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96E28DAE-DB20-4786-A8A5-2174A3B09A11}"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Producto" sheetId="20" r:id="rId3"/>
    <sheet name="Categoría" sheetId="21" r:id="rId4"/>
    <sheet name="Tipo de Atención" sheetId="22" r:id="rId5"/>
    <sheet name="Estructura" sheetId="9" r:id="rId6"/>
    <sheet name="REG-PROV-COM" sheetId="18" r:id="rId7"/>
    <sheet name="Dinamica" sheetId="15"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RESUMEN!$A$1:$AQ$6</definedName>
    <definedName name="Categoria" localSheetId="3">Categoría[Categoría]</definedName>
    <definedName name="Categoria" localSheetId="1">Categoría[Categoría]</definedName>
    <definedName name="Categoria" localSheetId="4">Categoría[Categoría]</definedName>
    <definedName name="Categoria">Categoría[Categoría]</definedName>
    <definedName name="Comunas" localSheetId="3">Comuna[Comuna]</definedName>
    <definedName name="Comunas" localSheetId="1">Comuna[Comuna]</definedName>
    <definedName name="Comunas" localSheetId="4">Comuna[Comuna]</definedName>
    <definedName name="Comunas">Comuna[Comuna]</definedName>
    <definedName name="Cultivo" localSheetId="3">Categoría[Categoría]</definedName>
    <definedName name="Cultivo" localSheetId="1">Categoría[Categoría]</definedName>
    <definedName name="Cultivo" localSheetId="4">Categoría[Categoría]</definedName>
    <definedName name="Cultivo">Categoría[Categoría]</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Categorias!$A$12:$M$279</definedName>
    <definedName name="DatosExternos_3" localSheetId="12" hidden="1">Territorio!$B$10:$H$3105</definedName>
    <definedName name="DatosExternos_4" localSheetId="11" hidden="1">Temporalidad!$A$11:$G$1786</definedName>
    <definedName name="DatosExternos_5" localSheetId="10" hidden="1">Parametros!$A$10:$E$127</definedName>
    <definedName name="Destinos" localSheetId="3">Destino[Destino]</definedName>
    <definedName name="Destinos" localSheetId="1">Destino[Destino]</definedName>
    <definedName name="Destinos" localSheetId="4">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3">Tamaño[Tipo de atención]</definedName>
    <definedName name="Procesamiento" localSheetId="1">Tamaño[Tipo de atención]</definedName>
    <definedName name="Procesamiento" localSheetId="4">Tamaño[Tipo de atención]</definedName>
    <definedName name="Procesamiento">Tamaño[Tipo de atención]</definedName>
    <definedName name="Productos" localSheetId="3">Producto[Producto]</definedName>
    <definedName name="Productos" localSheetId="1">Producto[Producto]</definedName>
    <definedName name="Productos" localSheetId="4">Producto[Producto]</definedName>
    <definedName name="Productos">Producto[Producto]</definedName>
    <definedName name="Regiones" localSheetId="3">Region[Región]</definedName>
    <definedName name="Regiones" localSheetId="1">Region[Región]</definedName>
    <definedName name="Regiones" localSheetId="4">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1">Propietario[Propietario]</definedName>
    <definedName name="SexoPropietarios" localSheetId="4">Propietario[Propietario]</definedName>
    <definedName name="SexoPropietarios">Propietario[Propietario]</definedName>
    <definedName name="Tipo_Procedimientos">Estructura!$T$3:$T$6</definedName>
    <definedName name="TipoEmpresa" localSheetId="3">Tipo_Empresa[Mercado]</definedName>
    <definedName name="TipoEmpresa" localSheetId="1">Tipo_Empresa[Mercado]</definedName>
    <definedName name="TipoEmpresa" localSheetId="4">Tipo_Empresa[Mercado]</definedName>
    <definedName name="TipoEmpresa">Tipo_Empresa[Mercado]</definedName>
    <definedName name="TipoEnvase" localSheetId="3">Embase[Tipo de Envase]</definedName>
    <definedName name="TipoEnvase" localSheetId="1">Embase[Tipo de Envase]</definedName>
    <definedName name="TipoEnvase" localSheetId="4">Embase[Tipo de Envase]</definedName>
    <definedName name="TipoEnvase">Embase[Tipo de Envase]</definedName>
  </definedNames>
  <calcPr calcId="181029"/>
  <pivotCaches>
    <pivotCache cacheId="0" r:id="rId18"/>
    <pivotCache cacheId="1" r:id="rId19"/>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8" i="13"/>
  <c r="A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<sst xmlns="http://schemas.openxmlformats.org/spreadsheetml/2006/main" count="30602" uniqueCount="14567">
  <si>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</si>
  <si>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</si>
  <si>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</si>
  <si>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</si>
  <si>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</si>
  <si>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</si>
  <si>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</si>
  <si>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</si>
  <si>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</si>
  <si>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</si>
  <si>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</si>
  <si>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</si>
  <si>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</si>
  <si>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</si>
  <si>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</si>
  <si>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</si>
  <si>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</si>
  <si>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</si>
  <si>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</si>
  <si>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</si>
  <si>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</si>
  <si>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</si>
  <si>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</si>
  <si>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</si>
  <si>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</si>
  <si>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</si>
  <si>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</si>
  <si>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</si>
  <si>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</si>
  <si>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</si>
  <si>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</si>
  <si>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</si>
  <si>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</si>
  <si>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</si>
  <si>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</si>
  <si>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</si>
  <si>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</si>
  <si>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</si>
  <si>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</si>
  <si>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</si>
  <si>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</si>
  <si>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</si>
  <si>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</si>
  <si>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</si>
  <si>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</si>
  <si>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</si>
  <si>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</si>
  <si>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</si>
  <si>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</si>
  <si>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</si>
  <si>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</si>
  <si>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</si>
  <si>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</si>
  <si>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</si>
  <si>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</si>
  <si>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</si>
  <si>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</si>
  <si>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</si>
  <si>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</si>
  <si>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</si>
  <si>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</si>
  <si>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</si>
  <si>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</si>
  <si>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</si>
  <si>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</si>
  <si>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</si>
  <si>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</si>
  <si>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</si>
  <si>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</si>
  <si>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</si>
  <si>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</si>
  <si>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</si>
  <si>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</si>
  <si>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</si>
  <si>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</si>
  <si>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</si>
  <si>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</si>
  <si>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</si>
  <si>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</si>
  <si>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</si>
  <si>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</si>
  <si>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</si>
  <si>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</si>
  <si>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</si>
  <si>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</si>
  <si>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</si>
  <si>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</si>
  <si>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</si>
  <si>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</si>
  <si>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</si>
  <si>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</si>
  <si>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</si>
  <si>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</si>
  <si>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</si>
  <si>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</si>
  <si>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</si>
  <si>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</si>
  <si>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</si>
  <si>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</si>
  <si>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</si>
  <si>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</si>
  <si>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</si>
  <si>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</si>
  <si>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</si>
  <si>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</si>
  <si>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</si>
  <si>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</si>
  <si>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</si>
  <si>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</si>
  <si>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</si>
  <si>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</si>
  <si>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</si>
  <si>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</si>
  <si>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</si>
  <si>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</si>
  <si>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</si>
  <si>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</si>
  <si>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</si>
  <si>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</si>
  <si>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</si>
  <si>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</si>
  <si>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</si>
  <si>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</si>
  <si>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</si>
  <si>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</si>
  <si>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</si>
  <si>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</si>
  <si>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</si>
  <si>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</si>
  <si>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</si>
  <si>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</si>
  <si>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</si>
  <si>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</si>
  <si>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</si>
  <si>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</si>
  <si>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</si>
  <si>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</si>
  <si>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</si>
  <si>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</si>
  <si>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</si>
  <si>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</si>
  <si>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</si>
  <si>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</si>
  <si>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</si>
  <si>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</si>
  <si>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</si>
  <si>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</si>
  <si>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</si>
  <si>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</si>
  <si>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</si>
  <si>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</si>
  <si>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</si>
  <si>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</si>
  <si>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</si>
  <si>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</si>
  <si>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</si>
  <si>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</si>
  <si>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</si>
  <si>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</si>
  <si>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</si>
  <si>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</si>
  <si>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</si>
  <si>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</si>
  <si>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</si>
  <si>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</si>
  <si>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</si>
  <si>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</si>
  <si>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</si>
  <si>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</si>
  <si>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</si>
  <si>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</si>
  <si>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</si>
  <si>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</si>
  <si>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</si>
  <si>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</si>
  <si>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</si>
  <si>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</si>
  <si>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</si>
  <si>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</si>
  <si>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</si>
  <si>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</si>
  <si>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</si>
  <si>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</si>
  <si>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</si>
  <si>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</si>
  <si>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</si>
  <si>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</si>
  <si>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</si>
  <si>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</si>
  <si>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</si>
  <si>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</si>
  <si>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</si>
  <si>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</si>
  <si>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</si>
  <si>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</si>
  <si>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</si>
  <si>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</si>
  <si>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</si>
  <si>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</si>
  <si>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</si>
  <si>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</si>
  <si>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</si>
  <si>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</si>
  <si>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</si>
  <si>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</si>
  <si>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</si>
  <si>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</si>
  <si>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</si>
  <si>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</si>
  <si>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</si>
  <si>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</si>
  <si>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</si>
  <si>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</si>
  <si>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</si>
  <si>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</si>
  <si>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</si>
  <si>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</si>
  <si>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</si>
  <si>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</si>
  <si>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</si>
  <si>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</si>
  <si>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</si>
  <si>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</si>
  <si>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</si>
  <si>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</si>
  <si>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</si>
  <si>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</si>
  <si>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</si>
  <si>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</si>
  <si>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</si>
  <si>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</si>
  <si>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</si>
  <si>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</si>
  <si>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</si>
  <si>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</si>
  <si>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</si>
  <si>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</si>
  <si>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</si>
  <si>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</si>
  <si>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</si>
  <si>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</si>
  <si>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</si>
  <si>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</si>
  <si>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</si>
  <si>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</si>
  <si>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</si>
  <si>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</si>
  <si>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</si>
  <si>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</si>
  <si>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</si>
  <si>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</si>
  <si>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</si>
  <si>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</si>
  <si>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</si>
  <si>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</si>
  <si>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</si>
  <si>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</si>
  <si>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</si>
  <si>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</si>
  <si>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</si>
  <si>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</si>
  <si>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</si>
  <si>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</si>
  <si>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</si>
  <si>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</si>
  <si>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</si>
  <si>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</si>
  <si>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</si>
  <si>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</si>
  <si>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</si>
  <si>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</si>
  <si>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</si>
  <si>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</si>
  <si>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</si>
  <si>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</si>
  <si>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</si>
  <si>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</si>
  <si>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</si>
  <si>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</si>
  <si>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</si>
  <si>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</si>
  <si>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</si>
  <si>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</si>
  <si>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</si>
  <si>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</si>
  <si>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</si>
  <si>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</si>
  <si>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</si>
  <si>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</si>
  <si>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</si>
  <si>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</si>
  <si>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</si>
  <si>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</si>
  <si>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</si>
  <si>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</si>
  <si>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</si>
  <si>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</si>
  <si>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</si>
  <si>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</si>
  <si>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</si>
  <si>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</si>
  <si>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</si>
  <si>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</si>
  <si>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</si>
  <si>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</si>
  <si>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</si>
  <si>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</si>
  <si>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</si>
  <si>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</si>
  <si>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</si>
  <si>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</si>
  <si>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</si>
  <si>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</si>
  <si>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</si>
  <si>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</si>
  <si>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</si>
  <si>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</si>
  <si>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</si>
  <si>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</si>
  <si>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</si>
  <si>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</si>
  <si>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</si>
  <si>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</si>
  <si>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</si>
  <si>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</si>
  <si>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</si>
  <si>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</si>
  <si>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</si>
  <si>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</si>
  <si>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</si>
  <si>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</si>
  <si>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</si>
  <si>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</si>
  <si>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</si>
  <si>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</si>
  <si>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</si>
  <si>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</si>
  <si>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</si>
  <si>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</si>
  <si>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</si>
  <si>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</si>
  <si>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</si>
  <si>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</si>
  <si>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</si>
  <si>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</si>
  <si>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</si>
  <si>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</si>
  <si>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</si>
  <si>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</si>
  <si>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</si>
  <si>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</si>
  <si>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</si>
  <si>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</si>
  <si>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</si>
  <si>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</si>
  <si>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</si>
  <si>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</si>
  <si>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</si>
  <si>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</si>
  <si>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</si>
  <si>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</si>
  <si>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</si>
  <si>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</si>
  <si>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</si>
  <si>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</si>
  <si>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</si>
  <si>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</si>
  <si>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</si>
  <si>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</si>
  <si>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</si>
  <si>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</si>
  <si>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</si>
  <si>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</si>
  <si>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</si>
  <si>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</si>
  <si>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</si>
  <si>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</si>
  <si>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</si>
  <si>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</si>
  <si>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</si>
  <si>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</si>
  <si>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</si>
  <si>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</si>
  <si>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</si>
  <si>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</si>
  <si>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</si>
  <si>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</si>
  <si>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</si>
  <si>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</si>
  <si>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</si>
  <si>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</si>
  <si>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</si>
  <si>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</si>
  <si>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</si>
  <si>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</si>
  <si>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</si>
  <si>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</si>
  <si>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</si>
  <si>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</si>
  <si>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</si>
  <si>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</si>
  <si>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</si>
  <si>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</si>
  <si>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</si>
  <si>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</si>
  <si>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</si>
  <si>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</si>
  <si>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</si>
  <si>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</si>
  <si>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</si>
  <si>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</si>
  <si>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</si>
  <si>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</si>
  <si>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</si>
  <si>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</si>
  <si>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</si>
  <si>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</si>
  <si>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</si>
  <si>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</si>
  <si>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</si>
  <si>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</si>
  <si>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</si>
  <si>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</si>
  <si>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</si>
  <si>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</si>
  <si>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</si>
  <si>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</si>
  <si>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</si>
  <si>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</si>
  <si>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</si>
  <si>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</si>
  <si>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</si>
  <si>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</si>
  <si>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</si>
  <si>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</si>
  <si>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</si>
  <si>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</si>
  <si>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</si>
  <si>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</si>
  <si>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</si>
  <si>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</si>
  <si>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</si>
  <si>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</si>
  <si>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</si>
  <si>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</si>
  <si>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</si>
  <si>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</si>
  <si>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</si>
  <si>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</si>
  <si>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</si>
  <si>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</si>
  <si>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</si>
  <si>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</si>
  <si>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</si>
  <si>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</si>
  <si>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</si>
  <si>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</si>
  <si>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</si>
  <si>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</si>
  <si>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</si>
  <si>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</si>
  <si>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</si>
  <si>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</si>
  <si>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</si>
  <si>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</si>
  <si>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</si>
  <si>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</si>
  <si>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</si>
  <si>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</si>
  <si>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</si>
  <si>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</si>
  <si>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</si>
  <si>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</si>
  <si>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</si>
  <si>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</si>
  <si>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</si>
  <si>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</si>
  <si>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</si>
  <si>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</si>
  <si>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</si>
  <si>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</si>
  <si>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</si>
  <si>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</si>
  <si>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</si>
  <si>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</si>
  <si>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</si>
  <si>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</si>
  <si>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</si>
  <si>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</si>
  <si>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</si>
  <si>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</si>
  <si>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</si>
  <si>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</si>
  <si>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</si>
  <si>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</si>
  <si>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</si>
  <si>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</si>
  <si>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</si>
  <si>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</si>
  <si>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</si>
  <si>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</si>
  <si>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</si>
  <si>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</si>
  <si>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</si>
  <si>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</si>
  <si>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</si>
  <si>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</si>
  <si>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</si>
  <si>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</si>
  <si>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</si>
  <si>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</si>
  <si>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</si>
  <si>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</si>
  <si>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</si>
  <si>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</si>
  <si>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</si>
  <si>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</si>
  <si>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</si>
  <si>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</si>
  <si>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</si>
  <si>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</si>
  <si>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</si>
  <si>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</si>
  <si>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</si>
  <si>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</si>
  <si>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</si>
  <si>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</si>
  <si>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</si>
  <si>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</si>
  <si>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</si>
  <si>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</si>
  <si>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</si>
  <si>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</si>
  <si>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</si>
  <si>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</si>
  <si>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</si>
  <si>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</si>
  <si>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</si>
  <si>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</si>
  <si>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</si>
  <si>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</si>
  <si>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</si>
  <si>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</si>
  <si>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</si>
  <si>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</si>
  <si>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</si>
  <si>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</si>
  <si>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</si>
  <si>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</si>
  <si>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</si>
  <si>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</si>
  <si>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</si>
  <si>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</si>
  <si>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</si>
  <si>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</si>
  <si>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</si>
  <si>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</si>
  <si>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</si>
  <si>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</si>
  <si>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</si>
  <si>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</si>
  <si>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</si>
  <si>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</si>
  <si>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</si>
  <si>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</si>
  <si>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</si>
  <si>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</si>
  <si>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</si>
  <si>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</si>
  <si>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</si>
  <si>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</si>
  <si>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</si>
  <si>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</si>
  <si>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</si>
  <si>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</si>
  <si>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</si>
  <si>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</si>
  <si>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</si>
  <si>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</si>
  <si>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</si>
  <si>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</si>
  <si>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</si>
  <si>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</si>
  <si>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</si>
  <si>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</si>
  <si>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</si>
  <si>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</si>
  <si>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</si>
  <si>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</si>
  <si>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</si>
  <si>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</si>
  <si>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</si>
  <si>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</si>
  <si>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</si>
  <si>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</si>
  <si>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</si>
  <si>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</si>
  <si>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</si>
  <si>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</si>
  <si>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</si>
  <si>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</si>
  <si>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</si>
  <si>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</si>
  <si>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</si>
  <si>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</si>
  <si>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</si>
  <si>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</si>
  <si>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</si>
  <si>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</si>
  <si>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</si>
  <si>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</si>
  <si>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</si>
  <si>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</si>
  <si>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</si>
  <si>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</si>
  <si>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</si>
  <si>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</si>
  <si>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</si>
  <si>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</si>
  <si>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</si>
  <si>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</si>
  <si>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</si>
  <si>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</si>
  <si>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</si>
  <si>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</si>
  <si>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</si>
  <si>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</si>
  <si>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</si>
  <si>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</si>
  <si>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</si>
  <si>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</si>
  <si>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</si>
  <si>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</si>
  <si>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</si>
  <si>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</si>
  <si>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</si>
  <si>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</si>
  <si>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</si>
  <si>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</si>
  <si>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</si>
  <si>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</si>
  <si>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</si>
  <si>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</si>
  <si>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</si>
  <si>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</si>
  <si>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</si>
  <si>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</si>
  <si>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</si>
  <si>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</si>
  <si>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</si>
  <si>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</si>
  <si>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</si>
  <si>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</si>
  <si>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</si>
  <si>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</si>
  <si>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</si>
  <si>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</si>
  <si>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</si>
  <si>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</si>
  <si>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</si>
  <si>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</si>
  <si>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</si>
  <si>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</si>
  <si>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</si>
  <si>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</si>
  <si>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</si>
  <si>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</si>
  <si>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</si>
  <si>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</si>
  <si>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</si>
  <si>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</si>
  <si>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</si>
  <si>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</si>
  <si>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</si>
  <si>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</si>
  <si>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</si>
  <si>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</si>
  <si>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</si>
  <si>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</si>
  <si>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</si>
  <si>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</si>
  <si>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</si>
  <si>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</si>
  <si>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</si>
  <si>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</si>
  <si>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</si>
  <si>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</si>
  <si>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</si>
  <si>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</si>
  <si>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</si>
  <si>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</si>
  <si>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</si>
  <si>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</si>
  <si>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</si>
  <si>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</si>
  <si>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</si>
  <si>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</si>
  <si>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</si>
  <si>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</si>
  <si>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</si>
  <si>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</si>
  <si>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</si>
  <si>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</si>
  <si>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</si>
  <si>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</si>
  <si>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</si>
  <si>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</si>
  <si>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</si>
  <si>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</si>
  <si>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</si>
  <si>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</si>
  <si>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</si>
  <si>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</si>
  <si>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</si>
  <si>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</si>
  <si>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</si>
  <si>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</si>
  <si>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</si>
  <si>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</si>
  <si>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</si>
  <si>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</si>
  <si>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</si>
  <si>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</si>
  <si>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</si>
  <si>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</si>
  <si>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</si>
  <si>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</si>
  <si>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</si>
  <si>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</si>
  <si>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</si>
  <si>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</si>
  <si>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</si>
  <si>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</si>
  <si>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</si>
  <si>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</si>
  <si>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</si>
  <si>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</si>
  <si>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</si>
  <si>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</si>
  <si>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</si>
  <si>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</si>
  <si>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</si>
  <si>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</si>
  <si>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</si>
  <si>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</si>
  <si>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</si>
  <si>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</si>
  <si>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</si>
  <si>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</si>
  <si>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</si>
  <si>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</si>
  <si>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</si>
  <si>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</si>
  <si>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</si>
  <si>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</si>
  <si>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</si>
  <si>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</si>
  <si>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</si>
  <si>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</si>
  <si>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</si>
  <si>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</si>
  <si>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</si>
  <si>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</si>
  <si>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</si>
  <si>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</si>
  <si>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</si>
  <si>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</si>
  <si>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</si>
  <si>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</si>
  <si>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</si>
  <si>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</si>
  <si>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</si>
  <si>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</si>
  <si>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</si>
  <si>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</si>
  <si>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</si>
  <si>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</si>
  <si>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</si>
  <si>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</si>
  <si>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</si>
  <si>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</si>
  <si>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</si>
  <si>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</si>
  <si>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</si>
  <si>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</si>
  <si>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</si>
  <si>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</si>
  <si>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</si>
  <si>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</si>
  <si>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</si>
  <si>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</si>
  <si>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</si>
  <si>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</si>
  <si>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</si>
  <si>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</si>
  <si>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</si>
  <si>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</si>
  <si>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</si>
  <si>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</si>
  <si>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</si>
  <si>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</si>
  <si>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</si>
  <si>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</si>
  <si>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</si>
  <si>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</si>
  <si>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</si>
  <si>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</si>
  <si>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</si>
  <si>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</si>
  <si>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</si>
  <si>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</si>
  <si>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</si>
  <si>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</si>
  <si>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</si>
  <si>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</si>
  <si>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</si>
  <si>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</si>
  <si>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</si>
  <si>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</si>
  <si>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</si>
  <si>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</si>
  <si>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</si>
  <si>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</si>
  <si>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</si>
  <si>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</si>
  <si>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</si>
  <si>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</si>
  <si>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</si>
  <si>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</si>
  <si>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</si>
  <si>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</si>
  <si>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</si>
  <si>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</si>
  <si>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</si>
  <si>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</si>
  <si>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</si>
  <si>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</si>
  <si>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</si>
  <si>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</si>
  <si>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</si>
  <si>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</si>
  <si>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</si>
  <si>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</si>
  <si>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</si>
  <si>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</si>
  <si>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</si>
  <si>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</si>
  <si>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</si>
  <si>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</si>
  <si>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</si>
  <si>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</si>
  <si>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</si>
  <si>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</si>
  <si>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</si>
  <si>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</si>
  <si>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</si>
  <si>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</si>
  <si>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</si>
  <si>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</si>
  <si>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</si>
  <si>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</si>
  <si>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</si>
  <si>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</si>
  <si>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</si>
  <si>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</si>
  <si>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</si>
  <si>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</si>
  <si>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</si>
  <si>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</si>
  <si>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</si>
  <si>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</si>
  <si>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</si>
  <si>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</si>
  <si>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</si>
  <si>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</si>
  <si>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</si>
  <si>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</si>
  <si>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</si>
  <si>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</si>
  <si>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</si>
  <si>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</si>
  <si>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</si>
  <si>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</si>
  <si>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</si>
  <si>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</si>
  <si>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</si>
  <si>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</si>
  <si>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</si>
  <si>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</si>
  <si>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</si>
  <si>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</si>
  <si>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</si>
  <si>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</si>
  <si>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</si>
  <si>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</si>
  <si>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</si>
  <si>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</si>
  <si>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</si>
  <si>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</si>
  <si>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</si>
  <si>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</si>
  <si>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</si>
  <si>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</si>
  <si>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</si>
  <si>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</si>
  <si>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</si>
  <si>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</si>
  <si>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</si>
  <si>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</si>
  <si>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</si>
  <si>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</si>
  <si>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</si>
  <si>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</si>
  <si>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</si>
  <si>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</si>
  <si>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</si>
  <si>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</si>
  <si>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</si>
  <si>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</si>
  <si>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</si>
  <si>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</si>
  <si>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</si>
  <si>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</si>
  <si>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</si>
  <si>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</si>
  <si>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</si>
  <si>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</si>
  <si>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</si>
  <si>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</si>
  <si>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</si>
  <si>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</si>
  <si>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</si>
  <si>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</si>
  <si>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</si>
  <si>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</si>
  <si>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</si>
  <si>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</si>
  <si>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</si>
  <si>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</si>
  <si>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</si>
  <si>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</si>
  <si>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</si>
  <si>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</si>
  <si>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</si>
  <si>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</si>
  <si>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</si>
  <si>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</si>
  <si>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</si>
  <si>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</si>
  <si>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</si>
  <si>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</si>
  <si>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</si>
  <si>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</si>
  <si>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</si>
  <si>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</si>
  <si>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</si>
  <si>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</si>
  <si>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</si>
  <si>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</si>
  <si>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</si>
  <si>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</si>
  <si>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</si>
  <si>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</si>
  <si>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</si>
  <si>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</si>
  <si>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</si>
  <si>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</si>
  <si>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</si>
  <si>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</si>
  <si>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</si>
  <si>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</si>
  <si>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</si>
  <si>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</si>
  <si>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</si>
  <si>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</si>
  <si>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</si>
  <si>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</si>
  <si>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</si>
  <si>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</si>
  <si>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</si>
  <si>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</si>
  <si>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</si>
  <si>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</si>
  <si>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</si>
  <si>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</si>
  <si>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</si>
  <si>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</si>
  <si>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</si>
  <si>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</si>
  <si>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</si>
  <si>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</si>
  <si>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</si>
  <si>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</si>
  <si>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</si>
  <si>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</si>
  <si>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</si>
  <si>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</si>
  <si>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</si>
  <si>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</si>
  <si>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</si>
  <si>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</si>
  <si>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</si>
  <si>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</si>
  <si>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</si>
  <si>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</si>
  <si>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</si>
  <si>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</si>
  <si>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</si>
  <si>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</si>
  <si>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</si>
  <si>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</si>
  <si>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</si>
  <si>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</si>
  <si>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</si>
  <si>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</si>
  <si>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</si>
  <si>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</si>
  <si>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</si>
  <si>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</si>
  <si>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</si>
  <si>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</si>
  <si>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</si>
  <si>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</si>
  <si>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</si>
  <si>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</si>
  <si>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</si>
  <si>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</si>
  <si>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</si>
  <si>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</si>
  <si>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</si>
  <si>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</si>
  <si>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</si>
  <si>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</si>
  <si>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</si>
  <si>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</si>
  <si>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</si>
  <si>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</si>
  <si>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</si>
  <si>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</si>
  <si>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</si>
  <si>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</si>
  <si>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</si>
  <si>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</si>
  <si>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</si>
  <si>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</si>
  <si>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</si>
  <si>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</si>
  <si>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</si>
  <si>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</si>
  <si>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</si>
  <si>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</si>
  <si>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</si>
  <si>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</si>
  <si>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</si>
  <si>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</si>
  <si>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</si>
  <si>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</si>
  <si>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</si>
  <si>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</si>
  <si>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</si>
  <si>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</si>
  <si>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</si>
  <si>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</si>
  <si>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</si>
  <si>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</si>
  <si>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</si>
  <si>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</si>
  <si>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</si>
  <si>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</si>
  <si>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</si>
  <si>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</si>
  <si>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</si>
  <si>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</si>
  <si>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</si>
  <si>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</si>
  <si>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</si>
  <si>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</si>
  <si>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</si>
  <si>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</si>
  <si>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</si>
  <si>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</si>
  <si>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</si>
  <si>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</si>
  <si>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</si>
  <si>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</si>
  <si>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</si>
  <si>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</si>
  <si>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</si>
  <si>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</si>
  <si>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</si>
  <si>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</si>
  <si>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</si>
  <si>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</si>
  <si>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</si>
  <si>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</si>
  <si>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</si>
  <si>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</si>
  <si>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</si>
  <si>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</si>
  <si>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</si>
  <si>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</si>
  <si>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</si>
  <si>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</si>
  <si>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</si>
  <si>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</si>
  <si>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</si>
  <si>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</si>
  <si>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</si>
  <si>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</si>
  <si>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</si>
  <si>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</si>
  <si>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</si>
  <si>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</si>
  <si>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</si>
  <si>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</si>
  <si>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</si>
  <si>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</si>
  <si>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</si>
  <si>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</si>
  <si>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</si>
  <si>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</si>
  <si>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</si>
  <si>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</si>
  <si>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</si>
  <si>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</si>
  <si>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</si>
  <si>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</si>
  <si>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</si>
  <si>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</si>
  <si>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</si>
  <si>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</si>
  <si>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</si>
  <si>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</si>
  <si>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</si>
  <si>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</si>
  <si>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</si>
  <si>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</si>
  <si>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</si>
  <si>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</si>
  <si>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</si>
  <si>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</si>
  <si>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</si>
  <si>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</si>
  <si>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</si>
  <si>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</si>
  <si>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</si>
  <si>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</si>
  <si>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</si>
  <si>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</si>
  <si>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</si>
  <si>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</si>
  <si>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</si>
  <si>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</si>
  <si>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</si>
  <si>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</si>
  <si>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</si>
  <si>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</si>
  <si>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</si>
  <si>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</si>
  <si>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</si>
  <si>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</si>
  <si>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</si>
  <si>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</si>
  <si>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</si>
  <si>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</si>
  <si>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</si>
  <si>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</si>
  <si>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</si>
  <si>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</si>
  <si>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</si>
  <si>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</si>
  <si>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</si>
  <si>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</si>
  <si>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</si>
  <si>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</si>
  <si>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</si>
  <si>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</si>
  <si>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</si>
  <si>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</si>
  <si>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</si>
  <si>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</si>
  <si>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</si>
  <si>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</si>
  <si>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</si>
  <si>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</si>
  <si>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</si>
  <si>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</si>
  <si>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</si>
  <si>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</si>
  <si>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</si>
  <si>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</si>
  <si>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</si>
  <si>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</si>
  <si>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</si>
  <si>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</si>
  <si>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</si>
  <si>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</si>
  <si>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</si>
  <si>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</si>
  <si>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</si>
  <si>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</si>
  <si>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</si>
  <si>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</si>
  <si>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</si>
  <si>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</si>
  <si>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</si>
  <si>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</si>
  <si>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</si>
  <si>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</si>
  <si>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</si>
  <si>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</si>
  <si>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</si>
  <si>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</si>
  <si>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</si>
  <si>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</si>
  <si>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</si>
  <si>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</si>
  <si>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</si>
  <si>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</si>
  <si>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</si>
  <si>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</si>
  <si>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</si>
  <si>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</si>
  <si>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</si>
  <si>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</si>
  <si>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</si>
  <si>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</si>
  <si>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</si>
  <si>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</si>
  <si>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</si>
  <si>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</si>
  <si>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</si>
  <si>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</si>
  <si>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</si>
  <si>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</si>
  <si>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</si>
  <si>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</si>
  <si>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</si>
  <si>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</si>
  <si>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</si>
  <si>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</si>
  <si>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</si>
  <si>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</si>
  <si>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</si>
  <si>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</si>
  <si>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</si>
  <si>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</si>
  <si>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</si>
  <si>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</si>
  <si>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</si>
  <si>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</si>
  <si>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</si>
  <si>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</si>
  <si>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</si>
  <si>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</si>
  <si>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</si>
  <si>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</si>
  <si>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</si>
  <si>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</si>
  <si>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</si>
  <si>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</si>
  <si>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</si>
  <si>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</si>
  <si>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</si>
  <si>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</si>
  <si>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</si>
  <si>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</si>
  <si>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</si>
  <si>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</si>
  <si>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</si>
  <si>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</si>
  <si>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</si>
  <si>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</si>
  <si>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</si>
  <si>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</si>
  <si>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</si>
  <si>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</si>
  <si>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</si>
  <si>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</si>
  <si>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</si>
  <si>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</si>
  <si>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</si>
  <si>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</si>
  <si>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</si>
  <si>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</si>
  <si>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</si>
  <si>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</si>
  <si>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</si>
  <si>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</si>
  <si>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</si>
  <si>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</si>
  <si>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</si>
  <si>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</si>
  <si>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</si>
  <si>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</si>
  <si>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</si>
  <si>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</si>
  <si>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</si>
  <si>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</si>
  <si>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</si>
  <si>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</si>
  <si>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</si>
  <si>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</si>
  <si>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</si>
  <si>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</si>
  <si>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</si>
  <si>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</si>
  <si>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</si>
  <si>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</si>
  <si>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</si>
  <si>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</si>
  <si>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</si>
  <si>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</si>
  <si>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</si>
  <si>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</si>
  <si>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</si>
  <si>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</si>
  <si>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</si>
  <si>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</si>
  <si>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</si>
  <si>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</si>
  <si>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</si>
  <si>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</si>
  <si>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</si>
  <si>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</si>
  <si>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</si>
  <si>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</si>
  <si>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</si>
  <si>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</si>
  <si>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</si>
  <si>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</si>
  <si>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</si>
  <si>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</si>
  <si>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</si>
  <si>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</si>
  <si>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</si>
  <si>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</si>
  <si>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</si>
  <si>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</si>
  <si>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</si>
  <si>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</si>
  <si>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</si>
  <si>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</si>
  <si>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</si>
  <si>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</si>
  <si>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</si>
  <si>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</si>
  <si>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</si>
  <si>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</si>
  <si>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</si>
  <si>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</si>
  <si>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</si>
  <si>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</si>
  <si>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</si>
  <si>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</si>
  <si>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</si>
  <si>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</si>
  <si>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</si>
  <si>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</si>
  <si>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</si>
  <si>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</si>
  <si>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</si>
  <si>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</si>
  <si>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</si>
  <si>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</si>
  <si>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</si>
  <si>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</si>
  <si>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</si>
  <si>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</si>
  <si>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</si>
  <si>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</si>
  <si>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</si>
  <si>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</si>
  <si>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</si>
  <si>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</si>
  <si>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</si>
  <si>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</si>
  <si>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</si>
  <si>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</si>
  <si>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</si>
  <si>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</si>
  <si>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</si>
  <si>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</si>
  <si>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</si>
  <si>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</si>
  <si>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</si>
  <si>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</si>
  <si>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</si>
  <si>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</si>
  <si>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</si>
  <si>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</si>
  <si>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</si>
  <si>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</si>
  <si>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</si>
  <si>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</si>
  <si>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</si>
  <si>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</si>
  <si>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</si>
  <si>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</si>
  <si>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</si>
  <si>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</si>
  <si>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</si>
  <si>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</si>
  <si>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</si>
  <si>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</si>
  <si>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</si>
  <si>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</si>
  <si>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</si>
  <si>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</si>
  <si>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</si>
  <si>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</si>
  <si>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</si>
  <si>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</si>
  <si>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</si>
  <si>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</si>
  <si>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</si>
  <si>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</si>
  <si>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</si>
  <si>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</si>
  <si>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</si>
  <si>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</si>
  <si>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</si>
  <si>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</si>
  <si>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</si>
  <si>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</si>
  <si>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</si>
  <si>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</si>
  <si>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</si>
  <si>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</si>
  <si>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</si>
  <si>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</si>
  <si>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</si>
  <si>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</si>
  <si>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</si>
  <si>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</si>
  <si>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</si>
  <si>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</si>
  <si>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</si>
  <si>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</si>
  <si>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</si>
  <si>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</si>
  <si>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</si>
  <si>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</si>
  <si>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</si>
  <si>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</si>
  <si>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</si>
  <si>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</si>
  <si>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</si>
  <si>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</si>
  <si>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</si>
  <si>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</si>
  <si>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</si>
  <si>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</si>
  <si>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</si>
  <si>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</si>
  <si>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</si>
  <si>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</si>
  <si>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</si>
  <si>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</si>
  <si>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</si>
  <si>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</si>
  <si>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</si>
  <si>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</si>
  <si>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</si>
  <si>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</si>
  <si>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</si>
  <si>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</si>
  <si>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</si>
  <si>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</si>
  <si>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</si>
  <si>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</si>
  <si>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</si>
  <si>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</si>
  <si>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</si>
  <si>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</si>
  <si>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</si>
  <si>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</si>
  <si>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</si>
  <si>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</si>
  <si>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</si>
  <si>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</si>
  <si>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</si>
  <si>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</si>
  <si>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</si>
  <si>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</si>
  <si>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</si>
  <si>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</si>
  <si>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</si>
  <si>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</si>
  <si>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</si>
  <si>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</si>
  <si>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</si>
  <si>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</si>
  <si>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</si>
  <si>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</si>
  <si>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</si>
  <si>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</si>
  <si>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</si>
  <si>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</si>
  <si>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</si>
  <si>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</si>
  <si>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</si>
  <si>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</si>
  <si>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</si>
  <si>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</si>
  <si>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</si>
  <si>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</si>
  <si>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</si>
  <si>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</si>
  <si>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</si>
  <si>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</si>
  <si>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</si>
  <si>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</si>
  <si>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</si>
  <si>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</si>
  <si>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</si>
  <si>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</si>
  <si>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</si>
  <si>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</si>
  <si>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</si>
  <si>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</si>
  <si>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</si>
  <si>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</si>
  <si>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</si>
  <si>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</si>
  <si>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</si>
  <si>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</si>
  <si>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</si>
  <si>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</si>
  <si>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</si>
  <si>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</si>
  <si>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</si>
  <si>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</si>
  <si>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</si>
  <si>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</si>
  <si>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</si>
  <si>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</si>
  <si>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</si>
  <si>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</si>
  <si>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</si>
  <si>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</si>
  <si>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</si>
  <si>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</si>
  <si>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</si>
  <si>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</si>
  <si>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</si>
  <si>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</si>
  <si>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</si>
  <si>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</si>
  <si>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</si>
  <si>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</si>
  <si>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</si>
  <si>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</si>
  <si>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</si>
  <si>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</si>
  <si>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</si>
  <si>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</si>
  <si>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</si>
  <si>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</si>
  <si>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</si>
  <si>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</si>
  <si>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</si>
  <si>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</si>
  <si>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</si>
  <si>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</si>
  <si>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</si>
  <si>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</si>
  <si>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</si>
  <si>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</si>
  <si>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</si>
  <si>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</si>
  <si>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</si>
  <si>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</si>
  <si>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</si>
  <si>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</si>
  <si>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</si>
  <si>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</si>
  <si>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</si>
  <si>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</si>
  <si>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</si>
  <si>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</si>
  <si>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</si>
  <si>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</si>
  <si>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</si>
  <si>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</si>
  <si>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</si>
  <si>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</si>
  <si>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</si>
  <si>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</si>
  <si>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</si>
  <si>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</si>
  <si>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</si>
  <si>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</si>
  <si>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</si>
  <si>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</si>
  <si>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</si>
  <si>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</si>
  <si>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</si>
  <si>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</si>
  <si>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</si>
  <si>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</si>
  <si>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</si>
  <si>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</si>
  <si>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</si>
  <si>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</si>
  <si>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</si>
  <si>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</si>
  <si>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</si>
  <si>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</si>
  <si>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</si>
  <si>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</si>
  <si>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</si>
  <si>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</si>
  <si>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</si>
  <si>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</si>
  <si>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</si>
  <si>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</si>
  <si>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</si>
  <si>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</si>
  <si>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</si>
  <si>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</si>
  <si>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</si>
  <si>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</si>
  <si>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</si>
  <si>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</si>
  <si>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</si>
  <si>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</si>
  <si>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</si>
  <si>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</si>
  <si>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</si>
  <si>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</si>
  <si>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</si>
  <si>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</si>
  <si>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</si>
  <si>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</si>
  <si>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</si>
  <si>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</si>
  <si>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</si>
  <si>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</si>
  <si>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</si>
  <si>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</si>
  <si>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</si>
  <si>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</si>
  <si>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</si>
  <si>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</si>
  <si>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</si>
  <si>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</si>
  <si>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</si>
  <si>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</si>
  <si>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</si>
  <si>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</si>
  <si>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</si>
  <si>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</si>
  <si>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</si>
  <si>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</si>
  <si>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</si>
  <si>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</si>
  <si>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</si>
  <si>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</si>
  <si>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</si>
  <si>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</si>
  <si>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</si>
  <si>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</si>
  <si>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</si>
  <si>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</si>
  <si>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</si>
  <si>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</si>
  <si>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</si>
  <si>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</si>
  <si>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</si>
  <si>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</si>
  <si>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</si>
  <si>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</si>
  <si>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</si>
  <si>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</si>
  <si>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</si>
  <si>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</si>
  <si>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</si>
  <si>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</si>
  <si>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</si>
  <si>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</si>
  <si>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</si>
  <si>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</si>
  <si>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</si>
  <si>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</si>
  <si>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</si>
  <si>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</si>
  <si>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</si>
  <si>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</si>
  <si>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</si>
  <si>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</si>
  <si>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</si>
  <si>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</si>
  <si>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</si>
  <si>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</si>
  <si>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</si>
  <si>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</si>
  <si>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</si>
  <si>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</si>
  <si>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</si>
  <si>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</si>
  <si>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</si>
  <si>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</si>
  <si>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</si>
  <si>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</si>
  <si>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</si>
  <si>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</si>
  <si>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</si>
  <si>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</si>
  <si>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</si>
  <si>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</si>
  <si>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</si>
  <si>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</si>
  <si>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</si>
  <si>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</si>
  <si>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</si>
  <si>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</si>
  <si>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</si>
  <si>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</si>
  <si>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</si>
  <si>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</si>
  <si>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</si>
  <si>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</si>
  <si>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</si>
  <si>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</si>
  <si>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</si>
  <si>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</si>
  <si>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</si>
  <si>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</si>
  <si>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</si>
  <si>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</si>
  <si>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</si>
  <si>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</si>
  <si>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</si>
  <si>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</si>
  <si>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</si>
  <si>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</si>
  <si>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</si>
  <si>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</si>
  <si>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</si>
  <si>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</si>
  <si>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</si>
  <si>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</si>
  <si>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</si>
  <si>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</si>
  <si>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</si>
  <si>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</si>
  <si>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</si>
  <si>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</si>
  <si>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</si>
  <si>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</si>
  <si>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</si>
  <si>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</si>
  <si>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</si>
  <si>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</si>
  <si>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</si>
  <si>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</si>
  <si>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</si>
  <si>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</si>
  <si>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</si>
  <si>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</si>
  <si>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</si>
  <si>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</si>
  <si>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</si>
  <si>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</si>
  <si>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</si>
  <si>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</si>
  <si>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</si>
  <si>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</si>
  <si>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</si>
  <si>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</si>
  <si>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</si>
  <si>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</si>
  <si>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</si>
  <si>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</si>
  <si>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</si>
  <si>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</si>
  <si>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</si>
  <si>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</si>
  <si>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</si>
  <si>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</si>
  <si>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</si>
  <si>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</si>
  <si>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</si>
  <si>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</si>
  <si>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</si>
  <si>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</si>
  <si>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</si>
  <si>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</si>
  <si>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</si>
  <si>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</si>
  <si>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</si>
  <si>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</si>
  <si>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</si>
  <si>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</si>
  <si>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</si>
  <si>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</si>
  <si>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</si>
  <si>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</si>
  <si>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</si>
  <si>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</si>
  <si>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</si>
  <si>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</si>
  <si>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</si>
  <si>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</si>
  <si>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</si>
  <si>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</si>
  <si>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</si>
  <si>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</si>
  <si>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</si>
  <si>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</si>
  <si>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</si>
  <si>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</si>
  <si>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</si>
  <si>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</si>
  <si>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</si>
  <si>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</si>
  <si>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</si>
  <si>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</si>
  <si>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</si>
  <si>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</si>
  <si>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</si>
  <si>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</si>
  <si>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</si>
  <si>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</si>
  <si>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</si>
  <si>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</si>
  <si>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</si>
  <si>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</si>
  <si>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</si>
  <si>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</si>
  <si>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</si>
  <si>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</si>
  <si>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</si>
  <si>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</si>
  <si>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</si>
  <si>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</si>
  <si>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</si>
  <si>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</si>
  <si>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</si>
  <si>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</si>
  <si>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</si>
  <si>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</si>
  <si>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</si>
  <si>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</si>
  <si>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</si>
  <si>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</si>
  <si>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</si>
  <si>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</si>
  <si>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</si>
  <si>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</si>
  <si>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</si>
  <si>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</si>
  <si>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</si>
  <si>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</si>
  <si>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</si>
  <si>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</si>
  <si>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</si>
  <si>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</si>
  <si>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</si>
  <si>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</si>
  <si>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</si>
  <si>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</si>
  <si>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</si>
  <si>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</si>
  <si>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</si>
  <si>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</si>
  <si>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</si>
  <si>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</si>
  <si>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</si>
  <si>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</si>
  <si>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</si>
  <si>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</si>
  <si>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</si>
  <si>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</si>
  <si>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</si>
  <si>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</si>
  <si>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</si>
  <si>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</si>
  <si>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</si>
  <si>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</si>
  <si>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</si>
  <si>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</si>
  <si>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</si>
  <si>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</si>
  <si>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</si>
  <si>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</si>
  <si>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</si>
  <si>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</si>
  <si>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</si>
  <si>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</si>
  <si>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</si>
  <si>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</si>
  <si>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</si>
  <si>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</si>
  <si>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</si>
  <si>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</si>
  <si>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</si>
  <si>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</si>
  <si>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</si>
  <si>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</si>
  <si>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</si>
  <si>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</si>
  <si>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</si>
  <si>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</si>
  <si>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</si>
  <si>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</si>
  <si>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</si>
  <si>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</si>
  <si>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</si>
  <si>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</si>
  <si>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</si>
  <si>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</si>
  <si>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</si>
  <si>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</si>
  <si>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</si>
  <si>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</si>
  <si>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</si>
  <si>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</si>
  <si>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</si>
  <si>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</si>
  <si>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</si>
  <si>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</si>
  <si>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</si>
  <si>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</si>
  <si>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</si>
  <si>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</si>
  <si>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</si>
  <si>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</si>
  <si>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</si>
  <si>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</si>
  <si>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</si>
  <si>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</si>
  <si>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</si>
  <si>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</si>
  <si>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</si>
  <si>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</si>
  <si>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</si>
  <si>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</si>
  <si>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</si>
  <si>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</si>
  <si>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</si>
  <si>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</si>
  <si>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</si>
  <si>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</si>
  <si>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</si>
  <si>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</si>
  <si>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</si>
  <si>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</si>
  <si>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</si>
  <si>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</si>
  <si>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</si>
  <si>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</si>
  <si>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</si>
  <si>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</si>
  <si>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</si>
  <si>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</si>
  <si>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</si>
  <si>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</si>
  <si>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</si>
  <si>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</si>
  <si>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</si>
  <si>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</si>
  <si>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</si>
  <si>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</si>
  <si>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</si>
  <si>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</si>
  <si>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</si>
  <si>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</si>
  <si>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</si>
  <si>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</si>
  <si>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</si>
  <si>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</si>
  <si>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</si>
  <si>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</si>
  <si>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</si>
  <si>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</si>
  <si>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</si>
  <si>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</si>
  <si>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</si>
  <si>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</si>
  <si>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</si>
  <si>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</si>
  <si>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</si>
  <si>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</si>
  <si>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</si>
  <si>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</si>
  <si>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</si>
  <si>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</si>
  <si>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</si>
  <si>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</si>
  <si>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</si>
  <si>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</si>
  <si>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</si>
  <si>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</si>
  <si>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</si>
  <si>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</si>
  <si>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</si>
  <si>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</si>
  <si>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</si>
  <si>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</si>
  <si>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</si>
  <si>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</si>
  <si>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</si>
  <si>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</si>
  <si>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</si>
  <si>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</si>
  <si>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</si>
  <si>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</si>
  <si>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</si>
  <si>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</si>
  <si>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</si>
  <si>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</si>
  <si>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</si>
  <si>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</si>
  <si>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</si>
  <si>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</si>
  <si>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</si>
  <si>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</si>
  <si>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</si>
  <si>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</si>
  <si>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</si>
  <si>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</si>
  <si>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</si>
  <si>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</si>
  <si>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</si>
  <si>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</si>
  <si>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</si>
  <si>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</si>
  <si>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</si>
  <si>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</si>
  <si>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</si>
  <si>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</si>
  <si>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</si>
  <si>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</si>
  <si>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</si>
  <si>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</si>
  <si>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</si>
  <si>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</si>
  <si>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</si>
  <si>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</si>
  <si>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</si>
  <si>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</si>
  <si>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</si>
  <si>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</si>
  <si>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</si>
  <si>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</si>
  <si>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</si>
  <si>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</si>
  <si>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</si>
  <si>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</si>
  <si>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</si>
  <si>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</si>
  <si>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</si>
  <si>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</si>
  <si>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</si>
  <si>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</si>
  <si>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</si>
  <si>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</si>
  <si>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</si>
  <si>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</si>
  <si>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</si>
  <si>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</si>
  <si>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</si>
  <si>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</si>
  <si>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</si>
  <si>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</si>
  <si>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</si>
  <si>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</si>
  <si>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</si>
  <si>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</si>
  <si>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</si>
  <si>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</si>
  <si>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</si>
  <si>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</si>
  <si>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</si>
  <si>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</si>
  <si>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</si>
  <si>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</si>
  <si>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</si>
  <si>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</si>
  <si>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</si>
  <si>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</si>
  <si>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</si>
  <si>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</si>
  <si>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</si>
  <si>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</si>
  <si>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</si>
  <si>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</si>
  <si>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</si>
  <si>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</si>
  <si>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</si>
  <si>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</si>
  <si>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</si>
  <si>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</si>
  <si>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</si>
  <si>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</si>
  <si>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</si>
  <si>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</si>
  <si>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</si>
  <si>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</si>
  <si>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</si>
  <si>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</si>
  <si>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</si>
  <si>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</si>
  <si>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</si>
  <si>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</si>
  <si>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</si>
  <si>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</si>
  <si>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</si>
  <si>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</si>
  <si>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</si>
  <si>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</si>
  <si>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</si>
  <si>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</si>
  <si>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</si>
  <si>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</si>
  <si>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</si>
  <si>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</si>
  <si>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</si>
  <si>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</si>
  <si>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</si>
  <si>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</si>
  <si>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</si>
  <si>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</si>
  <si>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</si>
  <si>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</si>
  <si>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</si>
  <si>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</si>
  <si>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</si>
  <si>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</si>
  <si>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</si>
  <si>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</si>
  <si>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</si>
  <si>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</si>
  <si>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</si>
  <si>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</si>
  <si>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</si>
  <si>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</si>
  <si>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</si>
  <si>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</si>
  <si>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</si>
  <si>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</si>
  <si>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</si>
  <si>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</si>
  <si>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</si>
  <si>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</si>
  <si>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</si>
  <si>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</si>
  <si>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</si>
  <si>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</si>
  <si>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</si>
  <si>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</si>
  <si>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</si>
  <si>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</si>
  <si>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</si>
  <si>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</si>
  <si>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</si>
  <si>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</si>
  <si>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</si>
  <si>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</si>
  <si>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</si>
  <si>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</si>
  <si>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</si>
  <si>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</si>
  <si>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</si>
  <si>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</si>
  <si>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</si>
  <si>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</si>
  <si>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</si>
  <si>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</si>
  <si>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</si>
  <si>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</si>
  <si>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</si>
  <si>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</si>
  <si>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</si>
  <si>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</si>
  <si>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</si>
  <si>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</si>
  <si>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</si>
  <si>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</si>
  <si>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</si>
  <si>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</si>
  <si>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</si>
  <si>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</si>
  <si>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</si>
  <si>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</si>
  <si>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</si>
  <si>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</si>
  <si>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</si>
  <si>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</si>
  <si>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</si>
  <si>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</si>
  <si>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</si>
  <si>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</si>
  <si>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</si>
  <si>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</si>
  <si>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</si>
  <si>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</si>
  <si>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</si>
  <si>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</si>
  <si>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</si>
  <si>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</si>
  <si>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</si>
  <si>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</si>
  <si>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</si>
  <si>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</si>
  <si>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</si>
  <si>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</si>
  <si>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</si>
  <si>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</si>
  <si>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</si>
  <si>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</si>
  <si>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</si>
  <si>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</si>
  <si>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</si>
  <si>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</si>
  <si>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</si>
  <si>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</si>
  <si>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</si>
  <si>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</si>
  <si>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</si>
  <si>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</si>
  <si>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</si>
  <si>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</si>
  <si>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</si>
  <si>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</si>
  <si>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</si>
  <si>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</si>
  <si>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</si>
  <si>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</si>
  <si>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</si>
  <si>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</si>
  <si>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</si>
  <si>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</si>
  <si>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</si>
  <si>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</si>
  <si>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</si>
  <si>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</si>
  <si>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</si>
  <si>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</si>
  <si>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</si>
  <si>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</si>
  <si>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</si>
  <si>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</si>
  <si>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</si>
  <si>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</si>
  <si>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</si>
  <si>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</si>
  <si>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</si>
  <si>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</si>
  <si>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</si>
  <si>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</si>
  <si>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</si>
  <si>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</si>
  <si>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</si>
  <si>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</si>
  <si>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</si>
  <si>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</si>
  <si>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</si>
  <si>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</si>
  <si>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</si>
  <si>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</si>
  <si>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</si>
  <si>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</si>
  <si>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</si>
  <si>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</si>
  <si>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</si>
  <si>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</si>
  <si>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</si>
  <si>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</si>
  <si>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</si>
  <si>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</si>
  <si>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</si>
  <si>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</si>
  <si>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</si>
  <si>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</si>
  <si>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</si>
  <si>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</si>
  <si>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</si>
  <si>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</si>
  <si>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</si>
  <si>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</si>
  <si>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</si>
  <si>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</si>
  <si>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</si>
  <si>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</si>
  <si>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</si>
  <si>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</si>
  <si>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</si>
  <si>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</si>
  <si>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</si>
  <si>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</si>
  <si>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</si>
  <si>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</si>
  <si>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</si>
  <si>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</si>
  <si>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</si>
  <si>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</si>
  <si>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</si>
  <si>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</si>
  <si>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</si>
  <si>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</si>
  <si>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</si>
  <si>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</si>
  <si>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</si>
  <si>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</si>
  <si>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</si>
  <si>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</si>
  <si>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</si>
  <si>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</si>
  <si>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</si>
  <si>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</si>
  <si>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</si>
  <si>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</si>
  <si>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</si>
  <si>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</si>
  <si>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</si>
  <si>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</si>
  <si>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</si>
  <si>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</si>
  <si>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</si>
  <si>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</si>
  <si>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</si>
  <si>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</si>
  <si>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</si>
  <si>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</si>
  <si>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</si>
  <si>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</si>
  <si>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</si>
  <si>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</si>
  <si>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</si>
  <si>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</si>
  <si>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</si>
  <si>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</si>
  <si>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</si>
  <si>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</si>
  <si>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</si>
  <si>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</si>
  <si>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</si>
  <si>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</si>
  <si>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</si>
  <si>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</si>
  <si>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</si>
  <si>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</si>
  <si>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</si>
  <si>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</si>
  <si>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</si>
  <si>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</si>
  <si>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</si>
  <si>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</si>
  <si>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</si>
  <si>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</si>
  <si>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</si>
  <si>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</si>
  <si>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</si>
  <si>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</si>
  <si>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</si>
  <si>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</si>
  <si>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</si>
  <si>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</si>
  <si>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</si>
  <si>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</si>
  <si>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</si>
  <si>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</si>
  <si>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</si>
  <si>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</si>
  <si>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</si>
  <si>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</si>
  <si>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</si>
  <si>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</si>
  <si>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</si>
  <si>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</si>
  <si>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</si>
  <si>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</si>
  <si>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</si>
  <si>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</si>
  <si>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</si>
  <si>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</si>
  <si>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</si>
  <si>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</si>
  <si>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</si>
  <si>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</si>
  <si>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</si>
  <si>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</si>
  <si>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</si>
  <si>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</si>
  <si>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</si>
  <si>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</si>
  <si>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</si>
  <si>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</si>
  <si>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</si>
  <si>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</si>
  <si>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</si>
  <si>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</si>
  <si>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</si>
  <si>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</si>
  <si>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</si>
  <si>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</si>
  <si>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</si>
  <si>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</si>
  <si>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</si>
  <si>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</si>
  <si>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</si>
  <si>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</si>
  <si>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</si>
  <si>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</si>
  <si>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</si>
  <si>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</si>
  <si>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</si>
  <si>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</si>
  <si>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</si>
  <si>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</si>
  <si>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</si>
  <si>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</si>
  <si>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</si>
  <si>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</si>
  <si>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</si>
  <si>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</si>
  <si>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</si>
  <si>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</si>
  <si>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</si>
  <si>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</si>
  <si>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</si>
  <si>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</si>
  <si>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</si>
  <si>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</si>
  <si>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</si>
  <si>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</si>
  <si>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</si>
  <si>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</si>
  <si>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</si>
  <si>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</si>
  <si>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</si>
  <si>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</si>
  <si>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</si>
  <si>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</si>
  <si>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</si>
  <si>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</si>
  <si>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</si>
  <si>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</si>
  <si>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</si>
  <si>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</si>
  <si>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</si>
  <si>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</si>
  <si>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</si>
  <si>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</si>
  <si>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</si>
  <si>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</si>
  <si>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</si>
  <si>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</si>
  <si>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</si>
  <si>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</si>
  <si>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</si>
  <si>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</si>
  <si>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</si>
  <si>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</si>
  <si>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</si>
  <si>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</si>
  <si>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</si>
  <si>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</si>
  <si>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</si>
  <si>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</si>
  <si>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</si>
  <si>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</si>
  <si>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</si>
  <si>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</si>
  <si>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</si>
  <si>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</si>
  <si>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</si>
  <si>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</si>
  <si>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</si>
  <si>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</si>
  <si>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</si>
  <si>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</si>
  <si>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</si>
  <si>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</si>
  <si>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</si>
  <si>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</si>
  <si>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</si>
  <si>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</si>
  <si>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</si>
  <si>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</si>
  <si>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</si>
  <si>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</si>
  <si>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</si>
  <si>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</si>
  <si>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</si>
  <si>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</si>
  <si>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</si>
  <si>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</si>
  <si>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</si>
  <si>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</si>
  <si>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</si>
  <si>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</si>
  <si>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</si>
  <si>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</si>
  <si>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</si>
  <si>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</si>
  <si>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</si>
  <si>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</si>
  <si>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</si>
  <si>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</si>
  <si>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</si>
  <si>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</si>
  <si>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</si>
  <si>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</si>
  <si>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</si>
  <si>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</si>
  <si>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</si>
  <si>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</si>
  <si>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</si>
  <si>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</si>
  <si>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</si>
  <si>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</si>
  <si>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</si>
  <si>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</si>
  <si>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</si>
  <si>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</si>
  <si>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</si>
  <si>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</si>
  <si>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</si>
  <si>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</si>
  <si>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</si>
  <si>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</si>
  <si>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</si>
  <si>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</si>
  <si>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</si>
  <si>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</si>
  <si>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</si>
  <si>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</si>
  <si>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</si>
  <si>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</si>
  <si>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</si>
  <si>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</si>
  <si>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</si>
  <si>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</si>
  <si>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</si>
  <si>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</si>
  <si>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</si>
  <si>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</si>
  <si>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</si>
  <si>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</si>
  <si>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</si>
  <si>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</si>
  <si>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</si>
  <si>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</si>
  <si>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</si>
  <si>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</si>
  <si>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</si>
  <si>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</si>
  <si>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</si>
  <si>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</si>
  <si>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</si>
  <si>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</si>
  <si>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</si>
  <si>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</si>
  <si>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</si>
  <si>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</si>
  <si>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</si>
  <si>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</si>
  <si>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</si>
  <si>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</si>
  <si>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</si>
  <si>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</si>
  <si>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</si>
  <si>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</si>
  <si>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</si>
  <si>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</si>
  <si>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</si>
  <si>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</si>
  <si>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</si>
  <si>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</si>
  <si>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</si>
  <si>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</si>
  <si>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</si>
  <si>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</si>
  <si>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</si>
  <si>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</si>
  <si>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</si>
  <si>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</si>
  <si>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</si>
  <si>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</si>
  <si>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</si>
  <si>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</si>
  <si>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</si>
  <si>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</si>
  <si>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</si>
  <si>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</si>
  <si>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</si>
  <si>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</si>
  <si>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</si>
  <si>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</si>
  <si>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</si>
  <si>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</si>
  <si>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</si>
  <si>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</si>
  <si>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</si>
  <si>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</si>
  <si>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</si>
  <si>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</si>
  <si>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</si>
  <si>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</si>
  <si>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</si>
  <si>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</si>
  <si>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</si>
  <si>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</si>
  <si>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</si>
  <si>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</si>
  <si>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</si>
  <si>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</si>
  <si>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</si>
  <si>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</si>
  <si>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</si>
  <si>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</si>
  <si>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</si>
  <si>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</si>
  <si>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</si>
  <si>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</si>
  <si>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</si>
  <si>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</si>
  <si>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</si>
  <si>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</si>
  <si>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</si>
  <si>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</si>
  <si>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</si>
  <si>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</si>
  <si>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</si>
  <si>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</si>
  <si>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</si>
  <si>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</si>
  <si>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</si>
  <si>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</si>
  <si>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</si>
  <si>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</si>
  <si>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</si>
  <si>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</si>
  <si>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</si>
  <si>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</si>
  <si>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</si>
  <si>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</si>
  <si>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</si>
  <si>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</si>
  <si>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</si>
  <si>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</si>
  <si>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</si>
  <si>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</si>
  <si>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</si>
  <si>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</si>
  <si>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</si>
  <si>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</si>
  <si>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</si>
  <si>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</si>
  <si>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</si>
  <si>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</si>
  <si>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</si>
  <si>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</si>
  <si>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</si>
  <si>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</si>
  <si>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</si>
  <si>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</si>
  <si>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</si>
  <si>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</si>
  <si>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</si>
  <si>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</si>
  <si>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</si>
  <si>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</si>
  <si>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</si>
  <si>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</si>
  <si>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</si>
  <si>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</si>
  <si>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</si>
  <si>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</si>
  <si>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</si>
  <si>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</si>
  <si>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</si>
  <si>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</si>
  <si>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</si>
  <si>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</si>
  <si>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</si>
  <si>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</si>
  <si>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</si>
  <si>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</si>
  <si>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</si>
  <si>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</si>
  <si>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</si>
  <si>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</si>
  <si>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</si>
  <si>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</si>
  <si>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</si>
  <si>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</si>
  <si>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</si>
  <si>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</si>
  <si>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</si>
  <si>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</si>
  <si>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</si>
  <si>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</si>
  <si>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</si>
  <si>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</si>
  <si>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</si>
  <si>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</si>
  <si>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</si>
  <si>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</si>
  <si>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</si>
  <si>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</si>
  <si>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</si>
  <si>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</si>
  <si>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</si>
  <si>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</si>
  <si>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</si>
  <si>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</si>
  <si>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</si>
  <si>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</si>
  <si>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</si>
  <si>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</si>
  <si>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</si>
  <si>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</si>
  <si>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</si>
  <si>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</si>
  <si>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</si>
  <si>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</si>
  <si>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</si>
  <si>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</si>
  <si>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</si>
  <si>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</si>
  <si>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</si>
  <si>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</si>
  <si>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</si>
  <si>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</si>
  <si>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</si>
  <si>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</si>
  <si>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</si>
  <si>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</si>
  <si>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</si>
  <si>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</si>
  <si>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</si>
  <si>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</si>
  <si>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</si>
  <si>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</si>
  <si>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</si>
  <si>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</si>
  <si>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</si>
  <si>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</si>
  <si>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</si>
  <si>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</si>
  <si>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</si>
  <si>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</si>
  <si>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</si>
  <si>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</si>
  <si>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</si>
  <si>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</si>
  <si>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</si>
  <si>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</si>
  <si>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</si>
  <si>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</si>
  <si>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</si>
  <si>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</si>
  <si>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</si>
  <si>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</si>
  <si>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</si>
  <si>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</si>
  <si>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</si>
  <si>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</si>
  <si>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</si>
  <si>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</si>
  <si>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</si>
  <si>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</si>
  <si>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</si>
  <si>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</si>
  <si>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</si>
  <si>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</si>
  <si>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</si>
  <si>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</si>
  <si>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</si>
  <si>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</si>
  <si>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</si>
  <si>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</si>
  <si>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</si>
  <si>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</si>
  <si>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</si>
  <si>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</si>
  <si>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</si>
  <si>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</si>
  <si>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</si>
  <si>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</si>
  <si>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</si>
  <si>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</si>
  <si>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</si>
  <si>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</si>
  <si>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</si>
  <si>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</si>
  <si>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</si>
  <si>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</si>
  <si>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</si>
  <si>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</si>
  <si>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</si>
  <si>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</si>
  <si>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</si>
  <si>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</si>
  <si>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</si>
  <si>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</si>
  <si>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</si>
  <si>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</si>
  <si>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</si>
  <si>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</si>
  <si>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</si>
  <si>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</si>
  <si>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</si>
  <si>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</si>
  <si>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</si>
  <si>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</si>
  <si>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</si>
  <si>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</si>
  <si>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</si>
  <si>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</si>
  <si>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</si>
  <si>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</si>
  <si>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</si>
  <si>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</si>
  <si>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</si>
  <si>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</si>
  <si>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</si>
  <si>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</si>
  <si>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</si>
  <si>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</si>
  <si>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</si>
  <si>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</si>
  <si>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</si>
  <si>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</si>
  <si>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</si>
  <si>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</si>
  <si>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</si>
  <si>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</si>
  <si>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</si>
  <si>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</si>
  <si>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</si>
  <si>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</si>
  <si>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</si>
  <si>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</si>
  <si>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</si>
  <si>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</si>
  <si>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</si>
  <si>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</si>
  <si>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</si>
  <si>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</si>
  <si>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</si>
  <si>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</si>
  <si>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</si>
  <si>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</si>
  <si>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</si>
  <si>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</si>
  <si>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</si>
  <si>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</si>
  <si>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</si>
  <si>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</si>
  <si>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</si>
  <si>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</si>
  <si>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</si>
  <si>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</si>
  <si>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</si>
  <si>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</si>
  <si>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</si>
  <si>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</si>
  <si>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</si>
  <si>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</si>
  <si>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</si>
  <si>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</si>
  <si>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</si>
  <si>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</si>
  <si>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</si>
  <si>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</si>
  <si>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</si>
  <si>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</si>
  <si>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</si>
  <si>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</si>
  <si>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</si>
  <si>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</si>
  <si>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</si>
  <si>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</si>
  <si>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</si>
  <si>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</si>
  <si>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</si>
  <si>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</si>
  <si>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</si>
  <si>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</si>
  <si>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</si>
  <si>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</si>
  <si>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</si>
  <si>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</si>
  <si>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</si>
  <si>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</si>
  <si>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</si>
  <si>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</si>
  <si>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</si>
  <si>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</si>
  <si>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</si>
  <si>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</si>
  <si>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</si>
  <si>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</si>
  <si>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</si>
  <si>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</si>
  <si>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</si>
  <si>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</si>
  <si>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</si>
  <si>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</si>
  <si>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</si>
  <si>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</si>
  <si>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</si>
  <si>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</si>
  <si>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</si>
  <si>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</si>
  <si>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</si>
  <si>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</si>
  <si>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</si>
  <si>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</si>
  <si>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</si>
  <si>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</si>
  <si>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</si>
  <si>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</si>
  <si>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</si>
  <si>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</si>
  <si>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</si>
  <si>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</si>
  <si>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</si>
  <si>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</si>
  <si>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</si>
  <si>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</si>
  <si>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</si>
  <si>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</si>
  <si>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</si>
  <si>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</si>
  <si>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</si>
  <si>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</si>
  <si>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</si>
  <si>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</si>
  <si>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</si>
  <si>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</si>
  <si>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</si>
  <si>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</si>
  <si>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</si>
  <si>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</si>
  <si>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</si>
  <si>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</si>
  <si>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</si>
  <si>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</si>
  <si>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</si>
  <si>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</si>
  <si>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</si>
  <si>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</si>
  <si>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</si>
  <si>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</si>
  <si>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</si>
  <si>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</si>
  <si>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</si>
  <si>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</si>
  <si>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</si>
  <si>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</si>
  <si>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</si>
  <si>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</si>
  <si>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</si>
  <si>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</si>
  <si>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</si>
  <si>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</si>
  <si>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</si>
  <si>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</si>
  <si>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</si>
  <si>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</si>
  <si>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</si>
  <si>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</si>
  <si>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</si>
  <si>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</si>
  <si>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</si>
  <si>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</si>
  <si>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</si>
  <si>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</si>
  <si>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</si>
  <si>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</si>
  <si>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</si>
  <si>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</si>
  <si>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</si>
  <si>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</si>
  <si>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</si>
  <si>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</si>
  <si>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</si>
  <si>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</si>
  <si>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</si>
  <si>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</si>
  <si>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</si>
  <si>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</si>
  <si>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</si>
  <si>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</si>
  <si>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</si>
  <si>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</si>
  <si>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</si>
  <si>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</si>
  <si>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</si>
  <si>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</si>
  <si>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</si>
  <si>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</si>
  <si>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</si>
  <si>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</si>
  <si>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</si>
  <si>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</si>
  <si>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</si>
  <si>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</si>
  <si>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</si>
  <si>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</si>
  <si>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</si>
  <si>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</si>
  <si>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</si>
  <si>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</si>
  <si>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</si>
  <si>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</si>
  <si>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</si>
  <si>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</si>
  <si>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</si>
  <si>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</si>
  <si>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</si>
  <si>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</si>
  <si>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</si>
  <si>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</si>
  <si>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</si>
  <si>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</si>
  <si>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</si>
  <si>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</si>
  <si>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</si>
  <si>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</si>
  <si>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</si>
  <si>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</si>
  <si>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</si>
  <si>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</si>
  <si>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</si>
  <si>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</si>
  <si>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</si>
  <si>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</si>
  <si>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</si>
  <si>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</si>
  <si>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</si>
  <si>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</si>
  <si>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</si>
  <si>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</si>
  <si>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</si>
  <si>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</si>
  <si>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</si>
  <si>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</si>
  <si>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</si>
  <si>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</si>
  <si>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</si>
  <si>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</si>
  <si>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</si>
  <si>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</si>
  <si>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</si>
  <si>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</si>
  <si>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</si>
  <si>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</si>
  <si>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</si>
  <si>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</si>
  <si>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</si>
  <si>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</si>
  <si>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</si>
  <si>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</si>
  <si>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</si>
  <si>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</si>
  <si>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</si>
  <si>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</si>
  <si>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</si>
  <si>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</si>
  <si>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</si>
  <si>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</si>
  <si>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</si>
  <si>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</si>
  <si>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</si>
  <si>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</si>
  <si>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</si>
  <si>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</si>
  <si>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</si>
  <si>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</si>
  <si>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</si>
  <si>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</si>
  <si>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</si>
  <si>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</si>
  <si>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</si>
  <si>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</si>
  <si>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</si>
  <si>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</si>
  <si>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</si>
  <si>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</si>
  <si>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</si>
  <si>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</si>
  <si>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</si>
  <si>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</si>
  <si>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</si>
  <si>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</si>
  <si>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</si>
  <si>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</si>
  <si>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</si>
  <si>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</si>
  <si>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</si>
  <si>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</si>
  <si>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</si>
  <si>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</si>
  <si>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</si>
  <si>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</si>
  <si>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</si>
  <si>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</si>
  <si>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</si>
  <si>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</si>
  <si>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</si>
  <si>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</si>
  <si>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</si>
  <si>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</si>
  <si>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</si>
  <si>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</si>
  <si>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</si>
  <si>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</si>
  <si>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</si>
  <si>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</si>
  <si>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</si>
  <si>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</si>
  <si>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</si>
  <si>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</si>
  <si>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</si>
  <si>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</si>
  <si>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</si>
  <si>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</si>
  <si>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</si>
  <si>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</si>
  <si>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</si>
  <si>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</si>
  <si>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</si>
  <si>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</si>
  <si>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</si>
  <si>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</si>
  <si>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</si>
  <si>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</si>
  <si>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</si>
  <si>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</si>
  <si>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</si>
  <si>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</si>
  <si>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</si>
  <si>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</si>
  <si>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</si>
  <si>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</si>
  <si>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</si>
  <si>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</si>
  <si>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</si>
  <si>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</si>
  <si>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</si>
  <si>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</si>
  <si>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</si>
  <si>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</si>
  <si>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</si>
  <si>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</si>
  <si>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</si>
  <si>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</si>
  <si>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</si>
  <si>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</si>
  <si>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</si>
  <si>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</si>
  <si>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</si>
  <si>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</si>
  <si>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</si>
  <si>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</si>
  <si>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</si>
  <si>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</si>
  <si>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</si>
  <si>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</si>
  <si>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</si>
  <si>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</si>
  <si>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</si>
  <si>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</si>
  <si>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</si>
  <si>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</si>
  <si>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</si>
  <si>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</si>
  <si>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</si>
  <si>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</si>
  <si>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</si>
  <si>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</si>
  <si>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</si>
  <si>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</si>
  <si>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</si>
  <si>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</si>
  <si>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</si>
  <si>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</si>
  <si>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</si>
  <si>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</si>
  <si>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</si>
  <si>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</si>
  <si>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</si>
  <si>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</si>
  <si>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</si>
  <si>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</si>
  <si>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</si>
  <si>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</si>
  <si>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</si>
  <si>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</si>
  <si>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</si>
  <si>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</si>
  <si>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</si>
  <si>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</si>
  <si>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</si>
  <si>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</si>
  <si>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</si>
  <si>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</si>
  <si>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</si>
  <si>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</si>
  <si>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</si>
  <si>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</si>
  <si>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</si>
  <si>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</si>
  <si>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</si>
  <si>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</si>
  <si>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</si>
  <si>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</si>
  <si>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</si>
  <si>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</si>
  <si>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</si>
  <si>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</si>
  <si>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</si>
  <si>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</si>
  <si>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</si>
  <si>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</si>
  <si>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</si>
  <si>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</si>
  <si>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</si>
  <si>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</si>
  <si>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</si>
  <si>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</si>
  <si>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</si>
  <si>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</si>
  <si>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</si>
  <si>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</si>
  <si>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</si>
  <si>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</si>
  <si>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</si>
  <si>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</si>
  <si>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</si>
  <si>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</si>
  <si>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</si>
  <si>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</si>
  <si>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</si>
  <si>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</si>
  <si>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</si>
  <si>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</si>
  <si>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</si>
  <si>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</si>
  <si>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</si>
  <si>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</si>
  <si>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</si>
  <si>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</si>
  <si>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</si>
  <si>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</si>
  <si>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</si>
  <si>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</si>
  <si>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</si>
  <si>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</si>
  <si>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</si>
  <si>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</si>
  <si>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</si>
  <si>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</si>
  <si>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</si>
  <si>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</si>
  <si>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</si>
  <si>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</si>
  <si>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</si>
  <si>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</si>
  <si>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</si>
  <si>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</si>
  <si>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</si>
  <si>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</si>
  <si>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</si>
  <si>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</si>
  <si>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</si>
  <si>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</si>
  <si>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</si>
  <si>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</si>
  <si>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</si>
  <si>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</si>
  <si>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</si>
  <si>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</si>
  <si>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</si>
  <si>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</si>
  <si>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</si>
  <si>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</si>
  <si>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</si>
  <si>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</si>
  <si>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</si>
  <si>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</si>
  <si>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</si>
  <si>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</si>
  <si>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</si>
  <si>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</si>
  <si>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</si>
  <si>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</si>
  <si>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</si>
  <si>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</si>
  <si>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</si>
  <si>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</si>
  <si>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</si>
  <si>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</si>
  <si>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</si>
  <si>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</si>
  <si>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</si>
  <si>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</si>
  <si>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</si>
  <si>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</si>
  <si>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</si>
  <si>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</si>
  <si>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</si>
  <si>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</si>
  <si>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</si>
  <si>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</si>
  <si>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</si>
  <si>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</si>
  <si>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</si>
  <si>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</si>
  <si>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</si>
  <si>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</si>
  <si>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</si>
  <si>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</si>
  <si>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</si>
  <si>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</si>
  <si>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</si>
  <si>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</si>
  <si>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</si>
  <si>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</si>
  <si>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</si>
  <si>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</si>
  <si>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</si>
  <si>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</si>
  <si>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</si>
  <si>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</si>
  <si>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</si>
  <si>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</si>
  <si>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</si>
  <si>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</si>
  <si>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</si>
  <si>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</si>
  <si>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</si>
  <si>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</si>
  <si>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</si>
  <si>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</si>
  <si>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</si>
  <si>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</si>
  <si>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</si>
  <si>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</si>
  <si>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</si>
  <si>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</si>
  <si>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</si>
  <si>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</si>
  <si>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</si>
  <si>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</si>
  <si>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</si>
  <si>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</si>
  <si>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</si>
  <si>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</si>
  <si>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</si>
  <si>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</si>
  <si>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</si>
  <si>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</si>
  <si>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</si>
  <si>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</si>
  <si>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</si>
  <si>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</si>
  <si>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</si>
  <si>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</si>
  <si>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</si>
  <si>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</si>
  <si>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</si>
  <si>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</si>
  <si>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</si>
  <si>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</si>
  <si>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</si>
  <si>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</si>
  <si>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</si>
  <si>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</si>
  <si>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</si>
  <si>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</si>
  <si>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</si>
  <si>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</si>
  <si>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</si>
  <si>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</si>
  <si>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</si>
  <si>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</si>
  <si>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</si>
  <si>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</si>
  <si>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</si>
  <si>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</si>
  <si>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</si>
  <si>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</si>
  <si>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</si>
  <si>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</si>
  <si>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</si>
  <si>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</si>
  <si>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</si>
  <si>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</si>
  <si>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</si>
  <si>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</si>
  <si>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</si>
  <si>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</si>
  <si>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</si>
  <si>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</si>
  <si>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</si>
  <si>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</si>
  <si>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</si>
  <si>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</si>
  <si>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</si>
  <si>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</si>
  <si>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</si>
  <si>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</si>
  <si>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</si>
  <si>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</si>
  <si>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</si>
  <si>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</si>
  <si>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</si>
  <si>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</si>
  <si>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</si>
  <si>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</si>
  <si>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</si>
  <si>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</si>
  <si>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</si>
  <si>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</si>
  <si>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</si>
  <si>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</si>
  <si>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</si>
  <si>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</si>
  <si>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</si>
  <si>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</si>
  <si>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</si>
  <si>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</si>
  <si>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</si>
  <si>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</si>
  <si>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</si>
  <si>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</si>
  <si>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</si>
  <si>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</si>
  <si>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</si>
  <si>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</si>
  <si>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</si>
  <si>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</si>
  <si>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</si>
  <si>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</si>
  <si>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</si>
  <si>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</si>
  <si>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</si>
  <si>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</si>
  <si>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</si>
  <si>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</si>
  <si>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</si>
  <si>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</si>
  <si>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</si>
  <si>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</si>
  <si>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</si>
  <si>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</si>
  <si>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</si>
  <si>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</si>
  <si>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</si>
  <si>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</si>
  <si>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</si>
  <si>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</si>
  <si>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</si>
  <si>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</si>
  <si>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</si>
  <si>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</si>
  <si>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</si>
  <si>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</si>
  <si>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</si>
  <si>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</si>
  <si>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</si>
  <si>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</si>
  <si>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</si>
  <si>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</si>
  <si>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</si>
  <si>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</si>
  <si>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</si>
  <si>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</si>
  <si>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</si>
  <si>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</si>
  <si>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</si>
  <si>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</si>
  <si>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</si>
  <si>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</si>
  <si>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</si>
  <si>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</si>
  <si>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</si>
  <si>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</si>
  <si>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</si>
  <si>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</si>
  <si>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</si>
  <si>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</si>
  <si>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</si>
  <si>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</si>
  <si>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</si>
  <si>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</si>
  <si>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</si>
  <si>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</si>
  <si>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</si>
  <si>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</si>
  <si>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</si>
  <si>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</si>
  <si>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</si>
  <si>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</si>
  <si>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</si>
  <si>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</si>
  <si>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</si>
  <si>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</si>
  <si>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</si>
  <si>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</si>
  <si>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</si>
  <si>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</si>
  <si>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</si>
  <si>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</si>
  <si>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</si>
  <si>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</si>
  <si>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</si>
  <si>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</si>
  <si>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</si>
  <si>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</si>
  <si>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</si>
  <si>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</si>
  <si>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</si>
  <si>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</si>
  <si>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</si>
  <si>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</si>
  <si>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</si>
  <si>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</si>
  <si>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</si>
  <si>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</si>
  <si>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</si>
  <si>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</si>
  <si>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</si>
  <si>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</si>
  <si>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</si>
  <si>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</si>
  <si>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</si>
  <si>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</si>
  <si>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</si>
  <si>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</si>
  <si>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</si>
  <si>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</si>
  <si>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</si>
  <si>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</si>
  <si>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</si>
  <si>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</si>
  <si>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</si>
  <si>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</si>
  <si>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</si>
  <si>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</si>
  <si>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</si>
  <si>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</si>
  <si>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</si>
  <si>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</si>
  <si>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</si>
  <si>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</si>
  <si>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</si>
  <si>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</si>
  <si>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</si>
  <si>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</si>
  <si>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</si>
  <si>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</si>
  <si>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</si>
  <si>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</si>
  <si>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</si>
  <si>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</si>
  <si>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</si>
  <si>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</si>
  <si>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</si>
  <si>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</si>
  <si>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</si>
  <si>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</si>
  <si>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</si>
  <si>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</si>
  <si>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</si>
  <si>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</si>
  <si>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</si>
  <si>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</si>
  <si>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</si>
  <si>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</si>
  <si>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</si>
  <si>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</si>
  <si>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</si>
  <si>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</si>
  <si>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</si>
  <si>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</si>
  <si>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</si>
  <si>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</si>
  <si>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</si>
  <si>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</si>
  <si>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</si>
  <si>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</si>
  <si>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</si>
  <si>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</si>
  <si>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</si>
  <si>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</si>
  <si>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</si>
  <si>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</si>
  <si>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</si>
  <si>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</si>
  <si>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</si>
  <si>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</si>
  <si>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</si>
  <si>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</si>
  <si>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</si>
  <si>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</si>
  <si>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</si>
  <si>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</si>
  <si>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</si>
  <si>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</si>
  <si>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</si>
  <si>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</si>
  <si>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</si>
  <si>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</si>
  <si>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</si>
  <si>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</si>
  <si>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</si>
  <si>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</si>
  <si>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</si>
  <si>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</si>
  <si>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</si>
  <si>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</si>
  <si>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</si>
  <si>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</si>
  <si>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</si>
  <si>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</si>
  <si>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</si>
  <si>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</si>
  <si>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</si>
  <si>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</si>
  <si>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</si>
  <si>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</si>
  <si>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</si>
  <si>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</si>
  <si>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</si>
  <si>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</si>
  <si>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</si>
  <si>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</si>
  <si>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</si>
  <si>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</si>
  <si>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</si>
  <si>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</si>
  <si>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</si>
  <si>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</si>
  <si>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</si>
  <si>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</si>
  <si>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</si>
  <si>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</si>
  <si>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</si>
  <si>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</si>
  <si>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</si>
  <si>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</si>
  <si>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</si>
  <si>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</si>
  <si>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</si>
  <si>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</si>
  <si>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</si>
  <si>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</si>
  <si>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</si>
  <si>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</si>
  <si>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</si>
  <si>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</si>
  <si>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</si>
  <si>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</si>
  <si>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</si>
  <si>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</si>
  <si>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</si>
  <si>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</si>
  <si>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</si>
  <si>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</si>
  <si>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</si>
  <si>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</si>
  <si>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</si>
  <si>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</si>
  <si>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</si>
  <si>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</si>
  <si>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</si>
  <si>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</si>
  <si>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</si>
  <si>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</si>
  <si>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</si>
  <si>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</si>
  <si>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</si>
  <si>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</si>
  <si>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</si>
  <si>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</si>
  <si>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</si>
  <si>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</si>
  <si>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</si>
  <si>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</si>
  <si>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</si>
  <si>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</si>
  <si>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</si>
  <si>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</si>
  <si>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</si>
  <si>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</si>
  <si>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</si>
  <si>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</si>
  <si>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</si>
  <si>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</si>
  <si>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</si>
  <si>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</si>
  <si>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</si>
  <si>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</si>
  <si>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</si>
  <si>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</si>
  <si>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</si>
  <si>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</si>
  <si>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</si>
  <si>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</si>
  <si>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</si>
  <si>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</si>
  <si>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</si>
  <si>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</si>
  <si>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</si>
  <si>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</si>
  <si>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</si>
  <si>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</si>
  <si>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</si>
  <si>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</si>
  <si>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</si>
  <si>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</si>
  <si>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</si>
  <si>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</si>
  <si>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</si>
  <si>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</si>
  <si>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</si>
  <si>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</si>
  <si>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</si>
  <si>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</si>
  <si>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</si>
  <si>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</si>
  <si>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</si>
  <si>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</si>
  <si>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</si>
  <si>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</si>
  <si>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</si>
  <si>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</si>
  <si>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</si>
  <si>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</si>
  <si>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</si>
  <si>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</si>
  <si>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</si>
  <si>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</si>
  <si>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</si>
  <si>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</si>
  <si>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</si>
  <si>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</si>
  <si>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</si>
  <si>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</si>
  <si>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</si>
  <si>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</si>
  <si>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</si>
  <si>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</si>
  <si>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</si>
  <si>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</si>
  <si>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</si>
  <si>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</si>
  <si>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</si>
  <si>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</si>
  <si>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</si>
  <si>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</si>
  <si>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</si>
  <si>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</si>
  <si>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</si>
  <si>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</si>
  <si>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</si>
  <si>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</si>
  <si>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</si>
  <si>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</si>
  <si>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</si>
  <si>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</si>
  <si>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</si>
  <si>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</si>
  <si>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</si>
  <si>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</si>
  <si>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</si>
  <si>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</si>
  <si>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</si>
  <si>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</si>
  <si>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</si>
  <si>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</si>
  <si>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</si>
  <si>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</si>
  <si>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</si>
  <si>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</si>
  <si>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</si>
  <si>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</si>
  <si>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</si>
  <si>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</si>
  <si>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</si>
  <si>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</si>
  <si>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</si>
  <si>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</si>
  <si>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</si>
  <si>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</si>
  <si>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</si>
  <si>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</si>
  <si>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</si>
  <si>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</si>
  <si>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</si>
  <si>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</si>
  <si>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</si>
  <si>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</si>
  <si>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</si>
  <si>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</si>
  <si>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</si>
  <si>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</si>
  <si>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</si>
  <si>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</si>
  <si>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</si>
  <si>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</si>
  <si>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</si>
  <si>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</si>
  <si>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</si>
  <si>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</si>
  <si>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</si>
  <si>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</si>
  <si>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</si>
  <si>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</si>
  <si>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</si>
  <si>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</si>
  <si>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</si>
  <si>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</si>
  <si>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</si>
  <si>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</si>
  <si>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</si>
  <si>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</si>
  <si>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</si>
  <si>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</si>
  <si>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</si>
  <si>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</si>
  <si>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</si>
  <si>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</si>
  <si>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</si>
  <si>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</si>
  <si>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</si>
  <si>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</si>
  <si>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</si>
  <si>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</si>
  <si>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</si>
  <si>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</si>
  <si>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</si>
  <si>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</si>
  <si>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</si>
  <si>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</si>
  <si>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</si>
  <si>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</si>
  <si>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</si>
  <si>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</si>
  <si>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</si>
  <si>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</si>
  <si>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</si>
  <si>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</si>
  <si>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</si>
  <si>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</si>
  <si>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</si>
  <si>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</si>
  <si>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</si>
  <si>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</si>
  <si>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</si>
  <si>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</si>
  <si>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</si>
  <si>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</si>
  <si>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</si>
  <si>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</si>
  <si>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</si>
  <si>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</si>
  <si>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</si>
  <si>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</si>
  <si>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</si>
  <si>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</si>
  <si>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</si>
  <si>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</si>
  <si>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</si>
  <si>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</si>
  <si>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</si>
  <si>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</si>
  <si>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</si>
  <si>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</si>
  <si>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</si>
  <si>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</si>
  <si>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</si>
  <si>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</si>
  <si>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</si>
  <si>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</si>
  <si>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</si>
  <si>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</si>
  <si>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</si>
  <si>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</si>
  <si>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</si>
  <si>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</si>
  <si>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</si>
  <si>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</si>
  <si>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</si>
  <si>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</si>
  <si>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</si>
  <si>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</si>
  <si>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</si>
  <si>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</si>
  <si>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</si>
  <si>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</si>
  <si>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</si>
  <si>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</si>
  <si>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</si>
  <si>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</si>
  <si>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</si>
  <si>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</si>
  <si>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</si>
  <si>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</si>
  <si>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</si>
  <si>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</si>
  <si>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</si>
  <si>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</si>
  <si>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</si>
  <si>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</si>
  <si>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</si>
  <si>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</si>
  <si>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</si>
  <si>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</si>
  <si>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</si>
  <si>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</si>
  <si>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</si>
  <si>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</si>
  <si>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</si>
  <si>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</si>
  <si>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</si>
  <si>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</si>
  <si>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</si>
  <si>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</si>
  <si>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</si>
  <si>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</si>
  <si>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</si>
  <si>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</si>
  <si>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</si>
  <si>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</si>
  <si>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</si>
  <si>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</si>
  <si>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</si>
  <si>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</si>
  <si>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</si>
  <si>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</si>
  <si>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</si>
  <si>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</si>
  <si>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</si>
  <si>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</si>
  <si>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</si>
  <si>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</si>
  <si>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</si>
  <si>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</si>
  <si>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</si>
  <si>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</si>
  <si>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</si>
  <si>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</si>
  <si>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</si>
  <si>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</si>
  <si>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</si>
  <si>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</si>
  <si>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</si>
  <si>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</si>
  <si>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</si>
  <si>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</si>
  <si>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</si>
  <si>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</si>
  <si>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</si>
  <si>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</si>
  <si>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</si>
  <si>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</si>
  <si>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</si>
  <si>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</si>
  <si>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</si>
  <si>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</si>
  <si>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</si>
  <si>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</si>
  <si>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</si>
  <si>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</si>
  <si>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</si>
  <si>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</si>
  <si>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</si>
  <si>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</si>
  <si>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</si>
  <si>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</si>
  <si>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</si>
  <si>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</si>
  <si>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</si>
  <si>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</si>
  <si>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</si>
  <si>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</si>
  <si>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</si>
  <si>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</si>
  <si>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</si>
  <si>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</si>
  <si>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</si>
  <si>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</si>
  <si>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</si>
  <si>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</si>
  <si>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</si>
  <si>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</si>
  <si>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</si>
  <si>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</si>
  <si>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</si>
  <si>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</si>
  <si>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</si>
  <si>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</si>
  <si>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</si>
  <si>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</si>
  <si>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</si>
  <si>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</si>
  <si>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</si>
  <si>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</si>
  <si>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</si>
  <si>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</si>
  <si>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</si>
  <si>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</si>
  <si>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</si>
  <si>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</si>
  <si>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</si>
  <si>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</si>
  <si>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</si>
  <si>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</si>
  <si>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</si>
  <si>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</si>
  <si>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</si>
  <si>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</si>
  <si>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</si>
  <si>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</si>
  <si>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</si>
  <si>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</si>
  <si>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</si>
  <si>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</si>
  <si>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</si>
  <si>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</si>
  <si>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</si>
  <si>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</si>
  <si>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</si>
  <si>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</si>
  <si>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</si>
  <si>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</si>
  <si>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</si>
  <si>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</si>
  <si>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</si>
  <si>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</si>
  <si>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</si>
  <si>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</si>
  <si>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</si>
  <si>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</si>
  <si>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</si>
  <si>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</si>
  <si>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</si>
  <si>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</si>
  <si>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</si>
  <si>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</si>
  <si>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</si>
  <si>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</si>
  <si>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</si>
  <si>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</si>
  <si>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</si>
  <si>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</si>
  <si>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</si>
  <si>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</si>
  <si>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</si>
  <si>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</si>
  <si>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</si>
  <si>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</si>
  <si>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</si>
  <si>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</si>
  <si>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</si>
  <si>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</si>
  <si>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</si>
  <si>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</si>
  <si>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</si>
  <si>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</si>
  <si>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</si>
  <si>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</si>
  <si>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</si>
  <si>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</si>
  <si>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</si>
  <si>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</si>
  <si>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</si>
  <si>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</si>
  <si>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</si>
  <si>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</si>
  <si>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</si>
  <si>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</si>
  <si>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</si>
  <si>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</si>
  <si>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</si>
  <si>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</si>
  <si>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</si>
  <si>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</si>
  <si>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</si>
  <si>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</si>
  <si>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</si>
  <si>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</si>
  <si>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</si>
  <si>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</si>
  <si>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</si>
  <si>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</si>
  <si>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</si>
  <si>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</si>
  <si>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</si>
  <si>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</si>
  <si>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</si>
  <si>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</si>
  <si>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</si>
  <si>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</si>
  <si>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</si>
  <si>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</si>
  <si>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</si>
  <si>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</si>
  <si>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</si>
  <si>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</si>
  <si>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</si>
  <si>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</si>
  <si>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</si>
  <si>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</si>
  <si>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</si>
  <si>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</si>
  <si>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</si>
  <si>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</si>
  <si>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</si>
  <si>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</si>
  <si>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</si>
  <si>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</si>
  <si>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</si>
  <si>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</si>
  <si>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</si>
  <si>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</si>
  <si>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</si>
  <si>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</si>
  <si>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</si>
  <si>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</si>
  <si>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</si>
  <si>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</si>
  <si>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</si>
  <si>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</si>
  <si>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</si>
  <si>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</si>
  <si>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</si>
  <si>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</si>
  <si>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</si>
  <si>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</si>
  <si>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</si>
  <si>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</si>
  <si>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</si>
  <si>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</si>
  <si>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</si>
  <si>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</si>
  <si>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</si>
  <si>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</si>
  <si>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</si>
  <si>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</si>
  <si>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</si>
  <si>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</si>
  <si>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</si>
  <si>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</si>
  <si>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</si>
  <si>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</si>
  <si>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</si>
  <si>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</si>
  <si>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</si>
  <si>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</si>
  <si>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</si>
  <si>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</si>
  <si>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</si>
  <si>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</si>
  <si>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</si>
  <si>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</si>
  <si>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</si>
  <si>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</si>
  <si>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</si>
  <si>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</si>
  <si>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</si>
  <si>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</si>
  <si>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</si>
  <si>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</si>
  <si>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</si>
  <si>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</si>
  <si>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</si>
  <si>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</si>
  <si>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</si>
  <si>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</si>
  <si>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</si>
  <si>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</si>
  <si>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</si>
  <si>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</si>
  <si>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</si>
  <si>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</si>
  <si>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</si>
  <si>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</si>
  <si>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</si>
  <si>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</si>
  <si>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</si>
  <si>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</si>
  <si>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</si>
  <si>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</si>
  <si>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</si>
  <si>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</si>
  <si>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</si>
  <si>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</si>
  <si>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</si>
  <si>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</si>
  <si>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</si>
  <si>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</si>
  <si>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</si>
  <si>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</si>
  <si>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</si>
  <si>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</si>
  <si>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</si>
  <si>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</si>
  <si>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</si>
  <si>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</si>
  <si>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</si>
  <si>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</si>
  <si>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</si>
  <si>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</si>
  <si>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</si>
  <si>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</si>
  <si>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</si>
  <si>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</si>
  <si>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</si>
  <si>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</si>
  <si>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</si>
  <si>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</si>
  <si>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</si>
  <si>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</si>
  <si>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</si>
  <si>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</si>
  <si>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</si>
  <si>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</si>
  <si>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</si>
  <si>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</si>
  <si>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</si>
  <si>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</si>
  <si>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</si>
  <si>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</si>
  <si>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</si>
  <si>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</si>
  <si>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</si>
  <si>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</si>
  <si>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</si>
  <si>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</si>
  <si>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</si>
  <si>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</si>
  <si>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</si>
  <si>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</si>
  <si>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</si>
  <si>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</si>
  <si>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</si>
  <si>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</si>
  <si>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</si>
  <si>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</si>
  <si>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</si>
  <si>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</si>
  <si>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</si>
  <si>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</si>
  <si>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</si>
  <si>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</si>
  <si>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</si>
  <si>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</si>
  <si>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</si>
  <si>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</si>
  <si>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</si>
  <si>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</si>
  <si>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</si>
  <si>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</si>
  <si>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</si>
  <si>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</si>
  <si>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</si>
  <si>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</si>
  <si>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</si>
  <si>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</si>
  <si>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</si>
  <si>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</si>
  <si>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</si>
  <si>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</si>
  <si>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</si>
  <si>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</si>
  <si>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</si>
  <si>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</si>
  <si>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</si>
  <si>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</si>
  <si>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</si>
  <si>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</si>
  <si>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</si>
  <si>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</si>
  <si>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</si>
  <si>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</si>
  <si>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</si>
  <si>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</si>
  <si>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</si>
  <si>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</si>
  <si>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</si>
  <si>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</si>
  <si>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</si>
  <si>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</si>
  <si>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</si>
  <si>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</si>
  <si>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</si>
  <si>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</si>
  <si>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</si>
  <si>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</si>
  <si>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</si>
  <si>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</si>
  <si>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</si>
  <si>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</si>
  <si>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</si>
  <si>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</si>
  <si>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</si>
  <si>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</si>
  <si>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</si>
  <si>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</si>
  <si>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</si>
  <si>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</si>
  <si>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</si>
  <si>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</si>
  <si>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</si>
  <si>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</si>
  <si>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</si>
  <si>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</si>
  <si>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</si>
  <si>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</si>
  <si>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</si>
  <si>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</si>
  <si>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</si>
  <si>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</si>
  <si>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</si>
  <si>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</si>
  <si>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</si>
  <si>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</si>
  <si>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</si>
  <si>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</si>
  <si>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</si>
  <si>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</si>
  <si>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</si>
  <si>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</si>
  <si>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</si>
  <si>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</si>
  <si>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</si>
  <si>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</si>
  <si>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</si>
  <si>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</si>
  <si>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</si>
  <si>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</si>
  <si>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</si>
  <si>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</si>
  <si>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</si>
  <si>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</si>
  <si>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</si>
  <si>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</si>
  <si>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</si>
  <si>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</si>
  <si>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</si>
  <si>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</si>
  <si>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</si>
  <si>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</si>
  <si>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</si>
  <si>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</si>
  <si>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</si>
  <si>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</si>
  <si>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</si>
  <si>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</si>
  <si>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</si>
  <si>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</si>
  <si>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</si>
  <si>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</si>
  <si>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</si>
  <si>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</si>
  <si>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</si>
  <si>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</si>
  <si>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</si>
  <si>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</si>
  <si>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</si>
  <si>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</si>
  <si>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</si>
  <si>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</si>
  <si>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</si>
  <si>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</si>
  <si>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</si>
  <si>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</si>
  <si>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</si>
  <si>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</si>
  <si>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</si>
  <si>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</si>
  <si>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</si>
  <si>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</si>
  <si>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</si>
  <si>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</si>
  <si>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</si>
  <si>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</si>
  <si>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</si>
  <si>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</si>
  <si>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</si>
  <si>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</si>
  <si>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</si>
  <si>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</si>
  <si>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</si>
  <si>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</si>
  <si>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</si>
  <si>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</si>
  <si>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</si>
  <si>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</si>
  <si>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</si>
  <si>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</si>
  <si>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</si>
  <si>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</si>
  <si>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</si>
  <si>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</si>
  <si>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</si>
  <si>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</si>
  <si>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</si>
  <si>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</si>
  <si>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</si>
  <si>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</si>
  <si>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</si>
  <si>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</si>
  <si>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</si>
  <si>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</si>
  <si>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</si>
  <si>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</si>
  <si>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</si>
  <si>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</si>
  <si>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</si>
  <si>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</si>
  <si>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</si>
  <si>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</si>
  <si>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</si>
  <si>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</si>
  <si>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</si>
  <si>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</si>
  <si>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</si>
  <si>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</si>
  <si>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</si>
  <si>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</si>
  <si>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</si>
  <si>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</si>
  <si>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</si>
  <si>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</si>
  <si>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</si>
  <si>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</si>
  <si>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</si>
  <si>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</si>
  <si>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</si>
  <si>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</si>
  <si>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</si>
  <si>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</si>
  <si>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</si>
  <si>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</si>
  <si>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</si>
  <si>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</si>
  <si>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</si>
  <si>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</si>
  <si>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</si>
  <si>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</si>
  <si>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</si>
  <si>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</si>
  <si>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</si>
  <si>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</si>
  <si>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</si>
  <si>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</si>
  <si>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</si>
  <si>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</si>
  <si>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</si>
  <si>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</si>
  <si>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</si>
  <si>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</si>
  <si>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</si>
  <si>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</si>
  <si>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</si>
  <si>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</si>
  <si>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</si>
  <si>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</si>
  <si>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</si>
  <si>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</si>
  <si>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</si>
  <si>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</si>
  <si>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</si>
  <si>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</si>
  <si>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</si>
  <si>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</si>
  <si>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</si>
  <si>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</si>
  <si>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</si>
  <si>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</si>
  <si>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</si>
  <si>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</si>
  <si>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</si>
  <si>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</si>
  <si>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</si>
  <si>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</si>
  <si>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</si>
  <si>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</si>
  <si>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</si>
  <si>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</si>
  <si>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</si>
  <si>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</si>
  <si>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</si>
  <si>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</si>
  <si>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</si>
  <si>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</si>
  <si>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</si>
  <si>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</si>
  <si>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</si>
  <si>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</si>
  <si>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</si>
  <si>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</si>
  <si>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</si>
  <si>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</si>
  <si>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</si>
  <si>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</si>
  <si>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</si>
  <si>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</si>
  <si>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</si>
  <si>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</si>
  <si>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</si>
  <si>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</si>
  <si>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</si>
  <si>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</si>
  <si>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</si>
  <si>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</si>
  <si>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</si>
  <si>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</si>
  <si>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</si>
  <si>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</si>
  <si>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</si>
  <si>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</si>
  <si>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</si>
  <si>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</si>
  <si>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</si>
  <si>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</si>
  <si>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</si>
  <si>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</si>
  <si>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</si>
  <si>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</si>
  <si>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</si>
  <si>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</si>
  <si>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</si>
  <si>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</si>
  <si>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</si>
  <si>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</si>
  <si>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</si>
  <si>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</si>
  <si>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</si>
  <si>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</si>
  <si>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</si>
  <si>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</si>
  <si>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</si>
  <si>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</si>
  <si>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</si>
  <si>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</si>
  <si>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</si>
  <si>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</si>
  <si>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</si>
  <si>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</si>
  <si>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</si>
  <si>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</si>
  <si>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</si>
  <si>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</si>
  <si>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</si>
  <si>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</si>
  <si>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</si>
  <si>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</si>
  <si>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</si>
  <si>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</si>
  <si>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</si>
  <si>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</si>
  <si>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</si>
  <si>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</si>
  <si>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</si>
  <si>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</si>
  <si>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</si>
  <si>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</si>
  <si>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</si>
  <si>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</si>
  <si>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</si>
  <si>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</si>
  <si>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</si>
  <si>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</si>
  <si>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</si>
  <si>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</si>
  <si>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</si>
  <si>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</si>
  <si>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</si>
  <si>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</si>
  <si>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</si>
  <si>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</si>
  <si>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</si>
  <si>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</si>
  <si>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</si>
  <si>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</si>
  <si>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</si>
  <si>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</si>
  <si>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</si>
  <si>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</si>
  <si>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</si>
  <si>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</si>
  <si>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</si>
  <si>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</si>
  <si>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</si>
  <si>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</si>
  <si>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</si>
  <si>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</si>
  <si>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</si>
  <si>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</si>
  <si>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</si>
  <si>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</si>
  <si>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</si>
  <si>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</si>
  <si>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</si>
  <si>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</si>
  <si>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</si>
  <si>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</si>
  <si>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</si>
  <si>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</si>
  <si>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</si>
  <si>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</si>
  <si>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</si>
  <si>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</si>
  <si>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</si>
  <si>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</si>
  <si>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</si>
  <si>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</si>
  <si>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</si>
  <si>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</si>
  <si>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</si>
  <si>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</si>
  <si>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</si>
  <si>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</si>
  <si>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</si>
  <si>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</si>
  <si>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</si>
  <si>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</si>
  <si>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</si>
  <si>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</si>
  <si>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</si>
  <si>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</si>
  <si>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</si>
  <si>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</si>
  <si>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</si>
  <si>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</si>
  <si>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</si>
  <si>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</si>
  <si>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</si>
  <si>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</si>
  <si>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</si>
  <si>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</si>
  <si>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</si>
  <si>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</si>
  <si>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</si>
  <si>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</si>
  <si>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</si>
  <si>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</si>
  <si>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</si>
  <si>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</si>
  <si>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</si>
  <si>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</si>
  <si>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</si>
  <si>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</si>
  <si>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</si>
  <si>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</si>
  <si>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</si>
  <si>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</si>
  <si>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</si>
  <si>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</si>
  <si>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</si>
  <si>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</si>
  <si>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</si>
  <si>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</si>
  <si>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</si>
  <si>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</si>
  <si>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</si>
  <si>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</si>
  <si>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</si>
  <si>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</si>
  <si>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</si>
  <si>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</si>
  <si>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</si>
  <si>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</si>
  <si>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</si>
  <si>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</si>
  <si>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</si>
  <si>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</si>
  <si>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</si>
  <si>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</si>
  <si>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</si>
  <si>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</si>
  <si>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</si>
  <si>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</si>
  <si>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</si>
  <si>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</si>
  <si>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</si>
  <si>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</si>
  <si>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</si>
  <si>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</si>
  <si>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</si>
  <si>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</si>
  <si>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</si>
  <si>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</si>
  <si>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</si>
  <si>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</si>
  <si>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</si>
  <si>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</si>
  <si>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</si>
  <si>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</si>
  <si>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</si>
  <si>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</si>
  <si>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</si>
  <si>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</si>
  <si>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</si>
  <si>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</si>
  <si>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</si>
  <si>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</si>
  <si>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</si>
  <si>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</si>
  <si>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</si>
  <si>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</si>
  <si>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</si>
  <si>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</si>
  <si>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</si>
  <si>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</si>
  <si>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</si>
  <si>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</si>
  <si>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</si>
  <si>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</si>
  <si>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</si>
  <si>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</si>
  <si>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</si>
  <si>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</si>
  <si>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</si>
  <si>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</si>
  <si>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</si>
  <si>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</si>
  <si>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</si>
  <si>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</si>
  <si>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</si>
  <si>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</si>
  <si>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</si>
  <si>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</si>
  <si>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</si>
  <si>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</si>
  <si>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</si>
  <si>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</si>
  <si>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</si>
  <si>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</si>
  <si>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</si>
  <si>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</si>
  <si>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</si>
  <si>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</si>
  <si>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</si>
  <si>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</si>
  <si>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</si>
  <si>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</si>
  <si>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</si>
  <si>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</si>
  <si>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</si>
  <si>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</si>
  <si>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</si>
  <si>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</si>
  <si>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</si>
  <si>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</si>
  <si>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</si>
  <si>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</si>
  <si>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</si>
  <si>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</si>
  <si>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</si>
  <si>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</si>
  <si>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</si>
  <si>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</si>
  <si>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</si>
  <si>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</si>
  <si>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</si>
  <si>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</si>
  <si>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</si>
  <si>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</si>
  <si>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</si>
  <si>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</si>
  <si>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</si>
  <si>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</si>
  <si>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</si>
  <si>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</si>
  <si>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</si>
  <si>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</si>
  <si>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</si>
  <si>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</si>
  <si>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</si>
  <si>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</si>
  <si>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</si>
  <si>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</si>
  <si>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</si>
  <si>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</si>
  <si>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</si>
  <si>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</si>
  <si>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</si>
  <si>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</si>
  <si>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</si>
  <si>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</si>
  <si>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</si>
  <si>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</si>
  <si>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</si>
  <si>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</si>
  <si>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</si>
  <si>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</si>
  <si>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</si>
  <si>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</si>
  <si>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</si>
  <si>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</si>
  <si>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</si>
  <si>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</si>
  <si>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</si>
  <si>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</si>
  <si>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</si>
  <si>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</si>
  <si>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</si>
  <si>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</si>
  <si>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</si>
  <si>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</si>
  <si>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</si>
  <si>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</si>
  <si>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</si>
  <si>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</si>
  <si>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</si>
  <si>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</si>
  <si>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</si>
  <si>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</si>
  <si>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</si>
  <si>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</si>
  <si>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</si>
  <si>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</si>
  <si>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</si>
  <si>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</si>
  <si>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</si>
  <si>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</si>
  <si>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</si>
  <si>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</si>
  <si>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</si>
  <si>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</si>
  <si>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</si>
  <si>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</si>
  <si>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</si>
  <si>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</si>
  <si>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</si>
  <si>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</si>
  <si>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</si>
  <si>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</si>
  <si>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</si>
  <si>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</si>
  <si>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</si>
  <si>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</si>
  <si>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</si>
  <si>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</si>
  <si>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</si>
  <si>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</si>
  <si>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</si>
  <si>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</si>
  <si>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</si>
  <si>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</si>
  <si>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</si>
  <si>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</si>
  <si>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</si>
  <si>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</si>
  <si>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</si>
  <si>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</si>
  <si>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</si>
  <si>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</si>
  <si>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</si>
  <si>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</si>
  <si>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</si>
  <si>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</si>
  <si>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</si>
  <si>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</si>
  <si>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</si>
  <si>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</si>
  <si>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</si>
  <si>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</si>
  <si>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</si>
  <si>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</si>
  <si>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</si>
  <si>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</si>
  <si>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</si>
  <si>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</si>
  <si>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</si>
  <si>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</si>
  <si>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</si>
  <si>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</si>
  <si>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</si>
  <si>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</si>
  <si>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</si>
  <si>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</si>
  <si>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</si>
  <si>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</si>
  <si>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</si>
  <si>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</si>
  <si>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</si>
  <si>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</si>
  <si>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</si>
  <si>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</si>
  <si>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</si>
  <si>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</si>
  <si>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</si>
  <si>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</si>
  <si>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</si>
  <si>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</si>
  <si>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</si>
  <si>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</si>
  <si>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</si>
  <si>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</si>
  <si>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</si>
  <si>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</si>
  <si>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</si>
  <si>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</si>
  <si>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</si>
  <si>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</si>
  <si>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</si>
  <si>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</si>
  <si>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</si>
  <si>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</si>
  <si>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</si>
  <si>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</si>
  <si>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</si>
  <si>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</si>
  <si>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</si>
  <si>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</si>
  <si>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</si>
  <si>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</si>
  <si>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</si>
  <si>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</si>
  <si>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</si>
  <si>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</si>
  <si>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</si>
  <si>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</si>
  <si>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</si>
  <si>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</si>
  <si>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</si>
  <si>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</si>
  <si>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</si>
  <si>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</si>
  <si>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</si>
  <si>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</si>
  <si>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</si>
  <si>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</si>
  <si>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</si>
  <si>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</si>
  <si>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</si>
  <si>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</si>
  <si>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</si>
  <si>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</si>
  <si>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</si>
  <si>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</si>
  <si>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</si>
  <si>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</si>
  <si>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</si>
  <si>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</si>
  <si>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</si>
  <si>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</si>
  <si>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</si>
  <si>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</si>
  <si>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</si>
  <si>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</si>
  <si>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</si>
  <si>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</si>
  <si>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</si>
  <si>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</si>
  <si>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</si>
  <si>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</si>
  <si>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</si>
  <si>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</si>
  <si>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</si>
  <si>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</si>
  <si>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</si>
  <si>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</si>
  <si>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</si>
  <si>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</si>
  <si>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</si>
  <si>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</si>
  <si>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</si>
  <si>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</si>
  <si>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</si>
  <si>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</si>
  <si>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</si>
  <si>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</si>
  <si>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</si>
  <si>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</si>
  <si>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</si>
  <si>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</si>
  <si>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</si>
  <si>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</si>
  <si>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</si>
  <si>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</si>
  <si>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</si>
  <si>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</si>
  <si>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</si>
  <si>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</si>
  <si>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</si>
  <si>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</si>
  <si>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</si>
  <si>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</si>
  <si>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</si>
  <si>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</si>
  <si>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</si>
  <si>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</si>
  <si>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</si>
  <si>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</si>
  <si>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</si>
  <si>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</si>
  <si>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</si>
  <si>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</si>
  <si>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</si>
  <si>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</si>
  <si>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</si>
  <si>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</si>
  <si>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</si>
  <si>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</si>
  <si>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</si>
  <si>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</si>
  <si>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</si>
  <si>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</si>
  <si>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</si>
  <si>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</si>
  <si>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</si>
  <si>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</si>
  <si>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</si>
  <si>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</si>
  <si>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</si>
  <si>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</si>
  <si>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</si>
  <si>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</si>
  <si>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</si>
  <si>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</si>
  <si>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</si>
  <si>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</si>
  <si>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</si>
  <si>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</si>
  <si>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</si>
  <si>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</si>
  <si>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</si>
  <si>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</si>
  <si>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</si>
  <si>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</si>
  <si>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</si>
  <si>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</si>
  <si>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</si>
  <si>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</si>
  <si>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</si>
  <si>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</si>
  <si>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</si>
  <si>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</si>
  <si>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</si>
  <si>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</si>
  <si>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</si>
  <si>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</si>
  <si>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</si>
  <si>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</si>
  <si>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</si>
  <si>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</si>
  <si>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</si>
  <si>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</si>
  <si>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</si>
  <si>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</si>
  <si>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</si>
  <si>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</si>
  <si>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</si>
  <si>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</si>
  <si>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</si>
  <si>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</si>
  <si>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</si>
  <si>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</si>
  <si>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</si>
  <si>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</si>
  <si>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</si>
  <si>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</si>
  <si>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</si>
  <si>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</si>
  <si>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</si>
  <si>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</si>
  <si>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</si>
  <si>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</si>
  <si>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</si>
  <si>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</si>
  <si>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</si>
  <si>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</si>
  <si>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</si>
  <si>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</si>
  <si>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</si>
  <si>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</si>
  <si>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</si>
  <si>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</si>
  <si>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</si>
  <si>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</si>
  <si>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</si>
  <si>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</si>
  <si>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</si>
  <si>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</si>
  <si>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</si>
  <si>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</si>
  <si>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</si>
  <si>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</si>
  <si>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</si>
  <si>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</si>
  <si>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</si>
  <si>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</si>
  <si>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</si>
  <si>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</si>
  <si>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</si>
  <si>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</si>
  <si>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</si>
  <si>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</si>
  <si>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</si>
  <si>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</si>
  <si>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</si>
  <si>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</si>
  <si>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</si>
  <si>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</si>
  <si>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</si>
  <si>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</si>
  <si>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</si>
  <si>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</si>
  <si>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</si>
  <si>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</si>
  <si>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</si>
  <si>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</si>
  <si>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</si>
  <si>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</si>
  <si>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</si>
  <si>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</si>
  <si>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</si>
  <si>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</si>
  <si>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</si>
  <si>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</si>
  <si>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</si>
  <si>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</si>
  <si>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</si>
  <si>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</si>
  <si>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</si>
  <si>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</si>
  <si>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</si>
  <si>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</si>
  <si>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</si>
  <si>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</si>
  <si>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</si>
  <si>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</si>
  <si>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</si>
  <si>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</si>
  <si>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</si>
  <si>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</si>
  <si>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</si>
  <si>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</si>
  <si>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</si>
  <si>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</si>
  <si>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</si>
  <si>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</si>
  <si>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</si>
  <si>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</si>
  <si>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</si>
  <si>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</si>
  <si>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</si>
  <si>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</si>
  <si>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</si>
  <si>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</si>
  <si>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</si>
  <si>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</si>
  <si>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</si>
  <si>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</si>
  <si>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</si>
  <si>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</si>
  <si>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</si>
  <si>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</si>
  <si>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</si>
  <si>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</si>
  <si>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</si>
  <si>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</si>
  <si>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</si>
  <si>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</si>
  <si>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</si>
  <si>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</si>
  <si>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</si>
  <si>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</si>
  <si>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</si>
  <si>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</si>
  <si>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</si>
  <si>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</si>
  <si>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</si>
  <si>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</si>
  <si>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</si>
  <si>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</si>
  <si>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</si>
  <si>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</si>
  <si>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</si>
  <si>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</si>
  <si>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</si>
  <si>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</si>
  <si>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</si>
  <si>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</si>
  <si>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</si>
  <si>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</si>
  <si>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</si>
  <si>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</si>
  <si>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</si>
  <si>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</si>
  <si>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</si>
  <si>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</si>
  <si>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</si>
  <si>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</si>
  <si>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</si>
  <si>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</si>
  <si>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</si>
  <si>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</si>
  <si>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</si>
  <si>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</si>
  <si>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</si>
  <si>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</si>
  <si>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</si>
  <si>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</si>
  <si>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</si>
  <si>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</si>
  <si>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</si>
  <si>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</si>
  <si>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</si>
  <si>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</si>
  <si>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</si>
  <si>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</si>
  <si>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</si>
  <si>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</si>
  <si>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</si>
  <si>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</si>
  <si>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</si>
  <si>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</si>
  <si>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</si>
  <si>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</si>
  <si>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</si>
  <si>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</si>
  <si>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</si>
  <si>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</si>
  <si>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</si>
  <si>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</si>
  <si>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</si>
  <si>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</si>
  <si>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</si>
  <si>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</si>
  <si>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</si>
  <si>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</si>
  <si>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</si>
  <si>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</si>
  <si>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</si>
  <si>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</si>
  <si>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</si>
  <si>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</si>
  <si>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</si>
  <si>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</si>
  <si>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</si>
  <si>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</si>
  <si>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</si>
  <si>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</si>
  <si>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</si>
  <si>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</si>
  <si>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</si>
  <si>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</si>
  <si>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</si>
  <si>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</si>
  <si>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</si>
  <si>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</si>
  <si>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</si>
  <si>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</si>
  <si>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</si>
  <si>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</si>
  <si>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</si>
  <si>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</si>
  <si>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</si>
  <si>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</si>
  <si>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</si>
  <si>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</si>
  <si>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</si>
  <si>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</si>
  <si>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</si>
  <si>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</si>
  <si>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</si>
  <si>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</si>
  <si>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</si>
  <si>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</si>
  <si>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</si>
  <si>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</si>
  <si>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</si>
  <si>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</si>
  <si>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</si>
  <si>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</si>
  <si>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</si>
  <si>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</si>
  <si>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</si>
  <si>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</si>
  <si>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</si>
  <si>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</si>
  <si>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</si>
  <si>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</si>
  <si>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</si>
  <si>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</si>
  <si>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</si>
  <si>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</si>
  <si>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</si>
  <si>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</si>
  <si>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</si>
  <si>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</si>
  <si>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</si>
  <si>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</si>
  <si>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</si>
  <si>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</si>
  <si>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</si>
  <si>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</si>
  <si>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</si>
  <si>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</si>
  <si>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</si>
  <si>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</si>
  <si>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</si>
  <si>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</si>
  <si>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</si>
  <si>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</si>
  <si>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</si>
  <si>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</si>
  <si>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</si>
  <si>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</si>
  <si>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</si>
  <si>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</si>
  <si>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</si>
  <si>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</si>
  <si>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</si>
  <si>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</si>
  <si>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</si>
  <si>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</si>
  <si>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</si>
  <si>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</si>
  <si>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</si>
  <si>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</si>
  <si>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</si>
  <si>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</si>
  <si>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</si>
  <si>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</si>
  <si>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</si>
  <si>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</si>
  <si>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</si>
  <si>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</si>
  <si>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</si>
  <si>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</si>
  <si>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</si>
  <si>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</si>
  <si>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</si>
  <si>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</si>
  <si>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</si>
  <si>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</si>
  <si>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</si>
  <si>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</si>
  <si>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</si>
  <si>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</si>
  <si>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</si>
  <si>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</si>
  <si>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</si>
  <si>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</si>
  <si>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</si>
  <si>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</si>
  <si>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</si>
  <si>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</si>
  <si>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</si>
  <si>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</si>
  <si>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</si>
  <si>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</si>
  <si>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</si>
  <si>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</si>
  <si>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</si>
  <si>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</si>
  <si>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</si>
  <si>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</si>
  <si>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</si>
  <si>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</si>
  <si>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</si>
  <si>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</si>
  <si>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</si>
  <si>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</si>
  <si>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</si>
  <si>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</si>
  <si>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</si>
  <si>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</si>
  <si>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</si>
  <si>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</si>
  <si>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</si>
  <si>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</si>
  <si>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</si>
  <si>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</si>
  <si>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</si>
  <si>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</si>
  <si>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</si>
  <si>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</si>
  <si>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</si>
  <si>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</si>
  <si>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</si>
  <si>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</si>
  <si>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</si>
  <si>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</si>
  <si>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</si>
  <si>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</si>
  <si>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</si>
  <si>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</si>
  <si>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</si>
  <si>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</si>
  <si>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</si>
  <si>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</si>
  <si>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</si>
  <si>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</si>
  <si>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</si>
  <si>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</si>
  <si>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</si>
  <si>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</si>
  <si>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</si>
  <si>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</si>
  <si>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</si>
  <si>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</si>
  <si>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</si>
  <si>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</si>
  <si>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</si>
  <si>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</si>
  <si>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</si>
  <si>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</si>
  <si>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</si>
  <si>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</si>
  <si>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</si>
  <si>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</si>
  <si>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</si>
  <si>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</si>
  <si>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</si>
  <si>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</si>
  <si>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</si>
  <si>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</si>
  <si>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</si>
  <si>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</si>
  <si>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</si>
  <si>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</si>
  <si>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</si>
  <si>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</si>
  <si>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</si>
  <si>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</si>
  <si>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</si>
  <si>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</si>
  <si>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</si>
  <si>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</si>
  <si>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</si>
  <si>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</si>
  <si>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</si>
  <si>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</si>
  <si>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</si>
  <si>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</si>
  <si>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</si>
  <si>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</si>
  <si>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</si>
  <si>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</si>
  <si>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</si>
  <si>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</si>
  <si>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</si>
  <si>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</si>
  <si>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</si>
  <si>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</si>
  <si>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</si>
  <si>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</si>
  <si>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</si>
  <si>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</si>
  <si>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</si>
  <si>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</si>
  <si>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</si>
  <si>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</si>
  <si>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</si>
  <si>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</si>
  <si>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</si>
  <si>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</si>
  <si>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</si>
  <si>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</si>
  <si>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</si>
  <si>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</si>
  <si>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</si>
  <si>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</si>
  <si>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</si>
  <si>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</si>
  <si>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</si>
  <si>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</si>
  <si>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</si>
  <si>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</si>
  <si>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</si>
  <si>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</si>
  <si>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</si>
  <si>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</si>
  <si>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</si>
  <si>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</si>
  <si>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</si>
  <si>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</si>
  <si>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</si>
  <si>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</si>
  <si>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</si>
  <si>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</si>
  <si>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</si>
  <si>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</si>
  <si>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</si>
  <si>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</si>
  <si>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</si>
  <si>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</si>
  <si>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</si>
  <si>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</si>
  <si>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</si>
  <si>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</si>
  <si>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</si>
  <si>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</si>
  <si>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</si>
  <si>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</si>
  <si>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</si>
  <si>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</si>
  <si>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</si>
  <si>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</si>
  <si>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</si>
  <si>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</si>
  <si>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</si>
  <si>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</si>
  <si>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</si>
  <si>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</si>
  <si>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</si>
  <si>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</si>
  <si>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</si>
  <si>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</si>
  <si>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</si>
  <si>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</si>
  <si>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</si>
  <si>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</si>
  <si>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</si>
  <si>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</si>
  <si>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</si>
  <si>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</si>
  <si>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</si>
  <si>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</si>
  <si>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</si>
  <si>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</si>
  <si>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</si>
  <si>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</si>
  <si>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</si>
  <si>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</si>
  <si>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</si>
  <si>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</si>
  <si>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</si>
  <si>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</si>
  <si>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</si>
  <si>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</si>
  <si>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</si>
  <si>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</si>
  <si>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</si>
  <si>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</si>
  <si>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</si>
  <si>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</si>
  <si>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</si>
  <si>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</si>
  <si>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</si>
  <si>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</si>
  <si>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</si>
  <si>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</si>
  <si>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</si>
  <si>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</si>
  <si>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</si>
  <si>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</si>
  <si>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</si>
  <si>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</si>
  <si>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</si>
  <si>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</si>
  <si>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</si>
  <si>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</si>
  <si>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</si>
  <si>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</si>
  <si>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</si>
  <si>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</si>
  <si>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</si>
  <si>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</si>
  <si>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</si>
  <si>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</si>
  <si>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</si>
  <si>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</si>
  <si>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</si>
  <si>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</si>
  <si>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</si>
  <si>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</si>
  <si>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</si>
  <si>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</si>
  <si>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</si>
  <si>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</si>
  <si>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</si>
  <si>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</si>
  <si>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</si>
  <si>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</si>
  <si>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</si>
  <si>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</si>
  <si>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</si>
  <si>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</si>
  <si>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</si>
  <si>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</si>
  <si>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</si>
  <si>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</si>
  <si>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</si>
  <si>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</si>
  <si>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</si>
  <si>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</si>
  <si>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</si>
  <si>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</si>
  <si>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</si>
  <si>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</si>
  <si>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</si>
  <si>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</si>
  <si>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</si>
  <si>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</si>
  <si>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</si>
  <si>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</si>
  <si>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</si>
  <si>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</si>
  <si>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</si>
  <si>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</si>
  <si>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</si>
  <si>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</si>
  <si>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</si>
  <si>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</si>
  <si>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</si>
  <si>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</si>
  <si>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</si>
  <si>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</si>
  <si>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</si>
  <si>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</si>
  <si>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</si>
  <si>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</si>
  <si>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</si>
  <si>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</si>
  <si>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</si>
  <si>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</si>
  <si>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</si>
  <si>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</si>
  <si>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</si>
  <si>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</si>
  <si>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</si>
  <si>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</si>
  <si>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</si>
  <si>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</si>
  <si>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</si>
  <si>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</si>
  <si>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</si>
  <si>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</si>
  <si>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</si>
  <si>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</si>
  <si>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</si>
  <si>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</si>
  <si>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</si>
  <si>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</si>
  <si>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</si>
  <si>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</si>
  <si>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</si>
  <si>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</si>
  <si>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</si>
  <si>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</si>
  <si>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</si>
  <si>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</si>
  <si>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</si>
  <si>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</si>
  <si>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</si>
  <si>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</si>
  <si>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</si>
  <si>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</si>
  <si>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</si>
  <si>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</si>
  <si>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</si>
  <si>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</si>
  <si>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</si>
  <si>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</si>
  <si>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</si>
  <si>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</si>
  <si>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</si>
  <si>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</si>
  <si>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</si>
  <si>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</si>
  <si>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</si>
  <si>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</si>
  <si>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</si>
  <si>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</si>
  <si>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</si>
  <si>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</si>
  <si>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</si>
  <si>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</si>
  <si>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</si>
  <si>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</si>
  <si>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</si>
  <si>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</si>
  <si>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</si>
  <si>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</si>
  <si>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</si>
  <si>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</si>
  <si>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</si>
  <si>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</si>
  <si>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</si>
  <si>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</si>
  <si>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</si>
  <si>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</si>
  <si>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</si>
  <si>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</si>
  <si>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</si>
  <si>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</si>
  <si>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</si>
  <si>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</si>
  <si>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</si>
  <si>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</si>
  <si>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</si>
  <si>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</si>
  <si>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</si>
  <si>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</si>
  <si>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</si>
  <si>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</si>
  <si>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</si>
  <si>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</si>
  <si>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</si>
  <si>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</si>
  <si>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</si>
  <si>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</si>
  <si>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</si>
  <si>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</si>
  <si>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</si>
  <si>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</si>
  <si>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</si>
  <si>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</si>
  <si>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</si>
  <si>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</si>
  <si>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</si>
  <si>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</si>
  <si>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</si>
  <si>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</si>
  <si>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</si>
  <si>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</si>
  <si>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</si>
  <si>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</si>
  <si>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</si>
  <si>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</si>
  <si>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</si>
  <si>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</si>
  <si>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</si>
  <si>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</si>
  <si>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</si>
  <si>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</si>
  <si>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</si>
  <si>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</si>
  <si>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</si>
  <si>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</si>
  <si>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</si>
  <si>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</si>
  <si>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</si>
  <si>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</si>
  <si>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</si>
  <si>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</si>
  <si>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</si>
  <si>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</si>
  <si>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</si>
  <si>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</si>
  <si>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</si>
  <si>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</si>
  <si>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</si>
  <si>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</si>
  <si>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</si>
  <si>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</si>
  <si>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</si>
  <si>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</si>
  <si>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</si>
  <si>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</si>
  <si>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</si>
  <si>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</si>
  <si>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</si>
  <si>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</si>
  <si>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</si>
  <si>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</si>
  <si>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</si>
  <si>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</si>
  <si>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</si>
  <si>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</si>
  <si>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</si>
  <si>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</si>
  <si>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</si>
  <si>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</si>
  <si>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</si>
  <si>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</si>
  <si>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</si>
  <si>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</si>
  <si>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</si>
  <si>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</si>
  <si>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</si>
  <si>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</si>
  <si>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</si>
  <si>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</si>
  <si>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</si>
  <si>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</si>
  <si>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</si>
  <si>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</si>
  <si>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</si>
  <si>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</si>
  <si>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</si>
  <si>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</si>
  <si>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</si>
  <si>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</si>
  <si>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</si>
  <si>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</si>
  <si>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</si>
  <si>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</si>
  <si>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</si>
  <si>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</si>
  <si>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</si>
  <si>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</si>
  <si>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</si>
  <si>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</si>
  <si>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</si>
  <si>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</si>
  <si>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</si>
  <si>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</si>
  <si>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</si>
  <si>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</si>
  <si>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</si>
  <si>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</si>
  <si>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</si>
  <si>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</si>
  <si>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</si>
  <si>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</si>
  <si>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</si>
  <si>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</si>
  <si>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</si>
  <si>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</si>
  <si>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</si>
  <si>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</si>
  <si>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</si>
  <si>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</si>
  <si>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</si>
  <si>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</si>
  <si>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</si>
  <si>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</si>
  <si>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</si>
  <si>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</si>
  <si>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</si>
  <si>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</si>
  <si>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</si>
  <si>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</si>
  <si>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</si>
  <si>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</si>
  <si>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</si>
  <si>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</si>
  <si>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</si>
  <si>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</si>
  <si>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</si>
  <si>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</si>
  <si>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</si>
  <si>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</si>
  <si>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</si>
  <si>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</si>
  <si>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</si>
  <si>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</si>
  <si>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</si>
  <si>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</si>
  <si>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</si>
  <si>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</si>
  <si>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</si>
  <si>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</si>
  <si>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</si>
  <si>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</si>
  <si>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</si>
  <si>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</si>
  <si>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</si>
  <si>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</si>
  <si>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</si>
  <si>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</si>
  <si>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</si>
  <si>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</si>
  <si>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</si>
  <si>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</si>
  <si>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</si>
  <si>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</si>
  <si>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</si>
  <si>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</si>
  <si>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</si>
  <si>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</si>
  <si>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</si>
  <si>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</si>
  <si>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</si>
  <si>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</si>
  <si>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</si>
  <si>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</si>
  <si>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</si>
  <si>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</si>
  <si>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</si>
  <si>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</si>
  <si>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</si>
  <si>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</si>
  <si>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</si>
  <si>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</si>
  <si>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</si>
  <si>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</si>
  <si>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</si>
  <si>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</si>
  <si>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</si>
  <si>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</si>
  <si>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</si>
  <si>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</si>
  <si>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</si>
  <si>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</si>
  <si>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</si>
  <si>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</si>
  <si>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</si>
  <si>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</si>
  <si>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</si>
  <si>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</si>
  <si>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</si>
  <si>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</si>
  <si>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</si>
  <si>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</si>
  <si>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</si>
  <si>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</si>
  <si>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</si>
  <si>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</si>
  <si>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</si>
  <si>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</si>
  <si>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</si>
  <si>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</si>
  <si>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</si>
  <si>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</si>
  <si>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</si>
  <si>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</si>
  <si>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</si>
  <si>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</si>
  <si>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</si>
  <si>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</si>
  <si>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</si>
  <si>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</si>
  <si>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</si>
  <si>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</si>
  <si>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</si>
  <si>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</si>
  <si>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</si>
  <si>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</si>
  <si>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</si>
  <si>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</si>
  <si>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</si>
  <si>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</si>
  <si>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</si>
  <si>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</si>
  <si>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</si>
  <si>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</si>
  <si>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</si>
  <si>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</si>
  <si>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</si>
  <si>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</si>
  <si>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</si>
  <si>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</si>
  <si>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</si>
  <si>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</si>
  <si>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</si>
  <si>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</si>
  <si>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</si>
  <si>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</si>
  <si>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</si>
  <si>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</si>
  <si>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</si>
  <si>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</si>
  <si>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</si>
  <si>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</si>
  <si>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</si>
  <si>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</si>
  <si>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</si>
  <si>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</si>
  <si>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</si>
  <si>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</si>
  <si>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</si>
  <si>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</si>
  <si>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</si>
  <si>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</si>
  <si>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</si>
  <si>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</si>
  <si>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</si>
  <si>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</si>
  <si>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</si>
  <si>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</si>
  <si>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</si>
  <si>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</si>
  <si>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</si>
  <si>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</si>
  <si>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</si>
  <si>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</si>
  <si>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</si>
  <si>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</si>
  <si>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</si>
  <si>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</si>
  <si>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</si>
  <si>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</si>
  <si>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</si>
  <si>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</si>
  <si>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</si>
  <si>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</si>
  <si>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</si>
  <si>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</si>
  <si>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</si>
  <si>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</si>
  <si>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</si>
  <si>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</si>
  <si>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</si>
  <si>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</si>
  <si>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</si>
  <si>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</si>
  <si>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</si>
  <si>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</si>
  <si>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</si>
  <si>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</si>
  <si>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</si>
  <si>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</si>
  <si>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</si>
  <si>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</si>
  <si>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</si>
  <si>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</si>
  <si>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</si>
  <si>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</si>
  <si>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</si>
  <si>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</si>
  <si>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</si>
  <si>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</si>
  <si>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</si>
  <si>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</si>
  <si>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</si>
  <si>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</si>
  <si>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</si>
  <si>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</si>
  <si>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</si>
  <si>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</si>
  <si>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</si>
  <si>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</si>
  <si>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</si>
  <si>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</si>
  <si>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</si>
  <si>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</si>
  <si>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</si>
  <si>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</si>
  <si>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</si>
  <si>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</si>
  <si>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</si>
  <si>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</si>
  <si>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</si>
  <si>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</si>
  <si>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</si>
  <si>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</si>
  <si>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</si>
  <si>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</si>
  <si>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</si>
  <si>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</si>
  <si>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</si>
  <si>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</si>
  <si>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</si>
  <si>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</si>
  <si>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</si>
  <si>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</si>
  <si>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</si>
  <si>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</si>
  <si>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</si>
  <si>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</si>
  <si>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</si>
  <si>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</si>
  <si>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</si>
  <si>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</si>
  <si>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</si>
  <si>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</si>
  <si>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</si>
  <si>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</si>
  <si>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</si>
  <si>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</si>
  <si>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</si>
  <si>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</si>
  <si>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</si>
  <si>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</si>
  <si>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</si>
  <si>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</si>
  <si>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</si>
  <si>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</si>
  <si>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</si>
  <si>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</si>
  <si>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</si>
  <si>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</si>
  <si>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</si>
  <si>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</si>
  <si>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</si>
  <si>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</si>
  <si>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</si>
  <si>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</si>
  <si>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</si>
  <si>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</si>
  <si>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</si>
  <si>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</si>
  <si>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</si>
  <si>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</si>
  <si>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</si>
  <si>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</si>
  <si>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</si>
  <si>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</si>
  <si>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</si>
  <si>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</si>
  <si>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</si>
  <si>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</si>
  <si>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</si>
  <si>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</si>
  <si>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</si>
  <si>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</si>
  <si>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</si>
  <si>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</si>
  <si>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</si>
  <si>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</si>
  <si>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</si>
  <si>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</si>
  <si>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</si>
  <si>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</si>
  <si>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</si>
  <si>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</si>
  <si>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</si>
  <si>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</si>
  <si>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</si>
  <si>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</si>
  <si>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</si>
  <si>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</si>
  <si>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</si>
  <si>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</si>
  <si>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</si>
  <si>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</si>
  <si>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</si>
  <si>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</si>
  <si>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</si>
  <si>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</si>
  <si>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</si>
  <si>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</si>
  <si>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</si>
  <si>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</si>
  <si>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</si>
  <si>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</si>
  <si>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</si>
  <si>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</si>
  <si>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</si>
  <si>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</si>
  <si>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</si>
  <si>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</si>
  <si>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</si>
  <si>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</si>
  <si>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</si>
  <si>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</si>
  <si>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</si>
  <si>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</si>
  <si>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</si>
  <si>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</si>
  <si>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</si>
  <si>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</si>
  <si>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</si>
  <si>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</si>
  <si>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</si>
  <si>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</si>
  <si>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</si>
  <si>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</si>
  <si>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</si>
  <si>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</si>
  <si>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</si>
  <si>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</si>
  <si>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</si>
  <si>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</si>
  <si>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</si>
  <si>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</si>
  <si>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</si>
  <si>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</si>
  <si>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</si>
  <si>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</si>
  <si>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</si>
  <si>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</si>
  <si>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</si>
  <si>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</si>
  <si>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</si>
  <si>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</si>
  <si>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</si>
  <si>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</si>
  <si>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</si>
  <si>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</si>
  <si>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</si>
  <si>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</si>
  <si>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</si>
  <si>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</si>
  <si>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</si>
  <si>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</si>
  <si>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</si>
  <si>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</si>
  <si>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</si>
  <si>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</si>
  <si>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</si>
  <si>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</si>
  <si>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</si>
  <si>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</si>
  <si>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</si>
  <si>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</si>
  <si>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</si>
  <si>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</si>
  <si>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</si>
  <si>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</si>
  <si>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</si>
  <si>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</si>
  <si>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</si>
  <si>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</si>
  <si>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</si>
  <si>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</si>
  <si>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</si>
  <si>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</si>
  <si>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</si>
  <si>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</si>
  <si>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</si>
  <si>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</si>
  <si>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</si>
  <si>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</si>
  <si>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</si>
  <si>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</si>
  <si>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</si>
  <si>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</si>
  <si>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</si>
  <si>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</si>
  <si>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</si>
  <si>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</si>
  <si>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</si>
  <si>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</si>
  <si>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</si>
  <si>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</si>
  <si>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</si>
  <si>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</si>
  <si>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</si>
  <si>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</si>
  <si>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</si>
  <si>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</si>
  <si>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</si>
  <si>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</si>
  <si>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</si>
  <si>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</si>
  <si>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</si>
  <si>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</si>
  <si>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</si>
  <si>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</si>
  <si>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</si>
  <si>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</si>
  <si>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</si>
  <si>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</si>
  <si>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</si>
  <si>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</si>
  <si>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</si>
  <si>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</si>
  <si>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</si>
  <si>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</si>
  <si>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</si>
  <si>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</si>
  <si>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</si>
  <si>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</si>
  <si>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</si>
  <si>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</si>
  <si>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</si>
  <si>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</si>
  <si>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</si>
  <si>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</si>
  <si>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</si>
  <si>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</si>
  <si>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</si>
  <si>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</si>
  <si>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</si>
  <si>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</si>
  <si>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</si>
  <si>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</si>
  <si>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</si>
  <si>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</si>
  <si>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</si>
  <si>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</si>
  <si>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</si>
  <si>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</si>
  <si>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</si>
  <si>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</si>
  <si>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</si>
  <si>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</si>
  <si>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</si>
  <si>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</si>
  <si>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</si>
  <si>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</si>
  <si>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</si>
  <si>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</si>
  <si>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</si>
  <si>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</si>
  <si>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</si>
  <si>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</si>
  <si>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</si>
  <si>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</si>
  <si>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</si>
  <si>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</si>
  <si>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</si>
  <si>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</si>
  <si>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</si>
  <si>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</si>
  <si>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</si>
  <si>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</si>
  <si>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</si>
  <si>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</si>
  <si>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</si>
  <si>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</si>
  <si>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</si>
  <si>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</si>
  <si>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</si>
  <si>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</si>
  <si>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</si>
  <si>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</si>
  <si>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</si>
  <si>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</si>
  <si>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</si>
  <si>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</si>
  <si>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</si>
  <si>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</si>
  <si>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</si>
  <si>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</si>
  <si>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</si>
  <si>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</si>
  <si>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</si>
  <si>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</si>
  <si>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</si>
  <si>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</si>
  <si>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</si>
  <si>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</si>
  <si>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</si>
  <si>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</si>
  <si>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</si>
  <si>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</si>
  <si>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</si>
  <si>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</si>
  <si>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</si>
  <si>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</si>
  <si>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</si>
  <si>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</si>
  <si>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</si>
  <si>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</si>
  <si>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</si>
  <si>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</si>
  <si>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</si>
  <si>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</si>
  <si>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</si>
  <si>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</si>
  <si>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</si>
  <si>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</si>
  <si>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</si>
  <si>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</si>
  <si>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</si>
  <si>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</si>
  <si>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</si>
  <si>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</si>
  <si>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</si>
  <si>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</si>
  <si>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</si>
  <si>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</si>
  <si>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</si>
  <si>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</si>
  <si>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</si>
  <si>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</si>
  <si>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</si>
  <si>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</si>
  <si>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</si>
  <si>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</si>
  <si>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</si>
  <si>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</si>
  <si>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</si>
  <si>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</si>
  <si>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</si>
  <si>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</si>
  <si>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</si>
  <si>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</si>
  <si>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</si>
  <si>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</si>
  <si>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</si>
  <si>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</si>
  <si>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</si>
  <si>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</si>
  <si>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</si>
  <si>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</si>
  <si>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</si>
  <si>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</si>
  <si>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</si>
  <si>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</si>
  <si>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</si>
  <si>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</si>
  <si>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</si>
  <si>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</si>
  <si>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</si>
  <si>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</si>
  <si>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</si>
  <si>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</si>
  <si>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</si>
  <si>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</si>
  <si>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</si>
  <si>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</si>
  <si>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</si>
  <si>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</si>
  <si>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</si>
  <si>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</si>
  <si>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</si>
  <si>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</si>
  <si>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</si>
  <si>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</si>
  <si>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</si>
  <si>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</si>
  <si>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</si>
  <si>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</si>
  <si>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</si>
  <si>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</si>
  <si>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</si>
  <si>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</si>
  <si>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</si>
  <si>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</si>
  <si>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</si>
  <si>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</si>
  <si>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</si>
  <si>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</si>
  <si>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</si>
  <si>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</si>
  <si>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</si>
  <si>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</si>
  <si>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</si>
  <si>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</si>
  <si>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</si>
  <si>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</si>
  <si>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</si>
  <si>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</si>
  <si>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</si>
  <si>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</si>
  <si>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</si>
  <si>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</si>
  <si>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</si>
  <si>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</si>
  <si>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</si>
  <si>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</si>
  <si>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</si>
  <si>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</si>
  <si>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</si>
  <si>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</si>
  <si>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</si>
  <si>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</si>
  <si>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</si>
  <si>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</si>
  <si>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</si>
  <si>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</si>
  <si>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</si>
  <si>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</si>
  <si>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</si>
  <si>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</si>
  <si>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</si>
  <si>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</si>
  <si>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</si>
  <si>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</si>
  <si>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</si>
  <si>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</si>
  <si>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</si>
  <si>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</si>
  <si>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</si>
  <si>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</si>
  <si>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</si>
  <si>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</si>
  <si>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</si>
  <si>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</si>
  <si>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</si>
  <si>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</si>
  <si>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</si>
  <si>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</si>
  <si>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</si>
  <si>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</si>
  <si>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</si>
  <si>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</si>
  <si>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</si>
  <si>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</si>
  <si>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</si>
  <si>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</si>
  <si>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</si>
  <si>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</si>
  <si>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</si>
  <si>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</si>
  <si>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</si>
  <si>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</si>
  <si>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</si>
  <si>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</si>
  <si>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</si>
  <si>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</si>
  <si>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</si>
  <si>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</si>
  <si>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</si>
  <si>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</si>
  <si>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</si>
  <si>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</si>
  <si>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</si>
  <si>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</si>
  <si>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</si>
  <si>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</si>
  <si>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</si>
  <si>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</si>
  <si>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</si>
  <si>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</si>
  <si>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</si>
  <si>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</si>
  <si>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</si>
  <si>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</si>
  <si>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</si>
  <si>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</si>
  <si>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</si>
  <si>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</si>
  <si>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</si>
  <si>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</si>
  <si>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</si>
  <si>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</si>
  <si>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</si>
  <si>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</si>
  <si>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</si>
  <si>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</si>
  <si>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</si>
  <si>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</si>
  <si>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</si>
  <si>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</si>
  <si>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</si>
  <si>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</si>
  <si>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</si>
  <si>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</si>
  <si>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</si>
  <si>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</si>
  <si>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</si>
  <si>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</si>
  <si>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</si>
  <si>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</si>
  <si>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</si>
  <si>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</si>
  <si>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</si>
  <si>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</si>
  <si>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</si>
  <si>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</si>
  <si>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</si>
  <si>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</si>
  <si>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</si>
  <si>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</si>
  <si>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</si>
  <si>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</si>
  <si>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</si>
  <si>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</si>
  <si>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</si>
  <si>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</si>
  <si>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</si>
  <si>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</si>
  <si>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</si>
  <si>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</si>
  <si>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</si>
  <si>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</si>
  <si>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</si>
  <si>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</si>
  <si>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</si>
  <si>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</si>
  <si>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</si>
  <si>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</si>
  <si>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</si>
  <si>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</si>
  <si>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</si>
  <si>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</si>
  <si>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</si>
  <si>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</si>
  <si>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</si>
  <si>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</si>
  <si>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</si>
  <si>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</si>
  <si>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</si>
  <si>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</si>
  <si>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</si>
  <si>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</si>
  <si>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</si>
  <si>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</si>
  <si>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</si>
  <si>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</si>
  <si>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</si>
  <si>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</si>
  <si>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</si>
  <si>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</si>
  <si>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</si>
  <si>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</si>
  <si>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</si>
  <si>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</si>
  <si>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</si>
  <si>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</si>
  <si>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</si>
  <si>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</si>
  <si>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</si>
  <si>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</si>
  <si>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</si>
  <si>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</si>
  <si>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</si>
  <si>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</si>
  <si>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</si>
  <si>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</si>
  <si>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</si>
  <si>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</si>
  <si>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</si>
  <si>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</si>
  <si>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</si>
  <si>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</si>
  <si>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</si>
  <si>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</si>
  <si>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</si>
  <si>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</si>
  <si>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</si>
  <si>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</si>
  <si>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</si>
  <si>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</si>
  <si>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</si>
  <si>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</si>
  <si>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</si>
  <si>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</si>
  <si>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</si>
  <si>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</si>
  <si>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</si>
  <si>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</si>
  <si>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</si>
  <si>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</si>
  <si>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</si>
  <si>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</si>
  <si>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</si>
  <si>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</si>
  <si>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</si>
  <si>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</si>
  <si>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</si>
  <si>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</si>
  <si>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</si>
  <si>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</si>
  <si>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</si>
  <si>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</si>
  <si>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</si>
  <si>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</si>
  <si>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</si>
  <si>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</si>
  <si>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</si>
  <si>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</si>
  <si>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</si>
  <si>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</si>
  <si>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</si>
  <si>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</si>
  <si>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</si>
  <si>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</si>
  <si>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</si>
  <si>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</si>
  <si>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</si>
  <si>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</si>
  <si>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</si>
  <si>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</si>
  <si>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</si>
  <si>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</si>
  <si>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</si>
  <si>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</si>
  <si>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</si>
  <si>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</si>
  <si>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</si>
  <si>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</si>
  <si>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</si>
  <si>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</si>
  <si>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</si>
  <si>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</si>
  <si>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</si>
  <si>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</si>
  <si>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</si>
  <si>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</si>
  <si>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</si>
  <si>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</si>
  <si>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</si>
  <si>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</si>
  <si>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</si>
  <si>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</si>
  <si>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</si>
  <si>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</si>
  <si>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</si>
  <si>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</si>
  <si>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</si>
  <si>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</si>
  <si>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</si>
  <si>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</si>
  <si>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</si>
  <si>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</si>
  <si>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</si>
  <si>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</si>
  <si>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</si>
  <si>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</si>
  <si>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</si>
  <si>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</si>
  <si>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</si>
  <si>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</si>
  <si>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</si>
  <si>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</si>
  <si>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</si>
  <si>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</si>
  <si>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</si>
  <si>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</si>
  <si>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</si>
  <si>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</si>
  <si>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</si>
  <si>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</si>
  <si>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</si>
  <si>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</si>
  <si>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</si>
  <si>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</si>
  <si>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</si>
  <si>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</si>
  <si>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</si>
  <si>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</si>
  <si>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</si>
  <si>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</si>
  <si>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</si>
  <si>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</si>
  <si>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</si>
  <si>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</si>
  <si>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</si>
  <si>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</si>
  <si>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</si>
  <si>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</si>
  <si>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</si>
  <si>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</si>
  <si>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</si>
  <si>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</si>
  <si>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</si>
  <si>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</si>
  <si>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</si>
  <si>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</si>
  <si>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</si>
  <si>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</si>
  <si>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</si>
  <si>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</si>
  <si>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</si>
  <si>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</si>
  <si>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</si>
  <si>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</si>
  <si>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</si>
  <si>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</si>
  <si>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</si>
  <si>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</si>
  <si>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</si>
  <si>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</si>
  <si>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</si>
  <si>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</si>
  <si>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</si>
  <si>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</si>
  <si>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</si>
  <si>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</si>
  <si>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</si>
  <si>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</si>
  <si>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</si>
  <si>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</si>
  <si>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</si>
  <si>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</si>
  <si>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</si>
  <si>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</si>
  <si>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</si>
  <si>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</si>
  <si>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</si>
  <si>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</si>
  <si>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</si>
  <si>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</si>
  <si>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</si>
  <si>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</si>
  <si>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</si>
  <si>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</si>
  <si>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</si>
  <si>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</si>
  <si>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</si>
  <si>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</si>
  <si>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</si>
  <si>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</si>
  <si>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</si>
  <si>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</si>
  <si>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</si>
  <si>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</si>
  <si>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</si>
  <si>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</si>
  <si>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</si>
  <si>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</si>
  <si>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</si>
  <si>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</si>
  <si>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</si>
  <si>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</si>
  <si>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</si>
  <si>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</si>
  <si>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</si>
  <si>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</si>
  <si>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</si>
  <si>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</si>
  <si>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</si>
  <si>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</si>
  <si>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</si>
  <si>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</si>
  <si>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</si>
  <si>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</si>
  <si>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</si>
  <si>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</si>
  <si>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</si>
  <si>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</si>
  <si>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</si>
  <si>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</si>
  <si>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</si>
  <si>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</si>
  <si>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</si>
  <si>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</si>
  <si>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</si>
  <si>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</si>
  <si>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</si>
  <si>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</si>
  <si>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</si>
  <si>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</si>
  <si>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</si>
  <si>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</si>
  <si>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</si>
  <si>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</si>
  <si>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</si>
  <si>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</si>
  <si>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</si>
  <si>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</si>
  <si>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</si>
  <si>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</si>
  <si>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</si>
  <si>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</si>
  <si>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</si>
  <si>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</si>
  <si>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</si>
  <si>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</si>
  <si>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</si>
  <si>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</si>
  <si>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</si>
  <si>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</si>
  <si>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</si>
  <si>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</si>
  <si>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</si>
  <si>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</si>
  <si>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</si>
  <si>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</si>
  <si>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</si>
  <si>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</si>
  <si>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</si>
  <si>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</si>
  <si>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</si>
  <si>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</si>
  <si>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</si>
  <si>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</si>
  <si>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</si>
  <si>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</si>
  <si>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</si>
  <si>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</si>
  <si>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</si>
  <si>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</si>
  <si>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</si>
  <si>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</si>
  <si>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</si>
  <si>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</si>
  <si>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</si>
  <si>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</si>
  <si>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</si>
  <si>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</si>
  <si>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</si>
  <si>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</si>
  <si>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</si>
  <si>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</si>
  <si>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</si>
  <si>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</si>
  <si>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</si>
  <si>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</si>
  <si>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</si>
  <si>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</si>
  <si>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</si>
  <si>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</si>
  <si>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</si>
  <si>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</si>
  <si>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</si>
  <si>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</si>
  <si>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</si>
  <si>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</si>
  <si>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</si>
  <si>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</si>
  <si>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</si>
  <si>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</si>
  <si>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</si>
  <si>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</si>
  <si>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</si>
  <si>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</si>
  <si>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</si>
  <si>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</si>
  <si>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</si>
  <si>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</si>
  <si>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</si>
  <si>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</si>
  <si>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</si>
  <si>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</si>
  <si>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</si>
  <si>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</si>
  <si>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</si>
  <si>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</si>
  <si>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</si>
  <si>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</si>
  <si>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</si>
  <si>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</si>
  <si>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</si>
  <si>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</si>
  <si>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</si>
  <si>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</si>
  <si>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</si>
  <si>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</si>
  <si>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</si>
  <si>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</si>
  <si>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</si>
  <si>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</si>
  <si>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</si>
  <si>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</si>
  <si>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</si>
  <si>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</si>
  <si>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</si>
  <si>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</si>
  <si>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</si>
  <si>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</si>
  <si>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</si>
  <si>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</si>
  <si>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</si>
  <si>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</si>
  <si>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</si>
  <si>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</si>
  <si>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</si>
  <si>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</si>
  <si>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</si>
  <si>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</si>
  <si>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</si>
  <si>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</si>
  <si>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</si>
  <si>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</si>
  <si>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</si>
  <si>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</si>
  <si>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</si>
  <si>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</si>
  <si>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</si>
  <si>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</si>
  <si>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</si>
  <si>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</si>
  <si>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</si>
  <si>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</si>
  <si>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</si>
  <si>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</si>
  <si>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</si>
  <si>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</si>
  <si>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</si>
  <si>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</si>
  <si>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</si>
  <si>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</si>
  <si>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</si>
  <si>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</si>
  <si>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</si>
  <si>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</si>
  <si>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</si>
  <si>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</si>
  <si>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</si>
  <si>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</si>
  <si>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</si>
  <si>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</si>
  <si>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</si>
  <si>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</si>
  <si>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</si>
  <si>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</si>
  <si>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</si>
  <si>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</si>
  <si>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</si>
  <si>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</si>
  <si>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</si>
  <si>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</si>
  <si>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</si>
  <si>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</si>
  <si>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</si>
  <si>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</si>
  <si>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</si>
  <si>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</si>
  <si>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</si>
  <si>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</si>
  <si>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</si>
  <si>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</si>
  <si>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</si>
  <si>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</si>
  <si>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</si>
  <si>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</si>
  <si>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</si>
  <si>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</si>
  <si>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</si>
  <si>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</si>
  <si>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</si>
  <si>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</si>
  <si>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</si>
  <si>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</si>
  <si>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</si>
  <si>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</si>
  <si>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</si>
  <si>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</si>
  <si>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</si>
  <si>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</si>
  <si>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</si>
  <si>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</si>
  <si>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</si>
  <si>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</si>
  <si>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</si>
  <si>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</si>
  <si>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</si>
  <si>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</si>
  <si>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</si>
  <si>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</si>
  <si>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</si>
  <si>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</si>
  <si>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</si>
  <si>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</si>
  <si>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</si>
  <si>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</si>
  <si>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</si>
  <si>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</si>
  <si>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</si>
  <si>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</si>
  <si>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</si>
  <si>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</si>
  <si>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</si>
  <si>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</si>
  <si>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</si>
  <si>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</si>
  <si>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</si>
  <si>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</si>
  <si>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</si>
  <si>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</si>
  <si>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</si>
  <si>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</si>
  <si>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</si>
  <si>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</si>
  <si>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</si>
  <si>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</si>
  <si>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</si>
  <si>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</si>
  <si>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</si>
  <si>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</si>
  <si>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</si>
  <si>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</si>
  <si>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</si>
  <si>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</si>
  <si>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</si>
  <si>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</si>
  <si>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</si>
  <si>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</si>
  <si>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</si>
  <si>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</si>
  <si>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</si>
  <si>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</si>
  <si>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</si>
  <si>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</si>
  <si>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</si>
  <si>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</si>
  <si>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</si>
  <si>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</si>
  <si>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</si>
  <si>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</si>
  <si>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</si>
  <si>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</si>
  <si>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</si>
  <si>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</si>
  <si>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</si>
  <si>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</si>
  <si>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</si>
  <si>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</si>
  <si>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</si>
  <si>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</si>
  <si>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</si>
  <si>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</si>
  <si>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</si>
  <si>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</si>
  <si>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</si>
  <si>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</si>
  <si>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</si>
  <si>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</si>
  <si>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</si>
  <si>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</si>
  <si>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</si>
  <si>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</si>
  <si>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</si>
  <si>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</si>
  <si>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</si>
  <si>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</si>
  <si>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</si>
  <si>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</si>
  <si>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</si>
  <si>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</si>
  <si>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</si>
  <si>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</si>
  <si>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</si>
  <si>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</si>
  <si>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</si>
  <si>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</si>
  <si>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</si>
  <si>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</si>
  <si>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</si>
  <si>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</si>
  <si>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</si>
  <si>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</si>
  <si>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</si>
  <si>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</si>
  <si>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</si>
  <si>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</si>
  <si>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</si>
  <si>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</si>
  <si>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</si>
  <si>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</si>
  <si>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</si>
  <si>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</si>
  <si>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</si>
  <si>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</si>
  <si>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</si>
  <si>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</si>
  <si>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</si>
  <si>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</si>
  <si>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</si>
  <si>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</si>
  <si>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</si>
  <si>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</si>
  <si>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</si>
  <si>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</si>
  <si>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</si>
  <si>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</si>
  <si>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</si>
  <si>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</si>
  <si>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</si>
  <si>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</si>
  <si>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</si>
  <si>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</si>
  <si>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</si>
  <si>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</si>
  <si>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</si>
  <si>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</si>
  <si>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</si>
  <si>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</si>
  <si>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</si>
  <si>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</si>
  <si>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</si>
  <si>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</si>
  <si>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</si>
  <si>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</si>
  <si>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</si>
  <si>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</si>
  <si>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</si>
  <si>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</si>
  <si>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</si>
  <si>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</si>
  <si>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</si>
  <si>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</si>
  <si>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</si>
  <si>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</si>
  <si>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</si>
  <si>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</si>
  <si>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</si>
  <si>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</si>
  <si>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</si>
  <si>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</si>
  <si>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</si>
  <si>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</si>
  <si>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</si>
  <si>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</si>
  <si>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</si>
  <si>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</si>
  <si>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</si>
  <si>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</si>
  <si>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</si>
  <si>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</si>
  <si>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</si>
  <si>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</si>
  <si>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</si>
  <si>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</si>
  <si>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</si>
  <si>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</si>
  <si>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</si>
  <si>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</si>
  <si>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</si>
  <si>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</si>
  <si>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</si>
  <si>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</si>
  <si>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</si>
  <si>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</si>
  <si>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</si>
  <si>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</si>
  <si>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</si>
  <si>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</si>
  <si>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</si>
  <si>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</si>
  <si>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</si>
  <si>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</si>
  <si>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</si>
  <si>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</si>
  <si>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</si>
  <si>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</si>
  <si>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</si>
  <si>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</si>
  <si>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</si>
  <si>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</si>
  <si>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</si>
  <si>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</si>
  <si>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</si>
  <si>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</si>
  <si>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</si>
  <si>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</si>
  <si>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</si>
  <si>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</si>
  <si>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</si>
  <si>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</si>
  <si>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</si>
  <si>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</si>
  <si>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</si>
  <si>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</si>
  <si>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</si>
  <si>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</si>
  <si>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</si>
  <si>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</si>
  <si>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</si>
  <si>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</si>
  <si>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</si>
  <si>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</si>
  <si>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</si>
  <si>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</si>
  <si>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</si>
  <si>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</si>
  <si>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</si>
  <si>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</si>
  <si>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</si>
  <si>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</si>
  <si>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</si>
  <si>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</si>
  <si>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</si>
  <si>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</si>
  <si>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</si>
  <si>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</si>
  <si>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</si>
  <si>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</si>
  <si>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</si>
  <si>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</si>
  <si>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</si>
  <si>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</si>
  <si>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</si>
  <si>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</si>
  <si>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</si>
  <si>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</si>
  <si>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</si>
  <si>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</si>
  <si>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</si>
  <si>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</si>
  <si>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</si>
  <si>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</si>
  <si>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</si>
  <si>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</si>
  <si>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</si>
  <si>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</si>
  <si>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</si>
  <si>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</si>
  <si>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</si>
  <si>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</si>
  <si>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</si>
  <si>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</si>
  <si>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</si>
  <si>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</si>
  <si>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</si>
  <si>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</si>
  <si>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</si>
  <si>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</si>
  <si>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</si>
  <si>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</si>
  <si>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</si>
  <si>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</si>
  <si>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</si>
  <si>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</si>
  <si>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</si>
  <si>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</si>
  <si>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</si>
  <si>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</si>
  <si>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</si>
  <si>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</si>
  <si>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</si>
  <si>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</si>
  <si>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</si>
  <si>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</si>
  <si>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</si>
  <si>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</si>
  <si>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</si>
  <si>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</si>
  <si>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</si>
  <si>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</si>
  <si>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</si>
  <si>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</si>
  <si>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</si>
  <si>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</si>
  <si>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</si>
  <si>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</si>
  <si>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</si>
  <si>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</si>
  <si>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</si>
  <si>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</si>
  <si>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</si>
  <si>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</si>
  <si>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</si>
  <si>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</si>
  <si>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</si>
  <si>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</si>
  <si>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</si>
  <si>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</si>
  <si>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</si>
  <si>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</si>
  <si>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</si>
  <si>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</si>
  <si>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</si>
  <si>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</si>
  <si>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</si>
  <si>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</si>
  <si>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</si>
  <si>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</si>
  <si>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</si>
  <si>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</si>
  <si>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</si>
  <si>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</si>
  <si>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</si>
  <si>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</si>
  <si>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</si>
  <si>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</si>
  <si>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</si>
  <si>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</si>
  <si>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</si>
  <si>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</si>
  <si>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</si>
  <si>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</si>
  <si>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</si>
  <si>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</si>
  <si>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</si>
  <si>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</si>
  <si>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</si>
  <si>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</si>
  <si>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</si>
  <si>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</si>
  <si>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</si>
  <si>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</si>
  <si>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</si>
  <si>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</si>
  <si>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</si>
  <si>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</si>
  <si>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</si>
  <si>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</si>
  <si>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</si>
  <si>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</si>
  <si>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</si>
  <si>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</si>
  <si>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</si>
  <si>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</si>
  <si>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</si>
  <si>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</si>
  <si>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</si>
  <si>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</si>
  <si>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</si>
  <si>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</si>
  <si>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</si>
  <si>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</si>
  <si>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</si>
  <si>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</si>
  <si>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</si>
  <si>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</si>
  <si>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</si>
  <si>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</si>
  <si>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</si>
  <si>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</si>
  <si>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</si>
  <si>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</si>
  <si>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</si>
  <si>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</si>
  <si>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</si>
  <si>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</si>
  <si>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</si>
  <si>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</si>
  <si>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</si>
  <si>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</si>
  <si>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</si>
  <si>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</si>
  <si>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</si>
  <si>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</si>
  <si>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</si>
  <si>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</si>
  <si>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</si>
  <si>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</si>
  <si>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</si>
  <si>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</si>
  <si>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</si>
  <si>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</si>
  <si>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</si>
  <si>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</si>
  <si>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</si>
  <si>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</si>
  <si>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</si>
  <si>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</si>
  <si>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</si>
  <si>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</si>
  <si>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</si>
  <si>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</si>
  <si>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</si>
  <si>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</si>
  <si>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</si>
  <si>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</si>
  <si>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</si>
  <si>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</si>
  <si>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</si>
  <si>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</si>
  <si>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</si>
  <si>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</si>
  <si>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</si>
  <si>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</si>
  <si>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</si>
  <si>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</si>
  <si>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</si>
  <si>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</si>
  <si>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</si>
  <si>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</si>
  <si>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</si>
  <si>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</si>
  <si>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</si>
  <si>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</si>
  <si>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</si>
  <si>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</si>
  <si>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</si>
  <si>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</si>
  <si>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</si>
  <si>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</si>
  <si>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</si>
  <si>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</si>
  <si>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</si>
  <si>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</si>
  <si>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</si>
  <si>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</si>
  <si>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</si>
  <si>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</si>
  <si>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</si>
  <si>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</si>
  <si>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</si>
  <si>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</si>
  <si>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</si>
  <si>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</si>
  <si>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</si>
  <si>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</si>
  <si>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</si>
  <si>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</si>
  <si>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</si>
  <si>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</si>
  <si>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</si>
  <si>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</si>
  <si>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</si>
  <si>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</si>
  <si>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</si>
  <si>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</si>
  <si>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</si>
  <si>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</si>
  <si>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</si>
  <si>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</si>
  <si>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</si>
  <si>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</si>
  <si>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</si>
  <si>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</si>
  <si>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</si>
  <si>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</si>
  <si>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</si>
  <si>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</si>
  <si>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</si>
  <si>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</si>
  <si>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</si>
  <si>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</si>
  <si>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</si>
  <si>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</si>
  <si>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</si>
  <si>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</si>
  <si>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</si>
  <si>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</si>
  <si>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</si>
  <si>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</si>
  <si>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</si>
  <si>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</si>
  <si>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</si>
  <si>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</si>
  <si>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</si>
  <si>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</si>
  <si>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</si>
  <si>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</si>
  <si>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</si>
  <si>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</si>
  <si>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</si>
  <si>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</si>
  <si>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</si>
  <si>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</si>
  <si>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</si>
  <si>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</si>
  <si>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</si>
  <si>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</si>
  <si>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</si>
  <si>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</si>
  <si>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</si>
  <si>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</si>
  <si>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</si>
  <si>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</si>
  <si>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</si>
  <si>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</si>
  <si>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</si>
  <si>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</si>
  <si>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</si>
  <si>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</si>
  <si>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</si>
  <si>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</si>
  <si>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</si>
  <si>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</si>
  <si>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</si>
  <si>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</si>
  <si>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</si>
  <si>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</si>
  <si>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</si>
  <si>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</si>
  <si>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</si>
  <si>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</si>
  <si>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</si>
  <si>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</si>
  <si>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</si>
  <si>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</si>
  <si>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</si>
  <si>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</si>
  <si>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</si>
  <si>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</si>
  <si>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</si>
  <si>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</si>
  <si>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</si>
  <si>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</si>
  <si>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</si>
  <si>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</si>
  <si>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</si>
  <si>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</si>
  <si>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</si>
  <si>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</si>
  <si>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</si>
  <si>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</si>
  <si>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</si>
  <si>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</si>
  <si>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</si>
  <si>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</si>
  <si>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</si>
  <si>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</si>
  <si>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</si>
  <si>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</si>
  <si>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</si>
  <si>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</si>
  <si>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</si>
  <si>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</si>
  <si>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</si>
  <si>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</si>
  <si>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</si>
  <si>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</si>
  <si>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</si>
  <si>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</si>
  <si>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</si>
  <si>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</si>
  <si>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</si>
  <si>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</si>
  <si>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</si>
  <si>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</si>
  <si>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</si>
  <si>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</si>
  <si>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</si>
  <si>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</si>
  <si>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</si>
  <si>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</si>
  <si>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</si>
  <si>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</si>
  <si>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</si>
  <si>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</si>
  <si>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</si>
  <si>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</si>
  <si>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</si>
  <si>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</si>
  <si>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</si>
  <si>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</si>
  <si>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</si>
  <si>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</si>
  <si>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</si>
  <si>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</si>
  <si>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</si>
  <si>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</si>
  <si>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</si>
  <si>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</si>
  <si>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</si>
  <si>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</si>
  <si>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</si>
  <si>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</si>
  <si>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</si>
  <si>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</si>
  <si>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</si>
  <si>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</si>
  <si>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</si>
  <si>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</si>
  <si>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</si>
  <si>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</si>
  <si>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</si>
  <si>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</si>
  <si>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</si>
  <si>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</si>
  <si>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</si>
  <si>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</si>
  <si>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</si>
  <si>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</si>
  <si>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</si>
  <si>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</si>
  <si>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</si>
  <si>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</si>
  <si>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</si>
  <si>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</si>
  <si>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</si>
  <si>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</si>
  <si>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</si>
  <si>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</si>
  <si>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</si>
  <si>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</si>
  <si>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</si>
  <si>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</si>
  <si>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</si>
  <si>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</si>
  <si>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</si>
  <si>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</si>
  <si>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</si>
  <si>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</si>
  <si>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</si>
  <si>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</si>
  <si>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</si>
  <si>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</si>
  <si>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</si>
  <si>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</si>
  <si>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</si>
  <si>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</si>
  <si>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</si>
  <si>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</si>
  <si>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</si>
  <si>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</si>
  <si>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</si>
  <si>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</si>
  <si>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</si>
  <si>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</si>
  <si>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</si>
  <si>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</si>
  <si>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</si>
  <si>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</si>
  <si>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</si>
  <si>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</si>
  <si>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</si>
  <si>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</si>
  <si>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</si>
  <si>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</si>
  <si>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</si>
  <si>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</si>
  <si>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</si>
  <si>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</si>
  <si>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</si>
  <si>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</si>
  <si>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</si>
  <si>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</si>
  <si>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</si>
  <si>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</si>
  <si>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</si>
  <si>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</si>
  <si>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</si>
  <si>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</si>
  <si>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</si>
  <si>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</si>
  <si>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</si>
  <si>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</si>
  <si>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</si>
  <si>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</si>
  <si>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</si>
  <si>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</si>
  <si>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</si>
  <si>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</si>
  <si>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</si>
  <si>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</si>
  <si>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</si>
  <si>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</si>
  <si>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</si>
  <si>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</si>
  <si>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</si>
  <si>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</si>
  <si>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</si>
  <si>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</si>
  <si>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</si>
  <si>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</si>
  <si>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</si>
  <si>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</si>
  <si>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</si>
  <si>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</si>
  <si>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</si>
  <si>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</si>
  <si>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</si>
  <si>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</si>
  <si>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</si>
  <si>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</si>
  <si>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</si>
  <si>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</si>
  <si>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</si>
  <si>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</si>
  <si>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</si>
  <si>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</si>
  <si>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</si>
  <si>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</si>
  <si>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</si>
  <si>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</si>
  <si>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</si>
  <si>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</si>
  <si>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</si>
  <si>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</si>
  <si>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</si>
  <si>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</si>
  <si>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</si>
  <si>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</si>
  <si>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</si>
  <si>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</si>
  <si>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</si>
  <si>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</si>
  <si>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</si>
  <si>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</si>
  <si>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</si>
  <si>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</si>
  <si>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</si>
  <si>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</si>
  <si>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</si>
  <si>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</si>
  <si>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</si>
  <si>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</si>
  <si>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</si>
  <si>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</si>
  <si>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</si>
  <si>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</si>
  <si>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</si>
  <si>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</si>
  <si>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</si>
  <si>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</si>
  <si>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</si>
  <si>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</si>
  <si>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</si>
  <si>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</si>
  <si>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</si>
  <si>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</si>
  <si>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</si>
  <si>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</si>
  <si>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</si>
  <si>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</si>
  <si>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</si>
  <si>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</si>
  <si>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</si>
  <si>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</si>
  <si>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</si>
  <si>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</si>
  <si>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</si>
  <si>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</si>
  <si>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</si>
  <si>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</si>
  <si>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</si>
  <si>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</si>
  <si>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</si>
  <si>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</si>
  <si>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</si>
  <si>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</si>
  <si>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</si>
  <si>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</si>
  <si>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</si>
  <si>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</si>
  <si>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</si>
  <si>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</si>
  <si>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</si>
  <si>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</si>
  <si>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</si>
  <si>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</si>
  <si>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</si>
  <si>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</si>
  <si>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</si>
  <si>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</si>
  <si>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</si>
  <si>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</si>
  <si>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</si>
  <si>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</si>
  <si>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</si>
  <si>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</si>
  <si>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</si>
  <si>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</si>
  <si>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</si>
  <si>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</si>
  <si>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</si>
  <si>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</si>
  <si>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</si>
  <si>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</si>
  <si>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</si>
  <si>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</si>
  <si>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</si>
  <si>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</si>
  <si>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</si>
  <si>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</si>
  <si>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</si>
  <si>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</si>
  <si>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</si>
  <si>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</si>
  <si>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</si>
  <si>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</si>
  <si>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</si>
  <si>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</si>
  <si>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</si>
  <si>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</si>
  <si>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</si>
  <si>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</si>
  <si>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</si>
  <si>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</si>
  <si>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</si>
  <si>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</si>
  <si>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</si>
  <si>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</si>
  <si>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</si>
  <si>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</si>
  <si>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</si>
  <si>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</si>
  <si>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</si>
  <si>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</si>
  <si>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</si>
  <si>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</si>
  <si>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</si>
  <si>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</si>
  <si>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</si>
  <si>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</si>
  <si>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</si>
  <si>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</si>
  <si>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</si>
  <si>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</si>
  <si>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</si>
  <si>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</si>
  <si>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</si>
  <si>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</si>
  <si>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</si>
  <si>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</si>
  <si>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</si>
  <si>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</si>
  <si>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</si>
  <si>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</si>
  <si>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</si>
  <si>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</si>
  <si>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</si>
  <si>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</si>
  <si>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</si>
  <si>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</si>
  <si>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</si>
  <si>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</si>
  <si>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</si>
  <si>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</si>
  <si>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</si>
  <si>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</si>
  <si>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</si>
  <si>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</si>
  <si>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</si>
  <si>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</si>
  <si>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</si>
  <si>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</si>
  <si>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</si>
  <si>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</si>
  <si>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</si>
  <si>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</si>
  <si>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</si>
  <si>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</si>
  <si>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</si>
  <si>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</si>
  <si>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</si>
  <si>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</si>
  <si>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</si>
  <si>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</si>
  <si>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</si>
  <si>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</si>
  <si>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</si>
  <si>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</si>
  <si>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</si>
  <si>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</si>
  <si>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</si>
  <si>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</si>
  <si>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</si>
  <si>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</si>
  <si>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</si>
  <si>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</si>
  <si>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</si>
  <si>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</si>
  <si>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</si>
  <si>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</si>
  <si>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</si>
  <si>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</si>
  <si>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</si>
  <si>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</si>
  <si>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</si>
  <si>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</si>
  <si>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</si>
  <si>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</si>
  <si>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</si>
  <si>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</si>
  <si>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</si>
  <si>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</si>
  <si>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</si>
  <si>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</si>
  <si>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</si>
  <si>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</si>
  <si>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</si>
  <si>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</si>
  <si>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</si>
  <si>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</si>
  <si>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</si>
  <si>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</si>
  <si>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</si>
  <si>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</si>
  <si>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</si>
  <si>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</si>
  <si>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</si>
  <si>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</si>
  <si>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</si>
  <si>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</si>
  <si>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</si>
  <si>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</si>
  <si>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</si>
  <si>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</si>
  <si>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</si>
  <si>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</si>
  <si>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</si>
  <si>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</si>
  <si>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</si>
  <si>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</si>
  <si>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</si>
  <si>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</si>
  <si>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</si>
  <si>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</si>
  <si>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</si>
  <si>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</si>
  <si>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</si>
  <si>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</si>
  <si>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</si>
  <si>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</si>
  <si>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</si>
  <si>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</si>
  <si>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</si>
  <si>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</si>
  <si>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</si>
  <si>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</si>
  <si>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</si>
  <si>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</si>
  <si>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</si>
  <si>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</si>
  <si>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</si>
  <si>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</si>
  <si>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</si>
  <si>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</si>
  <si>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</si>
  <si>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</si>
  <si>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</si>
  <si>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</si>
  <si>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</si>
  <si>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</si>
  <si>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</si>
  <si>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</si>
  <si>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</si>
  <si>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</si>
  <si>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</si>
  <si>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</si>
  <si>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</si>
  <si>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</si>
  <si>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</si>
  <si>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</si>
  <si>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</si>
  <si>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</si>
  <si>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</si>
  <si>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</si>
  <si>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</si>
  <si>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</si>
  <si>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</si>
  <si>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</si>
  <si>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</si>
  <si>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</si>
  <si>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</si>
  <si>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</si>
  <si>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</si>
  <si>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</si>
  <si>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</si>
  <si>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</si>
  <si>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</si>
  <si>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</si>
  <si>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</si>
  <si>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</si>
  <si>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</si>
  <si>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</si>
  <si>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</si>
  <si>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</si>
  <si>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</si>
  <si>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</si>
  <si>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</si>
  <si>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</si>
  <si>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</si>
  <si>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</si>
  <si>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</si>
  <si>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</si>
  <si>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</si>
  <si>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</si>
  <si>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</si>
  <si>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</si>
  <si>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</si>
  <si>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</si>
  <si>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</si>
  <si>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</si>
  <si>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</si>
  <si>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</si>
  <si>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</si>
  <si>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</si>
  <si>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</si>
  <si>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</si>
  <si>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</si>
  <si>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</si>
  <si>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</si>
  <si>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</si>
  <si>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</si>
  <si>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</si>
  <si>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</si>
  <si>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</si>
  <si>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</si>
  <si>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</si>
  <si>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</si>
  <si>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</si>
  <si>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</si>
  <si>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</si>
  <si>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</si>
  <si>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</si>
  <si>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</si>
  <si>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</si>
  <si>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</si>
  <si>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</si>
  <si>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</si>
  <si>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</si>
  <si>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</si>
  <si>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</si>
  <si>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</si>
  <si>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</si>
  <si>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</si>
  <si>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</si>
  <si>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</si>
  <si>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</si>
  <si>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</si>
  <si>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</si>
  <si>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</si>
  <si>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</si>
  <si>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</si>
  <si>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</si>
  <si>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</si>
  <si>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</si>
  <si>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</si>
  <si>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</si>
  <si>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</si>
  <si>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</si>
  <si>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</si>
  <si>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</si>
  <si>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</si>
  <si>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</si>
  <si>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</si>
  <si>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</si>
  <si>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</si>
  <si>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</si>
  <si>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</si>
  <si>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</si>
  <si>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</si>
  <si>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</si>
  <si>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</si>
  <si>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</si>
  <si>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</si>
  <si>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</si>
  <si>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</si>
  <si>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</si>
  <si>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</si>
  <si>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</si>
  <si>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</si>
  <si>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</si>
  <si>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</si>
  <si>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</si>
  <si>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</si>
  <si>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</si>
  <si>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</si>
  <si>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</si>
  <si>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</si>
  <si>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</si>
  <si>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</si>
  <si>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</si>
  <si>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</si>
  <si>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</si>
  <si>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</si>
  <si>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</si>
  <si>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</si>
  <si>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</si>
  <si>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</si>
  <si>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</si>
  <si>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</si>
  <si>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</si>
  <si>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</si>
  <si>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</si>
  <si>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</si>
  <si>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</si>
  <si>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</si>
  <si>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</si>
  <si>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</si>
  <si>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</si>
  <si>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</si>
  <si>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</si>
  <si>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</si>
  <si>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</si>
  <si>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</si>
  <si>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</si>
  <si>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</si>
  <si>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</si>
  <si>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</si>
  <si>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</si>
  <si>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</si>
  <si>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</si>
  <si>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</si>
  <si>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</si>
  <si>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</si>
  <si>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</si>
  <si>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</si>
  <si>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</si>
  <si>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</si>
  <si>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</si>
  <si>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</si>
  <si>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</si>
  <si>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</si>
  <si>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</si>
  <si>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</si>
  <si>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</si>
  <si>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</si>
  <si>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</si>
  <si>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</si>
  <si>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</si>
  <si>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</si>
  <si>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</si>
  <si>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</si>
  <si>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</si>
  <si>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</si>
  <si>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</si>
  <si>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</si>
  <si>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</si>
  <si>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</si>
  <si>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</si>
  <si>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</si>
  <si>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</si>
  <si>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</si>
  <si>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</si>
  <si>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</si>
  <si>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</si>
  <si>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</si>
  <si>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</si>
  <si>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</si>
  <si>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</si>
  <si>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</si>
  <si>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</si>
  <si>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</si>
  <si>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</si>
  <si>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</si>
  <si>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</si>
  <si>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</si>
  <si>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</si>
  <si>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</si>
  <si>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</si>
  <si>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</si>
  <si>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</si>
  <si>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</si>
  <si>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</si>
  <si>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</si>
  <si>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</si>
  <si>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</si>
  <si>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</si>
  <si>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</si>
  <si>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</si>
  <si>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</si>
  <si>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</si>
  <si>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</si>
  <si>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</si>
  <si>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</si>
  <si>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</si>
  <si>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</si>
  <si>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</si>
  <si>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</si>
  <si>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</si>
  <si>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</si>
  <si>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</si>
  <si>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</si>
  <si>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</si>
  <si>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</si>
  <si>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</si>
  <si>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</si>
  <si>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</si>
  <si>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</si>
  <si>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</si>
  <si>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</si>
  <si>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</si>
  <si>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</si>
  <si>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</si>
  <si>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</si>
  <si>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</si>
  <si>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</si>
  <si>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</si>
  <si>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</si>
  <si>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</si>
  <si>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</si>
  <si>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</si>
  <si>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</si>
  <si>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</si>
  <si>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</si>
  <si>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</si>
  <si>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</si>
  <si>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</si>
  <si>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</si>
  <si>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</si>
  <si>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</si>
  <si>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</si>
  <si>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</si>
  <si>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</si>
  <si>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</si>
  <si>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</si>
  <si>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</si>
  <si>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</si>
  <si>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</si>
  <si>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</si>
  <si>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</si>
  <si>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</si>
  <si>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</si>
  <si>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</si>
  <si>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</si>
  <si>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</si>
  <si>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</si>
  <si>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</si>
  <si>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</si>
  <si>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</si>
  <si>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</si>
  <si>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</si>
  <si>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</si>
  <si>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</si>
  <si>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</si>
  <si>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</si>
  <si>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</si>
  <si>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</si>
  <si>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</si>
  <si>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</si>
  <si>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</si>
  <si>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</si>
  <si>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</si>
  <si>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</si>
  <si>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</si>
  <si>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</si>
  <si>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</si>
  <si>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</si>
  <si>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</si>
  <si>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</si>
  <si>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</si>
  <si>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</si>
  <si>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</si>
  <si>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</si>
  <si>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</si>
  <si>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</si>
  <si>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</si>
  <si>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</si>
  <si>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</si>
  <si>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</si>
  <si>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</si>
  <si>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</si>
  <si>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</si>
  <si>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</si>
  <si>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</si>
  <si>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</si>
  <si>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</si>
  <si>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</si>
  <si>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</si>
  <si>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</si>
  <si>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</si>
  <si>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</si>
  <si>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</si>
  <si>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</si>
  <si>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</si>
  <si>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</si>
  <si>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</si>
  <si>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</si>
  <si>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</si>
  <si>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</si>
  <si>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</si>
  <si>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</si>
  <si>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</si>
  <si>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</si>
  <si>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</si>
  <si>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</si>
  <si>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</si>
  <si>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</si>
  <si>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</si>
  <si>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</si>
  <si>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</si>
  <si>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</si>
  <si>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</si>
  <si>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</si>
  <si>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</si>
  <si>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</si>
  <si>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</si>
  <si>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</si>
  <si>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</si>
  <si>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</si>
  <si>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</si>
  <si>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</si>
  <si>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</si>
  <si>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</si>
  <si>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</si>
  <si>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</si>
  <si>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</si>
  <si>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</si>
  <si>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</si>
  <si>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</si>
  <si>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</si>
  <si>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</si>
  <si>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</si>
  <si>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</si>
  <si>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</si>
  <si>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</si>
  <si>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</si>
  <si>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</si>
  <si>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</si>
  <si>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</si>
  <si>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</si>
  <si>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</si>
  <si>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</si>
  <si>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</si>
  <si>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</si>
  <si>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</si>
  <si>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</si>
  <si>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</si>
  <si>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</si>
  <si>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</si>
  <si>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</si>
  <si>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</si>
  <si>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</si>
  <si>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</si>
  <si>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</si>
  <si>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</si>
  <si>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</si>
  <si>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</si>
  <si>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</si>
  <si>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</si>
  <si>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</si>
  <si>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</si>
  <si>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</si>
  <si>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</si>
  <si>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</si>
  <si>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</si>
  <si>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</si>
  <si>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</si>
  <si>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</si>
  <si>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</si>
  <si>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</si>
  <si>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</si>
  <si>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</si>
  <si>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</si>
  <si>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</si>
  <si>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</si>
  <si>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</si>
  <si>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</si>
  <si>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</si>
  <si>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</si>
  <si>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</si>
  <si>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</si>
  <si>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</si>
  <si>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</si>
  <si>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</si>
  <si>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</si>
  <si>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</si>
  <si>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</si>
  <si>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</si>
  <si>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</si>
  <si>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</si>
  <si>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</si>
  <si>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</si>
  <si>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</si>
  <si>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</si>
  <si>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</si>
  <si>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</si>
  <si>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</si>
  <si>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</si>
  <si>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</si>
  <si>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</si>
  <si>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</si>
  <si>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</si>
  <si>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</si>
  <si>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</si>
  <si>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</si>
  <si>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</si>
  <si>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</si>
  <si>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</si>
  <si>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</si>
  <si>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</si>
  <si>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</si>
  <si>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</si>
  <si>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</si>
  <si>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</si>
  <si>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</si>
  <si>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</si>
  <si>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</si>
  <si>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</si>
  <si>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</si>
  <si>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</si>
  <si>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</si>
  <si>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</si>
  <si>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</si>
  <si>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</si>
  <si>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</si>
  <si>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</si>
  <si>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</si>
  <si>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</si>
  <si>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</si>
  <si>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</si>
  <si>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</si>
  <si>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</si>
  <si>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</si>
  <si>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</si>
  <si>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</si>
  <si>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</si>
  <si>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</si>
  <si>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</si>
  <si>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</si>
  <si>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</si>
  <si>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</si>
  <si>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</si>
  <si>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</si>
  <si>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</si>
  <si>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</si>
  <si>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</si>
  <si>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</si>
  <si>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</si>
  <si>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</si>
  <si>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</si>
  <si>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</si>
  <si>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</si>
  <si>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</si>
  <si>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</si>
  <si>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</si>
  <si>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</si>
  <si>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</si>
  <si>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</si>
  <si>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</si>
  <si>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</si>
  <si>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</si>
  <si>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</si>
  <si>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</si>
  <si>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</si>
  <si>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</si>
  <si>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</si>
  <si>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</si>
  <si>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</si>
  <si>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</si>
  <si>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</si>
  <si>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</si>
  <si>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</si>
  <si>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</si>
  <si>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</si>
  <si>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</si>
  <si>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</si>
  <si>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</si>
  <si>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</si>
  <si>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</si>
  <si>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</si>
  <si>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</si>
  <si>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</si>
  <si>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</si>
  <si>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</si>
  <si>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</si>
  <si>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</si>
  <si>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</si>
  <si>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</si>
  <si>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</si>
  <si>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</si>
  <si>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</si>
  <si>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</si>
  <si>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</si>
  <si>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</si>
  <si>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</si>
  <si>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</si>
  <si>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</si>
  <si>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</si>
  <si>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</si>
  <si>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</si>
  <si>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</si>
  <si>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</si>
  <si>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</si>
  <si>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</si>
  <si>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</si>
  <si>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</si>
  <si>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</si>
  <si>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</si>
  <si>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</si>
  <si>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</si>
  <si>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</si>
  <si>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</si>
  <si>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</si>
  <si>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</si>
  <si>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</si>
  <si>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</si>
  <si>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</si>
  <si>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</si>
  <si>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</si>
  <si>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</si>
  <si>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</si>
  <si>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</si>
  <si>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</si>
  <si>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</si>
  <si>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</si>
  <si>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</si>
  <si>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</si>
  <si>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</si>
  <si>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</si>
  <si>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</si>
  <si>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</si>
  <si>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</si>
  <si>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</si>
  <si>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</si>
  <si>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</si>
  <si>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</si>
  <si>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</si>
  <si>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</si>
  <si>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</si>
  <si>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</si>
  <si>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</si>
  <si>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</si>
  <si>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</si>
  <si>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</si>
  <si>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</si>
  <si>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</si>
  <si>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</si>
  <si>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</si>
  <si>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</si>
  <si>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</si>
  <si>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</si>
  <si>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</si>
  <si>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</si>
  <si>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</si>
  <si>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</si>
  <si>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</si>
  <si>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</si>
  <si>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</si>
  <si>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</si>
  <si>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</si>
  <si>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</si>
  <si>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</si>
  <si>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</si>
  <si>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</si>
  <si>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</si>
  <si>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</si>
  <si>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</si>
  <si>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</si>
  <si>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</si>
  <si>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</si>
  <si>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</si>
  <si>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</si>
  <si>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</si>
  <si>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</si>
  <si>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</si>
  <si>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</si>
  <si>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</si>
  <si>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</si>
  <si>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</si>
  <si>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</si>
  <si>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</si>
  <si>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</si>
  <si>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</si>
  <si>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</si>
  <si>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</si>
  <si>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</si>
  <si>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</si>
  <si>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</si>
  <si>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</si>
  <si>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</si>
  <si>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</si>
  <si>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</si>
  <si>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</si>
  <si>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</si>
  <si>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</si>
  <si>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</si>
  <si>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</si>
  <si>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</si>
  <si>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</si>
  <si>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</si>
  <si>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</si>
  <si>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</si>
  <si>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</si>
  <si>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</si>
  <si>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</si>
  <si>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</si>
  <si>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</si>
  <si>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</si>
  <si>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</si>
  <si>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</si>
  <si>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</si>
  <si>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</si>
  <si>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</si>
  <si>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</si>
  <si>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</si>
  <si>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</si>
  <si>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</si>
  <si>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</si>
  <si>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</si>
  <si>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</si>
  <si>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</si>
  <si>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</si>
  <si>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</si>
  <si>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</si>
  <si>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</si>
  <si>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</si>
  <si>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</si>
  <si>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</si>
  <si>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</si>
  <si>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</si>
  <si>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</si>
  <si>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</si>
  <si>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</si>
  <si>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</si>
  <si>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</si>
  <si>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</si>
  <si>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</si>
  <si>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</si>
  <si>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</si>
  <si>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</si>
  <si>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</si>
  <si>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</si>
  <si>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</si>
  <si>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</si>
  <si>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</si>
  <si>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</si>
  <si>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</si>
  <si>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</si>
  <si>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</si>
  <si>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</si>
  <si>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</si>
  <si>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</si>
  <si>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</si>
  <si>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</si>
  <si>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</si>
  <si>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</si>
  <si>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</si>
  <si>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</si>
  <si>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</si>
  <si>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</si>
  <si>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</si>
  <si>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</si>
  <si>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</si>
  <si>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</si>
  <si>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</si>
  <si>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</si>
  <si>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</si>
  <si>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</si>
  <si>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</si>
  <si>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</si>
  <si>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</si>
  <si>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</si>
  <si>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</si>
  <si>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</si>
  <si>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</si>
  <si>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</si>
  <si>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</si>
  <si>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</si>
  <si>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</si>
  <si>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</si>
  <si>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</si>
  <si>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</si>
  <si>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</si>
  <si>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</si>
  <si>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</si>
  <si>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</si>
  <si>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</si>
  <si>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</si>
  <si>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</si>
  <si>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</si>
  <si>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</si>
  <si>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</si>
  <si>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</si>
  <si>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</si>
  <si>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</si>
  <si>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</si>
  <si>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</si>
  <si>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</si>
  <si>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</si>
  <si>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</si>
  <si>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</si>
  <si>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</si>
  <si>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</si>
  <si>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</si>
  <si>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</si>
  <si>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</si>
  <si>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</si>
  <si>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</si>
  <si>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</si>
  <si>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</si>
  <si>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</si>
  <si>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</si>
  <si>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</si>
  <si>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</si>
  <si>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</si>
  <si>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</si>
  <si>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</si>
  <si>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</si>
  <si>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</si>
  <si>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</si>
  <si>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</si>
  <si>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</si>
  <si>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</si>
  <si>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</si>
  <si>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</si>
  <si>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</si>
  <si>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</si>
  <si>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</si>
  <si>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</si>
  <si>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</si>
  <si>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</si>
  <si>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</si>
  <si>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</si>
  <si>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</si>
  <si>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</si>
  <si>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</si>
  <si>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</si>
  <si>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</si>
  <si>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</si>
  <si>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</si>
  <si>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</si>
  <si>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</si>
  <si>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</si>
  <si>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</si>
  <si>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</si>
  <si>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</si>
  <si>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</si>
  <si>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</si>
  <si>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</si>
  <si>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</si>
  <si>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</si>
  <si>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</si>
  <si>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</si>
  <si>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</si>
  <si>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</si>
  <si>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</si>
  <si>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</si>
  <si>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</si>
  <si>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</si>
  <si>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</si>
  <si>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</si>
  <si>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</si>
  <si>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</si>
  <si>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</si>
  <si>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</si>
  <si>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</si>
  <si>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</si>
  <si>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</si>
  <si>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</si>
  <si>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</si>
  <si>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</si>
  <si>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</si>
  <si>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</si>
  <si>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</si>
  <si>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</si>
  <si>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</si>
  <si>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</si>
  <si>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</si>
  <si>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</si>
  <si>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</si>
  <si>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</si>
  <si>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</si>
  <si>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</si>
  <si>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</si>
  <si>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</si>
  <si>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</si>
  <si>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</si>
  <si>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</si>
  <si>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</si>
  <si>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</si>
  <si>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</si>
  <si>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</si>
  <si>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</si>
  <si>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</si>
  <si>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</si>
  <si>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</si>
  <si>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</si>
  <si>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</si>
  <si>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</si>
  <si>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</si>
  <si>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</si>
  <si>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</si>
  <si>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</si>
  <si>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</si>
  <si>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</si>
  <si>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</si>
  <si>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</si>
  <si>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</si>
  <si>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</si>
  <si>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</si>
  <si>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</si>
  <si>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</si>
  <si>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</si>
  <si>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</si>
  <si>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</si>
  <si>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</si>
  <si>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</si>
  <si>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</si>
  <si>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</si>
  <si>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</si>
  <si>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</si>
  <si>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</si>
  <si>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</si>
  <si>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</si>
  <si>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</si>
  <si>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</si>
  <si>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</si>
  <si>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</si>
  <si>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</si>
  <si>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</si>
  <si>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</si>
  <si>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</si>
  <si>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</si>
  <si>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</si>
  <si>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</si>
  <si>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</si>
  <si>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</si>
  <si>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</si>
  <si>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</si>
  <si>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</si>
  <si>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</si>
  <si>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</si>
  <si>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</si>
  <si>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</si>
  <si>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</si>
  <si>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</si>
  <si>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</si>
  <si>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</si>
  <si>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</si>
  <si>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</si>
  <si>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</si>
  <si>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</si>
  <si>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</si>
  <si>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</si>
  <si>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</si>
  <si>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</si>
  <si>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</si>
  <si>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</si>
  <si>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</si>
  <si>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</si>
  <si>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</si>
  <si>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</si>
  <si>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</si>
  <si>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</si>
  <si>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</si>
  <si>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</si>
  <si>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</si>
  <si>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</si>
  <si>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</si>
  <si>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</si>
  <si>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</si>
  <si>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</si>
  <si>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</si>
  <si>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</si>
  <si>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</si>
  <si>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</si>
  <si>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</si>
  <si>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</si>
  <si>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</si>
  <si>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</si>
  <si>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</si>
  <si>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</si>
  <si>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</si>
  <si>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</si>
  <si>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</si>
  <si>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</si>
  <si>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</si>
  <si>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</si>
  <si>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</si>
  <si>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</si>
  <si>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</si>
  <si>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</si>
  <si>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</si>
  <si>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</si>
  <si>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</si>
  <si>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</si>
  <si>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</si>
  <si>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</si>
  <si>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</si>
  <si>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</si>
  <si>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</si>
  <si>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</si>
  <si>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</si>
  <si>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</si>
  <si>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</si>
  <si>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</si>
  <si>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</si>
  <si>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</si>
  <si>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</si>
  <si>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</si>
  <si>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</si>
  <si>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</si>
  <si>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</si>
  <si>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</si>
  <si>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</si>
  <si>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</si>
  <si>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</si>
  <si>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</si>
  <si>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</si>
  <si>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</si>
  <si>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</si>
  <si>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</si>
  <si>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</si>
  <si>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</si>
  <si>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</si>
  <si>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</si>
  <si>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</si>
  <si>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</si>
  <si>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</si>
  <si>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</si>
  <si>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</si>
  <si>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</si>
  <si>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</si>
  <si>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</si>
  <si>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</si>
  <si>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</si>
  <si>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</si>
  <si>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</si>
  <si>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</si>
  <si>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</si>
  <si>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</si>
  <si>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</si>
  <si>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</si>
  <si>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</si>
  <si>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</si>
  <si>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</si>
  <si>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</si>
  <si>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</si>
  <si>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</si>
  <si>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</si>
  <si>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</si>
  <si>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</si>
  <si>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</si>
  <si>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</si>
  <si>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</si>
  <si>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</si>
  <si>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</si>
  <si>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</si>
  <si>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</si>
  <si>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</si>
  <si>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</si>
  <si>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</si>
  <si>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</si>
  <si>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</si>
  <si>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</si>
  <si>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</si>
  <si>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</si>
  <si>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</si>
  <si>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</si>
  <si>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</si>
  <si>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</si>
  <si>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</si>
  <si>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</si>
  <si>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</si>
  <si>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</si>
  <si>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</si>
  <si>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</si>
  <si>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</si>
  <si>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</si>
  <si>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</si>
  <si>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</si>
  <si>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</si>
  <si>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</si>
  <si>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</si>
  <si>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</si>
  <si>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</si>
  <si>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</si>
  <si>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</si>
  <si>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</si>
  <si>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</si>
  <si>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</si>
  <si>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</si>
  <si>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</si>
  <si>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</si>
  <si>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</si>
  <si>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</si>
  <si>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</si>
  <si>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</si>
  <si>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</si>
  <si>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</si>
  <si>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</si>
  <si>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</si>
  <si>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</si>
  <si>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</si>
  <si>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</si>
  <si>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</si>
  <si>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</si>
  <si>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</si>
  <si>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</si>
  <si>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</si>
  <si>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</si>
  <si>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</si>
  <si>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</si>
  <si>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</si>
  <si>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</si>
  <si>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</si>
  <si>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</si>
  <si>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</si>
  <si>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</si>
  <si>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</si>
  <si>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</si>
  <si>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</si>
  <si>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</si>
  <si>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</si>
  <si>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</si>
  <si>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</si>
  <si>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</si>
  <si>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</si>
  <si>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</si>
  <si>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</si>
  <si>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</si>
  <si>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</si>
  <si>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</si>
  <si>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</si>
  <si>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</si>
  <si>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</si>
  <si>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</si>
  <si>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</si>
  <si>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</si>
  <si>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</si>
  <si>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</si>
  <si>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</si>
  <si>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</si>
  <si>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</si>
  <si>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</si>
  <si>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</si>
  <si>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</si>
  <si>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</si>
  <si>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</si>
  <si>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</si>
  <si>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</si>
  <si>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</si>
  <si>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</si>
  <si>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</si>
  <si>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</si>
  <si>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</si>
  <si>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</si>
  <si>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</si>
  <si>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</si>
  <si>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</si>
  <si>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</si>
  <si>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</si>
  <si>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</si>
  <si>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</si>
  <si>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</si>
  <si>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</si>
  <si>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</si>
  <si>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</si>
  <si>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</si>
  <si>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</si>
  <si>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</si>
  <si>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</si>
  <si>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</si>
  <si>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</si>
  <si>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</si>
  <si>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</si>
  <si>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</si>
  <si>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</si>
  <si>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</si>
  <si>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</si>
  <si>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</si>
  <si>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</si>
  <si>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</si>
  <si>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</si>
  <si>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</si>
  <si>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</si>
  <si>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</si>
  <si>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</si>
  <si>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</si>
  <si>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</si>
  <si>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</si>
  <si>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</si>
  <si>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</si>
  <si>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</si>
  <si>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</si>
  <si>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</si>
  <si>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</si>
  <si>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</si>
  <si>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</si>
  <si>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</si>
  <si>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</si>
  <si>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</si>
  <si>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</si>
  <si>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</si>
  <si>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</si>
  <si>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</si>
  <si>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</si>
  <si>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</si>
  <si>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</si>
  <si>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</si>
  <si>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</si>
  <si>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</si>
  <si>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</si>
  <si>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</si>
  <si>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</si>
  <si>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</si>
  <si>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</si>
  <si>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</si>
  <si>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</si>
  <si>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</si>
  <si>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</si>
  <si>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</si>
  <si>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</si>
  <si>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</si>
  <si>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</si>
  <si>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</si>
  <si>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</si>
  <si>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</si>
  <si>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</si>
  <si>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</si>
  <si>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</si>
  <si>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</si>
  <si>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</si>
  <si>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</si>
  <si>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</si>
  <si>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</si>
  <si>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</si>
  <si>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</si>
  <si>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</si>
  <si>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</si>
  <si>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</si>
  <si>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</si>
  <si>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</si>
  <si>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</si>
  <si>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</si>
  <si>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</si>
  <si>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</si>
  <si>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</si>
  <si>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</si>
  <si>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</si>
  <si>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</si>
  <si>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</si>
  <si>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</si>
  <si>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</si>
  <si>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</si>
  <si>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</si>
  <si>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</si>
  <si>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</si>
  <si>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</si>
  <si>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</si>
  <si>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</si>
  <si>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</si>
  <si>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</si>
  <si>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</si>
  <si>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</si>
  <si>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</si>
  <si>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</si>
  <si>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</si>
  <si>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</si>
  <si>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</si>
  <si>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</si>
  <si>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</si>
  <si>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</si>
  <si>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</si>
  <si>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</si>
  <si>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</si>
  <si>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</si>
  <si>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</si>
  <si>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</si>
  <si>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</si>
  <si>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</si>
  <si>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</si>
  <si>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</si>
  <si>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</si>
  <si>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</si>
  <si>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</si>
  <si>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</si>
  <si>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</si>
  <si>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</si>
  <si>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</si>
  <si>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</si>
  <si>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</si>
  <si>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</si>
  <si>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</si>
  <si>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</si>
  <si>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</si>
  <si>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</si>
  <si>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</si>
  <si>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</si>
  <si>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</si>
  <si>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</si>
  <si>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</si>
  <si>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</si>
  <si>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</si>
  <si>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</si>
  <si>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</si>
  <si>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</si>
  <si>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</si>
  <si>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</si>
  <si>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</si>
  <si>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</si>
  <si>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</si>
  <si>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</si>
  <si>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</si>
  <si>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</si>
  <si>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</si>
  <si>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</si>
  <si>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</si>
  <si>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</si>
  <si>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</si>
  <si>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</si>
  <si>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</si>
  <si>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</si>
  <si>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</si>
  <si>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</si>
  <si>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</si>
  <si>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</si>
  <si>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</si>
  <si>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</si>
  <si>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</si>
  <si>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</si>
  <si>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</si>
  <si>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</si>
  <si>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</si>
  <si>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</si>
  <si>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</si>
  <si>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</si>
  <si>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</si>
  <si>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</si>
  <si>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</si>
  <si>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</si>
  <si>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</si>
  <si>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</si>
  <si>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</si>
  <si>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</si>
  <si>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</si>
  <si>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</si>
  <si>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</si>
  <si>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</si>
  <si>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</si>
  <si>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</si>
  <si>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</si>
  <si>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</si>
  <si>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</si>
  <si>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</si>
  <si>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</si>
  <si>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</si>
  <si>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</si>
  <si>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</si>
  <si>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</si>
  <si>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</si>
  <si>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</si>
  <si>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</si>
  <si>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</si>
  <si>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</si>
  <si>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</si>
  <si>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</si>
  <si>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</si>
  <si>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</si>
  <si>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</si>
  <si>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</si>
  <si>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</si>
  <si>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</si>
  <si>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</si>
  <si>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</si>
  <si>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</si>
  <si>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</si>
  <si>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</si>
  <si>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</si>
  <si>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</si>
  <si>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</si>
  <si>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</si>
  <si>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</si>
  <si>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</si>
  <si>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</si>
  <si>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</si>
  <si>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</si>
  <si>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</si>
  <si>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</si>
  <si>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</si>
  <si>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</si>
  <si>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</si>
  <si>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</si>
  <si>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</si>
  <si>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</si>
  <si>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</si>
  <si>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</si>
  <si>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</si>
  <si>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</si>
  <si>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</si>
  <si>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</si>
  <si>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</si>
  <si>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</si>
  <si>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</si>
  <si>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</si>
  <si>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</si>
  <si>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</si>
  <si>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</si>
  <si>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</si>
  <si>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</si>
  <si>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</si>
  <si>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</si>
  <si>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</si>
  <si>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</si>
  <si>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</si>
  <si>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</si>
  <si>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</si>
  <si>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</si>
  <si>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</si>
  <si>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</si>
  <si>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</si>
  <si>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</si>
  <si>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</si>
  <si>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</si>
  <si>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</si>
  <si>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</si>
  <si>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</si>
  <si>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</si>
  <si>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</si>
  <si>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</si>
  <si>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</si>
  <si>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</si>
  <si>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</si>
  <si>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</si>
  <si>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</si>
  <si>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</si>
  <si>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</si>
  <si>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</si>
  <si>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</si>
  <si>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</si>
  <si>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</si>
  <si>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</si>
  <si>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</si>
  <si>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</si>
  <si>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</si>
  <si>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</si>
  <si>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</si>
  <si>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</si>
  <si>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</si>
  <si>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</si>
  <si>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</si>
  <si>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</si>
  <si>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</si>
  <si>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</si>
  <si>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</si>
  <si>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</si>
  <si>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</si>
  <si>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</si>
  <si>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</si>
  <si>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</si>
  <si>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</si>
  <si>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</si>
  <si>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</si>
  <si>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</si>
  <si>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</si>
  <si>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</si>
  <si>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</si>
  <si>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</si>
  <si>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</si>
  <si>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</si>
  <si>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</si>
  <si>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</si>
  <si>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</si>
  <si>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</si>
  <si>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</si>
  <si>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</si>
  <si>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</si>
  <si>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</si>
  <si>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</si>
  <si>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</si>
  <si>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</si>
  <si>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</si>
  <si>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</si>
  <si>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</si>
  <si>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</si>
  <si>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</si>
  <si>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</si>
  <si>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</si>
  <si>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</si>
  <si>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</si>
  <si>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</si>
  <si>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</si>
  <si>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</si>
  <si>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</si>
  <si>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</si>
  <si>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</si>
  <si>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</si>
  <si>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</si>
  <si>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</si>
  <si>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</si>
  <si>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</si>
  <si>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</si>
  <si>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</si>
  <si>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</si>
  <si>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</si>
  <si>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</si>
  <si>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</si>
  <si>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</si>
  <si>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</si>
  <si>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</si>
  <si>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</si>
  <si>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</si>
  <si>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</si>
  <si>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</si>
  <si>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</si>
  <si>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</si>
  <si>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</si>
  <si>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</si>
  <si>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</si>
  <si>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</si>
  <si>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</si>
  <si>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</si>
  <si>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</si>
  <si>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</si>
  <si>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</si>
  <si>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</si>
  <si>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</si>
  <si>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</si>
  <si>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</si>
  <si>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</si>
  <si>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</si>
  <si>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</si>
  <si>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</si>
  <si>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</si>
  <si>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</si>
  <si>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</si>
  <si>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</si>
  <si>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</si>
  <si>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</si>
  <si>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</si>
  <si>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</si>
  <si>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</si>
  <si>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</si>
  <si>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</si>
  <si>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</si>
  <si>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</si>
  <si>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</si>
  <si>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</si>
  <si>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</si>
  <si>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</si>
  <si>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</si>
  <si>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</si>
  <si>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</si>
  <si>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</si>
  <si>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</si>
  <si>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</si>
  <si>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</si>
  <si>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</si>
  <si>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</si>
  <si>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</si>
  <si>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</si>
  <si>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</si>
  <si>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</si>
  <si>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</si>
  <si>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</si>
  <si>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</si>
  <si>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</si>
  <si>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</si>
  <si>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</si>
  <si>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</si>
  <si>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</si>
  <si>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</si>
  <si>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</si>
  <si>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</si>
  <si>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</si>
  <si>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</si>
  <si>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</si>
  <si>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</si>
  <si>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</si>
  <si>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</si>
  <si>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</si>
  <si>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</si>
  <si>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</si>
  <si>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</si>
  <si>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</si>
  <si>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</si>
  <si>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</si>
  <si>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</si>
  <si>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</si>
  <si>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</si>
  <si>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</si>
  <si>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</si>
  <si>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</si>
  <si>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</si>
  <si>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</si>
  <si>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</si>
  <si>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</si>
  <si>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</si>
  <si>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</si>
  <si>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</si>
  <si>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</si>
  <si>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</si>
  <si>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</si>
  <si>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</si>
  <si>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</si>
  <si>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</si>
  <si>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</si>
  <si>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</si>
  <si>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</si>
  <si>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</si>
  <si>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</si>
  <si>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</si>
  <si>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</si>
  <si>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</si>
  <si>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</si>
  <si>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</si>
  <si>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</si>
  <si>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</si>
  <si>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</si>
  <si>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</si>
  <si>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</si>
  <si>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</si>
  <si>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</si>
  <si>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</si>
  <si>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</si>
  <si>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</si>
  <si>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</si>
  <si>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</si>
  <si>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</si>
  <si>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</si>
  <si>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</si>
  <si>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</si>
  <si>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</si>
  <si>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</si>
  <si>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</si>
  <si>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</si>
  <si>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</si>
  <si>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</si>
  <si>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</si>
  <si>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</si>
  <si>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</si>
  <si>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</si>
  <si>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</si>
  <si>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</si>
  <si>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</si>
  <si>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</si>
  <si>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</si>
  <si>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</si>
  <si>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</si>
  <si>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</si>
  <si>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</si>
  <si>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</si>
  <si>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</si>
  <si>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</si>
  <si>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</si>
  <si>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</si>
  <si>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</si>
  <si>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</si>
  <si>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</si>
  <si>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</si>
  <si>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</si>
  <si>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</si>
  <si>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</si>
  <si>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</si>
  <si>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</si>
  <si>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</si>
  <si>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</si>
  <si>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</si>
  <si>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</si>
  <si>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</si>
  <si>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</si>
  <si>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</si>
  <si>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</si>
  <si>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</si>
  <si>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</si>
  <si>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</si>
  <si>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</si>
  <si>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</si>
  <si>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</si>
  <si>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</si>
  <si>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</si>
  <si>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</si>
  <si>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</si>
  <si>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</si>
  <si>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</si>
  <si>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</si>
  <si>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</si>
  <si>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</si>
  <si>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</si>
  <si>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</si>
  <si>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</si>
  <si>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</si>
  <si>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</si>
  <si>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</si>
  <si>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</si>
  <si>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</si>
  <si>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</si>
  <si>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</si>
  <si>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</si>
  <si>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</si>
  <si>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</si>
  <si>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</si>
  <si>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</si>
  <si>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</si>
  <si>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</si>
  <si>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</si>
  <si>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</si>
  <si>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</si>
  <si>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</si>
  <si>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</si>
  <si>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</si>
  <si>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</si>
  <si>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</si>
  <si>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</si>
  <si>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</si>
  <si>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</si>
  <si>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</si>
  <si>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</si>
  <si>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</si>
  <si>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</si>
  <si>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</si>
  <si>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</si>
  <si>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</si>
  <si>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</si>
  <si>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</si>
  <si>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</si>
  <si>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</si>
  <si>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</si>
  <si>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</si>
  <si>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</si>
  <si>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</si>
  <si>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</si>
  <si>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</si>
  <si>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</si>
  <si>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</si>
  <si>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</si>
  <si>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</si>
  <si>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</si>
  <si>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</si>
  <si>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</si>
  <si>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</si>
  <si>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</si>
  <si>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</si>
  <si>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</si>
  <si>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</si>
  <si>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</si>
  <si>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</si>
  <si>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</si>
  <si>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</si>
  <si>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</si>
  <si>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</si>
  <si>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</si>
  <si>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</si>
  <si>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</si>
  <si>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</si>
  <si>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</si>
  <si>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</si>
  <si>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</si>
  <si>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</si>
  <si>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</si>
  <si>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</si>
  <si>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</si>
  <si>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</si>
  <si>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</si>
  <si>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</si>
  <si>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</si>
  <si>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</si>
  <si>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</si>
  <si>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</si>
  <si>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</si>
  <si>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</si>
  <si>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</si>
  <si>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</si>
  <si>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</si>
  <si>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</si>
  <si>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</si>
  <si>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</si>
  <si>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</si>
  <si>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</si>
  <si>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</si>
  <si>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</si>
  <si>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</si>
  <si>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</si>
  <si>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</si>
  <si>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</si>
  <si>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</si>
  <si>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</si>
  <si>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</si>
  <si>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</si>
  <si>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</si>
  <si>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</si>
  <si>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</si>
  <si>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</si>
  <si>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</si>
  <si>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</si>
  <si>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</si>
  <si>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</si>
  <si>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</si>
  <si>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</si>
  <si>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</si>
  <si>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</si>
  <si>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</si>
  <si>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</si>
  <si>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</si>
  <si>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</si>
  <si>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</si>
  <si>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</si>
  <si>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</si>
  <si>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</si>
  <si>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</si>
  <si>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</si>
  <si>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</si>
  <si>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</si>
  <si>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</si>
  <si>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</si>
  <si>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</si>
  <si>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</si>
  <si>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</si>
  <si>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</si>
  <si>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</si>
  <si>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</si>
  <si>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</si>
  <si>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</si>
  <si>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</si>
  <si>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</si>
  <si>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</si>
  <si>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</si>
  <si>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</si>
  <si>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</si>
  <si>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</si>
  <si>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</si>
  <si>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</si>
  <si>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</si>
  <si>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</si>
  <si>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</si>
  <si>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</si>
  <si>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</si>
  <si>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</si>
  <si>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</si>
  <si>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</si>
  <si>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</si>
  <si>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</si>
  <si>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</si>
  <si>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</si>
  <si>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</si>
  <si>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</si>
  <si>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</si>
  <si>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</si>
  <si>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</si>
  <si>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</si>
  <si>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</si>
  <si>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</si>
  <si>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</si>
  <si>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</si>
  <si>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</si>
  <si>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</si>
  <si>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</si>
  <si>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</si>
  <si>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</si>
  <si>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</si>
  <si>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</si>
  <si>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</si>
  <si>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</si>
  <si>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</si>
  <si>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</si>
  <si>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</si>
  <si>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</si>
  <si>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</si>
  <si>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</si>
  <si>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</si>
  <si>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</si>
  <si>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</si>
  <si>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</si>
  <si>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</si>
  <si>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</si>
  <si>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</si>
  <si>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</si>
  <si>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</si>
  <si>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</si>
  <si>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</si>
  <si>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</si>
  <si>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</si>
  <si>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</si>
  <si>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</si>
  <si>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</si>
  <si>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</si>
  <si>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</si>
  <si>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</si>
  <si>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</si>
  <si>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</si>
  <si>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</si>
  <si>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</si>
  <si>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</si>
  <si>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</si>
  <si>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</si>
  <si>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</si>
  <si>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</si>
  <si>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</si>
  <si>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</si>
  <si>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</si>
  <si>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</si>
  <si>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</si>
  <si>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</si>
  <si>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</si>
  <si>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</si>
  <si>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</si>
  <si>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</si>
  <si>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</si>
  <si>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</si>
  <si>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</si>
  <si>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</si>
  <si>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</si>
  <si>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</si>
  <si>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</si>
  <si>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</si>
  <si>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</si>
  <si>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</si>
  <si>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</si>
  <si>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</si>
  <si>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</si>
  <si>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</si>
  <si>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</si>
  <si>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</si>
  <si>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</si>
  <si>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</si>
  <si>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</si>
  <si>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</si>
  <si>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</si>
  <si>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</si>
  <si>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</si>
  <si>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</si>
  <si>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</si>
  <si>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</si>
  <si>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</si>
  <si>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</si>
  <si>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</si>
  <si>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</si>
  <si>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</si>
  <si>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</si>
  <si>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</si>
  <si>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</si>
  <si>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</si>
  <si>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</si>
  <si>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</si>
  <si>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</si>
  <si>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</si>
  <si>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</si>
  <si>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</si>
  <si>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</si>
  <si>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</si>
  <si>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</si>
  <si>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</si>
  <si>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</si>
  <si>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</si>
  <si>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</si>
  <si>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</si>
  <si>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</si>
  <si>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</si>
  <si>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</si>
  <si>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</si>
  <si>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</si>
  <si>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</si>
  <si>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</si>
  <si>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</si>
  <si>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</si>
  <si>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</si>
  <si>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</si>
  <si>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</si>
  <si>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</si>
  <si>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</si>
  <si>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</si>
  <si>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</si>
  <si>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</si>
  <si>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</si>
  <si>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</si>
  <si>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</si>
  <si>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</si>
  <si>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</si>
  <si>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</si>
  <si>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</si>
  <si>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</si>
  <si>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</si>
  <si>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</si>
  <si>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</si>
  <si>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</si>
  <si>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</si>
  <si>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</si>
  <si>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</si>
  <si>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</si>
  <si>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</si>
  <si>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</si>
  <si>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</si>
  <si>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</si>
  <si>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</si>
  <si>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</si>
  <si>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</si>
  <si>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</si>
  <si>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</si>
  <si>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</si>
  <si>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</si>
  <si>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</si>
  <si>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</si>
  <si>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</si>
  <si>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</si>
  <si>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</si>
  <si>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</si>
  <si>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</si>
  <si>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</si>
  <si>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</si>
  <si>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</si>
  <si>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</si>
  <si>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</si>
  <si>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</si>
  <si>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</si>
  <si>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</si>
  <si>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</si>
  <si>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</si>
  <si>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</si>
  <si>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</si>
  <si>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</si>
  <si>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</si>
  <si>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</si>
  <si>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</si>
  <si>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</si>
  <si>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</si>
  <si>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</si>
  <si>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</si>
  <si>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</si>
  <si>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</si>
  <si>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</si>
  <si>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</si>
  <si>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</si>
  <si>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</si>
  <si>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</si>
  <si>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</si>
  <si>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</si>
  <si>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</si>
  <si>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</si>
  <si>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</si>
  <si>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</si>
  <si>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</si>
  <si>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</si>
  <si>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</si>
  <si>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</si>
  <si>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</si>
  <si>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</si>
  <si>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</si>
  <si>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</si>
  <si>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</si>
  <si>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</si>
  <si>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</si>
  <si>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</si>
  <si>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</si>
  <si>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</si>
  <si>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</si>
  <si>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</si>
  <si>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</si>
  <si>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</si>
  <si>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</si>
  <si>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</si>
  <si>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</si>
  <si>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</si>
  <si>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</si>
  <si>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</si>
  <si>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</si>
  <si>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</si>
  <si>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</si>
  <si>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</si>
  <si>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</si>
  <si>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</si>
  <si>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</si>
  <si>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</si>
  <si>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</si>
  <si>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</si>
  <si>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</si>
  <si>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</si>
  <si>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</si>
  <si>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</si>
  <si>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</si>
  <si>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</si>
  <si>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</si>
  <si>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</si>
  <si>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</si>
  <si>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</si>
  <si>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</si>
  <si>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</si>
  <si>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</si>
  <si>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</si>
  <si>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</si>
  <si>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</si>
  <si>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</si>
  <si>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</si>
  <si>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</si>
  <si>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</si>
  <si>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</si>
  <si>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</si>
  <si>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</si>
  <si>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</si>
  <si>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</si>
  <si>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</si>
  <si>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</si>
  <si>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</si>
  <si>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</si>
  <si>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</si>
  <si>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</si>
  <si>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</si>
  <si>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</si>
  <si>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</si>
  <si>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</si>
  <si>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</si>
  <si>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</si>
  <si>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</si>
  <si>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</si>
  <si>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</si>
  <si>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</si>
  <si>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</si>
  <si>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</si>
  <si>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</si>
  <si>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</si>
  <si>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</si>
  <si>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</si>
  <si>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</si>
  <si>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</si>
  <si>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</si>
  <si>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</si>
  <si>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</si>
  <si>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</si>
  <si>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</si>
  <si>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</si>
  <si>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</si>
  <si>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</si>
  <si>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</si>
  <si>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</si>
  <si>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</si>
  <si>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</si>
  <si>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</si>
  <si>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</si>
  <si>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</si>
  <si>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</si>
  <si>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</si>
  <si>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</si>
  <si>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</si>
  <si>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</si>
  <si>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</si>
  <si>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</si>
  <si>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</si>
  <si>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</si>
  <si>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</si>
  <si>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</si>
  <si>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</si>
  <si>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</si>
  <si>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</si>
  <si>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</si>
  <si>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</si>
  <si>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</si>
  <si>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</si>
  <si>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</si>
  <si>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</si>
  <si>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</si>
  <si>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</si>
  <si>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</si>
  <si>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</si>
  <si>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</si>
  <si>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</si>
  <si>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</si>
  <si>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</si>
  <si>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</si>
  <si>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</si>
  <si>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</si>
  <si>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</si>
  <si>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</si>
  <si>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</si>
  <si>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</si>
  <si>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</si>
  <si>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</si>
  <si>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</si>
  <si>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</si>
  <si>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</si>
  <si>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</si>
  <si>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</si>
  <si>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</si>
  <si>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</si>
  <si>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</si>
  <si>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</si>
  <si>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</si>
  <si>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</si>
  <si>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</si>
  <si>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</si>
  <si>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</si>
  <si>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</si>
  <si>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</si>
  <si>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</si>
  <si>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</si>
  <si>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</si>
  <si>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</si>
  <si>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</si>
  <si>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</si>
  <si>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</si>
  <si>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</si>
  <si>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</si>
  <si>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</si>
  <si>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</si>
  <si>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</si>
  <si>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</si>
  <si>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</si>
  <si>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</si>
  <si>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</si>
  <si>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</si>
  <si>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</si>
  <si>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</si>
  <si>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</si>
  <si>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</si>
  <si>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</si>
  <si>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</si>
  <si>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</si>
  <si>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</si>
  <si>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</si>
  <si>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</si>
  <si>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</si>
  <si>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</si>
  <si>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</si>
  <si>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</si>
  <si>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</si>
  <si>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</si>
  <si>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</si>
  <si>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</si>
  <si>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</si>
  <si>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</si>
  <si>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</si>
  <si>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</si>
  <si>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</si>
  <si>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</si>
  <si>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</si>
  <si>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</si>
  <si>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</si>
  <si>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</si>
  <si>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</si>
  <si>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</si>
  <si>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</si>
  <si>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</si>
  <si>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</si>
  <si>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</si>
  <si>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</si>
  <si>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</si>
  <si>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</si>
  <si>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</si>
  <si>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</si>
  <si>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</si>
  <si>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</si>
  <si>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</si>
  <si>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</si>
  <si>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</si>
  <si>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</si>
  <si>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</si>
  <si>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</si>
  <si>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</si>
  <si>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</si>
  <si>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</si>
  <si>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</si>
  <si>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</si>
  <si>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</si>
  <si>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</si>
  <si>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</si>
  <si>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</si>
  <si>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</si>
  <si>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</si>
  <si>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</si>
  <si>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</si>
  <si>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</si>
  <si>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</si>
  <si>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</si>
  <si>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</si>
  <si>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</si>
  <si>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</si>
  <si>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</si>
  <si>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</si>
  <si>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</si>
  <si>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</si>
  <si>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</si>
  <si>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</si>
  <si>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</si>
  <si>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</si>
  <si>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</si>
  <si>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</si>
  <si>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</si>
  <si>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</si>
  <si>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</si>
  <si>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</si>
  <si>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</si>
  <si>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</si>
  <si>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</si>
  <si>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</si>
  <si>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</si>
  <si>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</si>
  <si>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</si>
  <si>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</si>
  <si>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</si>
  <si>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</si>
  <si>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</si>
  <si>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</si>
  <si>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</si>
  <si>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</si>
  <si>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</si>
  <si>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</si>
  <si>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</si>
  <si>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</si>
  <si>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</si>
  <si>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</si>
  <si>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</si>
  <si>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</si>
  <si>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</si>
  <si>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</si>
  <si>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</si>
  <si>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</si>
  <si>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</si>
  <si>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</si>
  <si>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</si>
  <si>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</si>
  <si>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</si>
  <si>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</si>
  <si>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</si>
  <si>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</si>
  <si>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</si>
  <si>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</si>
  <si>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</si>
  <si>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</si>
  <si>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</si>
  <si>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</si>
  <si>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</si>
  <si>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</si>
  <si>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</si>
  <si>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</si>
  <si>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</si>
  <si>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</si>
  <si>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</si>
  <si>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</si>
  <si>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</si>
  <si>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</si>
  <si>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</si>
  <si>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</si>
  <si>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</si>
  <si>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</si>
  <si>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</si>
  <si>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</si>
  <si>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</si>
  <si>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</si>
  <si>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</si>
  <si>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</si>
  <si>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</si>
  <si>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</si>
  <si>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</si>
  <si>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</si>
  <si>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</si>
  <si>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</si>
  <si>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</si>
  <si>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</si>
  <si>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</si>
  <si>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</si>
  <si>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</si>
  <si>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</si>
  <si>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</si>
  <si>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</si>
  <si>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</si>
  <si>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</si>
  <si>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</si>
  <si>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</si>
  <si>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</si>
  <si>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</si>
  <si>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</si>
  <si>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</si>
  <si>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</si>
  <si>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</si>
  <si>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</si>
  <si>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</si>
  <si>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</si>
  <si>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</si>
  <si>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</si>
  <si>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</si>
  <si>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</si>
  <si>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</si>
  <si>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</si>
  <si>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</si>
  <si>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</si>
  <si>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</si>
  <si>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</si>
  <si>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</si>
  <si>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</si>
  <si>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</si>
  <si>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</si>
  <si>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</si>
  <si>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</si>
  <si>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</si>
  <si>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</si>
  <si>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</si>
  <si>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</si>
  <si>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</si>
  <si>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</si>
  <si>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</si>
  <si>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</si>
  <si>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</si>
  <si>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</si>
  <si>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</si>
  <si>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</si>
  <si>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</si>
  <si>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</si>
  <si>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</si>
  <si>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</si>
  <si>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</si>
  <si>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</si>
  <si>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</si>
  <si>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</si>
  <si>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</si>
  <si>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</si>
  <si>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</si>
  <si>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</si>
  <si>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</si>
  <si>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</si>
  <si>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</si>
  <si>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</si>
  <si>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</si>
  <si>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</si>
  <si>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</si>
  <si>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</si>
  <si>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</si>
  <si>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</si>
  <si>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</si>
  <si>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</si>
  <si>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</si>
  <si>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</si>
  <si>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</si>
  <si>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</si>
  <si>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</si>
  <si>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</si>
  <si>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</si>
  <si>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</si>
  <si>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</si>
  <si>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</si>
  <si>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</si>
  <si>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</si>
  <si>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</si>
  <si>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</si>
  <si>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</si>
  <si>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</si>
  <si>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</si>
  <si>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</si>
  <si>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</si>
  <si>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</si>
  <si>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</si>
  <si>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</si>
  <si>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</si>
  <si>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</si>
  <si>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</si>
  <si>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</si>
  <si>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</si>
  <si>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</si>
  <si>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</si>
  <si>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</si>
  <si>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</si>
  <si>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</si>
  <si>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</si>
  <si>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</si>
  <si>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</si>
  <si>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</si>
  <si>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</si>
  <si>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</si>
  <si>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</si>
  <si>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</si>
  <si>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</si>
  <si>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</si>
  <si>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</si>
  <si>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</si>
  <si>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</si>
  <si>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</si>
  <si>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</si>
  <si>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</si>
  <si>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</si>
  <si>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</si>
  <si>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</si>
  <si>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</si>
  <si>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</si>
  <si>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</si>
  <si>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</si>
  <si>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</si>
  <si>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</si>
  <si>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</si>
  <si>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</si>
  <si>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</si>
  <si>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</si>
  <si>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</si>
  <si>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</si>
  <si>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</si>
  <si>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</si>
  <si>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</si>
  <si>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</si>
  <si>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</si>
  <si>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</si>
  <si>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</si>
  <si>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</si>
  <si>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</si>
  <si>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</si>
  <si>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</si>
  <si>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</si>
  <si>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</si>
  <si>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</si>
  <si>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</si>
  <si>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</si>
  <si>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</si>
  <si>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</si>
  <si>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</si>
  <si>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</si>
  <si>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</si>
  <si>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</si>
  <si>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</si>
  <si>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</si>
  <si>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</si>
  <si>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</si>
  <si>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</si>
  <si>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</si>
  <si>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</si>
  <si>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</si>
  <si>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</si>
  <si>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</si>
  <si>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</si>
  <si>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</si>
  <si>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</si>
  <si>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</si>
  <si>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</si>
  <si>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</si>
  <si>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</si>
  <si>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</si>
  <si>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</si>
  <si>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</si>
  <si>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</si>
  <si>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</si>
  <si>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</si>
  <si>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</si>
  <si>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</si>
  <si>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</si>
  <si>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</si>
  <si>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</si>
  <si>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</si>
  <si>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</si>
  <si>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</si>
  <si>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</si>
  <si>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</si>
  <si>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</si>
  <si>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</si>
  <si>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</si>
  <si>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</si>
  <si>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</si>
  <si>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</si>
  <si>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</si>
  <si>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</si>
  <si>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</si>
  <si>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</si>
  <si>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</si>
  <si>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</si>
  <si>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</si>
  <si>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</si>
  <si>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</si>
  <si>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</si>
  <si>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</si>
  <si>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</si>
  <si>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</si>
  <si>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</si>
  <si>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</si>
  <si>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</si>
  <si>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</si>
  <si>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</si>
  <si>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</si>
  <si>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</si>
  <si>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</si>
  <si>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</si>
  <si>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</si>
  <si>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</si>
  <si>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</si>
  <si>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</si>
  <si>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</si>
  <si>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</si>
  <si>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</si>
  <si>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</si>
  <si>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</si>
  <si>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</si>
  <si>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</si>
  <si>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</si>
  <si>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</si>
  <si>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</si>
  <si>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</si>
  <si>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</si>
  <si>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</si>
  <si>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</si>
  <si>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</si>
  <si>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</si>
  <si>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</si>
  <si>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</si>
  <si>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</si>
  <si>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</si>
  <si>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</si>
  <si>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</si>
  <si>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</si>
  <si>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</si>
  <si>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</si>
  <si>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</si>
  <si>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</si>
  <si>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</si>
  <si>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</si>
  <si>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</si>
  <si>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</si>
  <si>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</si>
  <si>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</si>
  <si>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</si>
  <si>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</si>
  <si>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</si>
  <si>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</si>
  <si>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</si>
  <si>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</si>
  <si>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</si>
  <si>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</si>
  <si>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</si>
  <si>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</si>
  <si>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</si>
  <si>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</si>
  <si>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</si>
  <si>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</si>
  <si>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</si>
  <si>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</si>
  <si>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</si>
  <si>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</si>
  <si>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</si>
  <si>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</si>
  <si>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</si>
  <si>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</si>
  <si>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</si>
  <si>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</si>
  <si>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</si>
  <si>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</si>
  <si>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</si>
  <si>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</si>
  <si>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</si>
  <si>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</si>
  <si>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</si>
  <si>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</si>
  <si>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</si>
  <si>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</si>
  <si>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</si>
  <si>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</si>
  <si>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</si>
  <si>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</si>
  <si>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</si>
  <si>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</si>
  <si>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</si>
  <si>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</si>
  <si>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</si>
  <si>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</si>
  <si>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</si>
  <si>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</si>
  <si>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</si>
  <si>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</si>
  <si>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</si>
  <si>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</si>
  <si>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</si>
  <si>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</si>
  <si>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</si>
  <si>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</si>
  <si>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</si>
  <si>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</si>
  <si>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</si>
  <si>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</si>
  <si>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</si>
  <si>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</si>
  <si>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</si>
  <si>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</si>
  <si>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</si>
  <si>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</si>
  <si>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</si>
  <si>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</si>
  <si>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</si>
  <si>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</si>
  <si>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</si>
  <si>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</si>
  <si>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</si>
  <si>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</si>
  <si>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</si>
  <si>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</si>
  <si>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</si>
  <si>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</si>
  <si>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</si>
  <si>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</si>
  <si>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</si>
  <si>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</si>
  <si>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</si>
  <si>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</si>
  <si>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</si>
  <si>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</si>
  <si>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</si>
  <si>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</si>
  <si>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</si>
  <si>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</si>
  <si>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</si>
  <si>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</si>
  <si>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</si>
  <si>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</si>
  <si>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</si>
  <si>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</si>
  <si>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</si>
  <si>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</si>
  <si>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</si>
  <si>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</si>
  <si>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</si>
  <si>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</si>
  <si>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</si>
  <si>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</si>
  <si>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</si>
  <si>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</si>
  <si>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</si>
  <si>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</si>
  <si>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</si>
  <si>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</si>
  <si>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</si>
  <si>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</si>
  <si>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</si>
  <si>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</si>
  <si>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</si>
  <si>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</si>
  <si>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</si>
  <si>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</si>
  <si>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</si>
  <si>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</si>
  <si>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</si>
  <si>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</si>
  <si>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</si>
  <si>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</si>
  <si>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</si>
  <si>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</si>
  <si>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</si>
  <si>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</si>
  <si>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</si>
  <si>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</si>
  <si>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</si>
  <si>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</si>
  <si>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</si>
  <si>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</si>
  <si>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</si>
  <si>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</si>
  <si>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</si>
  <si>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</si>
  <si>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</si>
  <si>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</si>
  <si>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</si>
  <si>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</si>
  <si>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</si>
  <si>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</si>
  <si>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</si>
  <si>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</si>
  <si>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</si>
  <si>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</si>
  <si>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</si>
  <si>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</si>
  <si>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</si>
  <si>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</si>
  <si>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</si>
  <si>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</si>
  <si>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</si>
  <si>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</si>
  <si>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</si>
  <si>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</si>
  <si>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</si>
  <si>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</si>
  <si>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</si>
  <si>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</si>
  <si>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</si>
  <si>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</si>
  <si>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</si>
  <si>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</si>
  <si>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</si>
  <si>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</si>
  <si>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</si>
  <si>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</si>
  <si>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</si>
  <si>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</si>
  <si>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</si>
  <si>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</si>
  <si>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</si>
  <si>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</si>
  <si>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</si>
  <si>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</si>
  <si>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</si>
  <si>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</si>
  <si>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</si>
  <si>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</si>
  <si>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</si>
  <si>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</si>
  <si>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</si>
  <si>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</si>
  <si>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</si>
  <si>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</si>
  <si>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</si>
  <si>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</si>
  <si>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</si>
  <si>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</si>
  <si>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</si>
  <si>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</si>
  <si>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</si>
  <si>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</si>
  <si>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</si>
  <si>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</si>
  <si>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</si>
  <si>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</si>
  <si>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</si>
  <si>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</si>
  <si>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</si>
  <si>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</si>
  <si>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</si>
  <si>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</si>
  <si>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</si>
  <si>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</si>
  <si>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</si>
  <si>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</si>
  <si>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</si>
  <si>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</si>
  <si>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</si>
  <si>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</si>
  <si>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</si>
  <si>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</si>
  <si>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</si>
  <si>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</si>
  <si>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</si>
  <si>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</si>
  <si>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</si>
  <si>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</si>
  <si>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</si>
  <si>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</si>
  <si>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</si>
  <si>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</si>
  <si>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</si>
  <si>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</si>
  <si>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</si>
  <si>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</si>
  <si>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</si>
  <si>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</si>
  <si>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</si>
  <si>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</si>
  <si>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</si>
  <si>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</si>
  <si>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</si>
  <si>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</si>
  <si>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</si>
  <si>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</si>
  <si>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</si>
  <si>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</si>
  <si>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</si>
  <si>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</si>
  <si>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</si>
  <si>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</si>
  <si>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</si>
  <si>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</si>
  <si>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</si>
  <si>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</si>
  <si>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</si>
  <si>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</si>
  <si>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</si>
  <si>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</si>
  <si>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</si>
  <si>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</si>
  <si>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</si>
  <si>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</si>
  <si>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</si>
  <si>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</si>
  <si>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</si>
  <si>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</si>
  <si>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</si>
  <si>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</si>
  <si>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</si>
  <si>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</si>
  <si>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</si>
  <si>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</si>
  <si>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</si>
  <si>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</si>
  <si>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</si>
  <si>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</si>
  <si>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</si>
  <si>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</si>
  <si>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</si>
  <si>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</si>
  <si>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</si>
  <si>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</si>
  <si>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</si>
  <si>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</si>
  <si>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</si>
  <si>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</si>
  <si>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</si>
  <si>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</si>
  <si>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</si>
  <si>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</si>
  <si>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</si>
  <si>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</si>
  <si>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</si>
  <si>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</si>
  <si>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</si>
  <si>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</si>
  <si>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</si>
  <si>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</si>
  <si>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</si>
  <si>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</si>
  <si>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</si>
  <si>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</si>
  <si>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</si>
  <si>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</si>
  <si>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</si>
  <si>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</si>
  <si>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</si>
  <si>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</si>
  <si>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</si>
  <si>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</si>
  <si>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</si>
  <si>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</si>
  <si>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</si>
  <si>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</si>
  <si>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</si>
  <si>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</si>
  <si>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</si>
  <si>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</si>
  <si>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</si>
  <si>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</si>
  <si>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</si>
  <si>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</si>
  <si>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</si>
  <si>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</si>
  <si>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</si>
  <si>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</si>
  <si>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</si>
  <si>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</si>
  <si>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</si>
  <si>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</si>
  <si>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</si>
  <si>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</si>
  <si>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</si>
  <si>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</si>
  <si>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</si>
  <si>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</si>
  <si>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</si>
  <si>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</si>
  <si>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</si>
  <si>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</si>
  <si>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</si>
  <si>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</si>
  <si>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</si>
  <si>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</si>
  <si>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</si>
  <si>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</si>
  <si>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</si>
  <si>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</si>
  <si>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</si>
  <si>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</si>
  <si>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</si>
  <si>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</si>
  <si>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</si>
  <si>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</si>
  <si>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</si>
  <si>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</si>
  <si>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</si>
  <si>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</si>
  <si>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</si>
  <si>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</si>
  <si>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</si>
  <si>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</si>
  <si>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</si>
  <si>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</si>
  <si>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</si>
  <si>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</si>
  <si>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</si>
  <si>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</si>
  <si>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</si>
  <si>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</si>
  <si>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</si>
  <si>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</si>
  <si>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</si>
  <si>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</si>
  <si>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</si>
  <si>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</si>
  <si>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</si>
  <si>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</si>
  <si>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</si>
  <si>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</si>
  <si>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</si>
  <si>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</si>
  <si>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</si>
  <si>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</si>
  <si>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</si>
  <si>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</si>
  <si>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</si>
  <si>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</si>
  <si>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</si>
  <si>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</si>
  <si>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</si>
  <si>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</si>
  <si>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</si>
  <si>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</si>
  <si>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</si>
  <si>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</si>
  <si>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</si>
  <si>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</si>
  <si>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</si>
  <si>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</si>
  <si>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</si>
  <si>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</si>
  <si>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</si>
  <si>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</si>
  <si>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</si>
  <si>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</si>
  <si>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</si>
  <si>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</si>
  <si>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</si>
  <si>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</si>
  <si>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</si>
  <si>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</si>
  <si>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</si>
  <si>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</si>
  <si>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</si>
  <si>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</si>
  <si>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</si>
  <si>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</si>
  <si>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</si>
  <si>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</si>
  <si>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</si>
  <si>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</si>
  <si>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</si>
  <si>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</si>
  <si>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</si>
  <si>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</si>
  <si>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</si>
  <si>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</si>
  <si>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</si>
  <si>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</si>
  <si>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</si>
  <si>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</si>
  <si>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</si>
  <si>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</si>
  <si>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</si>
  <si>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</si>
  <si>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</si>
  <si>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</si>
  <si>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</si>
  <si>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</si>
  <si>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</si>
  <si>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</si>
  <si>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</si>
  <si>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</si>
  <si>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</si>
  <si>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</si>
  <si>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</si>
  <si>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</si>
  <si>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</si>
  <si>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</si>
  <si>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</si>
  <si>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</si>
  <si>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</si>
  <si>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</si>
  <si>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</si>
  <si>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</si>
  <si>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</si>
  <si>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</si>
  <si>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</si>
  <si>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</si>
  <si>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</si>
  <si>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</si>
  <si>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</si>
  <si>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</si>
  <si>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</si>
  <si>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</si>
  <si>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</si>
  <si>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</si>
  <si>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</si>
  <si>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</si>
  <si>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</si>
  <si>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</si>
  <si>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</si>
  <si>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</si>
  <si>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</si>
  <si>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</si>
  <si>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</si>
  <si>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</si>
  <si>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</si>
  <si>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</si>
  <si>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</si>
  <si>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</si>
  <si>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</si>
  <si>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</si>
  <si>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</si>
  <si>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</si>
  <si>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</si>
  <si>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</si>
  <si>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</si>
  <si>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</si>
  <si>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</si>
  <si>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</si>
  <si>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</si>
  <si>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</si>
  <si>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</si>
  <si>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</si>
  <si>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</si>
  <si>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</si>
  <si>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</si>
  <si>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</si>
  <si>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</si>
  <si>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</si>
  <si>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</si>
  <si>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</si>
  <si>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</si>
  <si>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</si>
  <si>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</si>
  <si>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</si>
  <si>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</si>
  <si>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</si>
  <si>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</si>
  <si>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</si>
  <si>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</si>
  <si>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</si>
  <si>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</si>
  <si>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</si>
  <si>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</si>
  <si>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</si>
  <si>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</si>
  <si>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</si>
  <si>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</si>
  <si>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</si>
  <si>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</si>
  <si>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</si>
  <si>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</si>
  <si>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</si>
  <si>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</si>
  <si>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</si>
  <si>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</si>
  <si>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</si>
  <si>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</si>
  <si>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</si>
  <si>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</si>
  <si>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</si>
  <si>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</si>
  <si>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</si>
  <si>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</si>
  <si>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</si>
  <si>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</si>
  <si>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</si>
  <si>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</si>
  <si>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</si>
  <si>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</si>
  <si>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</si>
  <si>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</si>
  <si>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</si>
  <si>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</si>
  <si>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</si>
  <si>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</si>
  <si>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</si>
  <si>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</si>
  <si>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</si>
  <si>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</si>
  <si>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</si>
  <si>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</si>
  <si>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</si>
  <si>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</si>
  <si>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</si>
  <si>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</si>
  <si>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</si>
  <si>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</si>
  <si>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</si>
  <si>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</si>
  <si>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</si>
  <si>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</si>
  <si>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</si>
  <si>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</si>
  <si>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</si>
  <si>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</si>
  <si>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</si>
  <si>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</si>
  <si>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</si>
  <si>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</si>
  <si>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</si>
  <si>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</si>
  <si>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</si>
  <si>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</si>
  <si>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</si>
  <si>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</si>
  <si>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</si>
  <si>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</si>
  <si>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</si>
  <si>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</si>
  <si>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</si>
  <si>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</si>
  <si>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</si>
  <si>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</si>
  <si>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</si>
  <si>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</si>
  <si>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</si>
  <si>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</si>
  <si>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</si>
  <si>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</si>
  <si>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</si>
  <si>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</si>
  <si>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</si>
  <si>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</si>
  <si>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</si>
  <si>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</si>
  <si>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</si>
  <si>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</si>
  <si>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</si>
  <si>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</si>
  <si>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</si>
  <si>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</si>
  <si>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</si>
  <si>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</si>
  <si>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</si>
  <si>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</si>
  <si>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</si>
  <si>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</si>
  <si>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</si>
  <si>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</si>
  <si>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</si>
  <si>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</si>
  <si>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</si>
  <si>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</si>
  <si>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</si>
  <si>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</si>
  <si>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</si>
  <si>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</si>
  <si>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</si>
  <si>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</si>
  <si>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</si>
  <si>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</si>
  <si>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</si>
  <si>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</si>
  <si>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</si>
  <si>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</si>
  <si>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</si>
  <si>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</si>
  <si>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</si>
  <si>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</si>
  <si>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</si>
  <si>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</si>
  <si>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</si>
  <si>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</si>
  <si>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</si>
  <si>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</si>
  <si>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</si>
  <si>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</si>
  <si>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</si>
  <si>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</si>
  <si>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</si>
  <si>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</si>
  <si>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</si>
  <si>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</si>
  <si>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</si>
  <si>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</si>
  <si>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</si>
  <si>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</si>
  <si>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</si>
  <si>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</si>
  <si>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</si>
  <si>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</si>
  <si>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</si>
  <si>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</si>
  <si>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</si>
  <si>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</si>
  <si>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</si>
  <si>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</si>
  <si>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</si>
  <si>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</si>
  <si>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</si>
  <si>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</si>
  <si>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</si>
  <si>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</si>
  <si>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</si>
  <si>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</si>
  <si>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</si>
  <si>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</si>
  <si>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</si>
  <si>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</si>
  <si>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</si>
  <si>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</si>
  <si>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</si>
  <si>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</si>
  <si>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</si>
  <si>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</si>
  <si>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</si>
  <si>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</si>
  <si>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</si>
  <si>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</si>
  <si>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</si>
  <si>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</si>
  <si>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</si>
  <si>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</si>
  <si>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</si>
  <si>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</si>
  <si>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</si>
  <si>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</si>
  <si>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</si>
  <si>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</si>
  <si>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</si>
  <si>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</si>
  <si>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</si>
  <si>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</si>
  <si>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</si>
  <si>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</si>
  <si>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</si>
  <si>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</si>
  <si>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</si>
  <si>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</si>
  <si>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</si>
  <si>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</si>
  <si>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</si>
  <si>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</si>
  <si>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</si>
  <si>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</si>
  <si>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</si>
  <si>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</si>
  <si>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</si>
  <si>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</si>
  <si>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</si>
  <si>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</si>
  <si>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</si>
  <si>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</si>
  <si>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</si>
  <si>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</si>
  <si>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</si>
  <si>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</si>
  <si>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</si>
  <si>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</si>
  <si>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</si>
  <si>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</si>
  <si>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</si>
  <si>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</si>
  <si>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</si>
  <si>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</si>
  <si>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</si>
  <si>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</si>
  <si>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</si>
  <si>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</si>
  <si>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</si>
  <si>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</si>
  <si>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</si>
  <si>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</si>
  <si>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</si>
  <si>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</si>
  <si>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</si>
  <si>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</si>
  <si>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</si>
  <si>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</si>
  <si>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</si>
  <si>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</si>
  <si>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</si>
  <si>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</si>
  <si>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</si>
  <si>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</si>
  <si>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</si>
  <si>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</si>
  <si>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</si>
  <si>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</si>
  <si>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</si>
  <si>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</si>
  <si>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</si>
  <si>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</si>
  <si>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</si>
  <si>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</si>
  <si>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</si>
  <si>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</si>
  <si>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</si>
  <si>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</si>
  <si>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</si>
  <si>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</si>
  <si>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</si>
  <si>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</si>
  <si>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</si>
  <si>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</si>
  <si>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</si>
  <si>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</si>
  <si>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</si>
  <si>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</si>
  <si>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</si>
  <si>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</si>
  <si>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</si>
  <si>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</si>
  <si>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</si>
  <si>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</si>
  <si>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</si>
  <si>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</si>
  <si>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</si>
  <si>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</si>
  <si>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</si>
  <si>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</si>
  <si>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</si>
  <si>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</si>
  <si>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</si>
  <si>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</si>
  <si>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</si>
  <si>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</si>
  <si>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</si>
  <si>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</si>
  <si>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</si>
  <si>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</si>
  <si>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</si>
  <si>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</si>
  <si>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</si>
  <si>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</si>
  <si>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</si>
  <si>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</si>
  <si>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</si>
  <si>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</si>
  <si>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</si>
  <si>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</si>
  <si>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</si>
  <si>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</si>
  <si>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</si>
  <si>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</si>
  <si>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</si>
  <si>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</si>
  <si>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</si>
  <si>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</si>
  <si>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</si>
  <si>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</si>
  <si>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</si>
  <si>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</si>
  <si>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</si>
  <si>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</si>
  <si>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</si>
  <si>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</si>
  <si>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</si>
  <si>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</si>
  <si>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</si>
  <si>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</si>
  <si>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</si>
  <si>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</si>
  <si>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</si>
  <si>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</si>
  <si>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</si>
  <si>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</si>
  <si>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</si>
  <si>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</si>
  <si>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</si>
  <si>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</si>
  <si>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</si>
  <si>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</si>
  <si>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</si>
  <si>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</si>
  <si>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</si>
  <si>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</si>
  <si>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</si>
  <si>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</si>
  <si>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</si>
  <si>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</si>
  <si>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</si>
  <si>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</si>
  <si>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</si>
  <si>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</si>
  <si>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</si>
  <si>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</si>
  <si>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</si>
  <si>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</si>
  <si>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</si>
  <si>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</si>
  <si>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</si>
  <si>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</si>
  <si>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</si>
  <si>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</si>
  <si>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</si>
  <si>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</si>
  <si>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</si>
  <si>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</si>
  <si>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</si>
  <si>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</si>
  <si>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</si>
  <si>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</si>
  <si>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</si>
  <si>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</si>
  <si>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</si>
  <si>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</si>
  <si>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</si>
  <si>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</si>
  <si>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</si>
  <si>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</si>
  <si>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</si>
  <si>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</si>
  <si>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</si>
  <si>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</si>
  <si>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</si>
  <si>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</si>
  <si>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</si>
  <si>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</si>
  <si>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</si>
  <si>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</si>
  <si>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</si>
  <si>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</si>
  <si>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</si>
  <si>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</si>
  <si>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</si>
  <si>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</si>
  <si>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</si>
  <si>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</si>
  <si>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</si>
  <si>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</si>
  <si>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</si>
  <si>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</si>
  <si>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</si>
  <si>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</si>
  <si>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</si>
  <si>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</si>
  <si>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</si>
  <si>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</si>
  <si>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</si>
  <si>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</si>
  <si>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</si>
  <si>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</si>
  <si>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</si>
  <si>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</si>
  <si>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</si>
  <si>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</si>
  <si>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</si>
  <si>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</si>
  <si>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</si>
  <si>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</si>
  <si>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</si>
  <si>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</si>
  <si>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</si>
  <si>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</si>
  <si>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</si>
  <si>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</si>
  <si>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</si>
  <si>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</si>
  <si>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</si>
  <si>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</si>
  <si>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</si>
  <si>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</si>
  <si>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</si>
  <si>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</si>
  <si>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</si>
  <si>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</si>
  <si>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</si>
  <si>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</si>
  <si>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</si>
  <si>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</si>
  <si>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</si>
  <si>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</si>
  <si>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</si>
  <si>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</si>
  <si>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</si>
  <si>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</si>
  <si>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</si>
  <si>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</si>
  <si>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</si>
  <si>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</si>
  <si>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</si>
  <si>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</si>
  <si>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</si>
  <si>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</si>
  <si>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</si>
  <si>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</si>
  <si>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</si>
  <si>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</si>
  <si>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</si>
  <si>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</si>
  <si>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</si>
  <si>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</si>
  <si>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</si>
  <si>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</si>
  <si>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</si>
  <si>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</si>
  <si>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</si>
  <si>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</si>
  <si>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</si>
  <si>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</si>
  <si>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</si>
  <si>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</si>
  <si>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</si>
  <si>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</si>
  <si>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</si>
  <si>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</si>
  <si>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</si>
  <si>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</si>
  <si>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</si>
  <si>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</si>
  <si>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</si>
  <si>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</si>
  <si>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</si>
  <si>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</si>
  <si>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</si>
  <si>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</si>
  <si>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</si>
  <si>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</si>
  <si>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</si>
  <si>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</si>
  <si>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</si>
  <si>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</si>
  <si>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</si>
  <si>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</si>
  <si>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</si>
  <si>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</si>
  <si>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</si>
  <si>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</si>
  <si>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</si>
  <si>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</si>
  <si>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</si>
  <si>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</si>
  <si>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</si>
  <si>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</si>
  <si>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</si>
  <si>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</si>
  <si>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</si>
  <si>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</si>
  <si>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</si>
  <si>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</si>
  <si>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</si>
  <si>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</si>
  <si>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</si>
  <si>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</si>
  <si>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</si>
  <si>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</si>
  <si>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</si>
  <si>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</si>
  <si>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</si>
  <si>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</si>
  <si>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</si>
  <si>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</si>
  <si>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</si>
  <si>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</si>
  <si>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</si>
  <si>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</si>
  <si>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</si>
  <si>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</si>
  <si>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</si>
  <si>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</si>
  <si>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</si>
  <si>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</si>
  <si>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</si>
  <si>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</si>
  <si>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</si>
  <si>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</si>
  <si>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</si>
  <si>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</si>
  <si>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</si>
  <si>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</si>
  <si>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</si>
  <si>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</si>
  <si>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</si>
  <si>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</si>
  <si>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</si>
  <si>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</si>
  <si>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</si>
  <si>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</si>
  <si>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</si>
  <si>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</si>
  <si>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</si>
  <si>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</si>
  <si>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</si>
  <si>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</si>
  <si>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</si>
  <si>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</si>
  <si>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</si>
  <si>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</si>
  <si>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</si>
  <si>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</si>
  <si>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</si>
  <si>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</si>
  <si>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</si>
  <si>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</si>
  <si>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</si>
  <si>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</si>
  <si>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</si>
  <si>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</si>
  <si>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</si>
  <si>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</si>
  <si>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</si>
  <si>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</si>
  <si>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</si>
  <si>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</si>
  <si>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</si>
  <si>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</si>
  <si>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</si>
  <si>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</si>
  <si>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</si>
  <si>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</si>
  <si>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</si>
  <si>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</si>
  <si>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</si>
  <si>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</si>
  <si>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</si>
  <si>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</si>
  <si>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</si>
  <si>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</si>
  <si>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</si>
  <si>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</si>
  <si>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</si>
  <si>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</si>
  <si>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</si>
  <si>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</si>
  <si>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</si>
  <si>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</si>
  <si>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</si>
  <si>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</si>
  <si>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</si>
  <si>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</si>
  <si>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</si>
  <si>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</si>
  <si>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</si>
  <si>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</si>
  <si>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</si>
  <si>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</si>
  <si>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</si>
  <si>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</si>
  <si>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</si>
  <si>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</si>
  <si>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</si>
  <si>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</si>
  <si>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</si>
  <si>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</si>
  <si>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</si>
  <si>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</si>
  <si>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</si>
  <si>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</si>
  <si>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</si>
  <si>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</si>
  <si>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</si>
  <si>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</si>
  <si>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</si>
  <si>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</si>
  <si>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</si>
  <si>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</si>
  <si>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</si>
  <si>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</si>
  <si>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</si>
  <si>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</si>
  <si>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</si>
  <si>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</si>
  <si>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</si>
  <si>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</si>
  <si>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</si>
  <si>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</si>
  <si>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</si>
  <si>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</si>
  <si>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</si>
  <si>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</si>
  <si>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</si>
  <si>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</si>
  <si>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</si>
  <si>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</si>
  <si>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</si>
  <si>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</si>
  <si>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</si>
  <si>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</si>
  <si>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</si>
  <si>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</si>
  <si>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</si>
  <si>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</si>
  <si>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</si>
  <si>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</si>
  <si>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</si>
  <si>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</si>
  <si>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</si>
  <si>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</si>
  <si>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</si>
  <si>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</si>
  <si>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</si>
  <si>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</si>
  <si>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</si>
  <si>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</si>
  <si>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</si>
  <si>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</si>
  <si>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</si>
  <si>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</si>
  <si>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</si>
  <si>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</si>
  <si>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</si>
  <si>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</si>
  <si>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</si>
  <si>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</si>
  <si>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</si>
  <si>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</si>
  <si>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</si>
  <si>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</si>
  <si>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</si>
  <si>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</si>
  <si>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</si>
  <si>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</si>
  <si>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</si>
  <si>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</si>
  <si>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</si>
  <si>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</si>
  <si>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</si>
  <si>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</si>
  <si>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</si>
  <si>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</si>
  <si>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</si>
  <si>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</si>
  <si>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</si>
  <si>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</si>
  <si>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</si>
  <si>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</si>
  <si>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</si>
  <si>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</si>
  <si>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</si>
  <si>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</si>
  <si>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</si>
  <si>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</si>
  <si>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</si>
  <si>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</si>
  <si>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</si>
  <si>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</si>
  <si>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</si>
  <si>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</si>
  <si>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</si>
  <si>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</si>
  <si>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</si>
  <si>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</si>
  <si>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</si>
  <si>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</si>
  <si>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</si>
  <si>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</si>
  <si>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</si>
  <si>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</si>
  <si>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</si>
  <si>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</si>
  <si>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</si>
  <si>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</si>
  <si>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</si>
  <si>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</si>
  <si>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</si>
  <si>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</si>
  <si>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</si>
  <si>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</si>
  <si>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</si>
  <si>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</si>
  <si>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</si>
  <si>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</si>
  <si>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</si>
  <si>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</si>
  <si>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</si>
  <si>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</si>
  <si>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</si>
  <si>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</si>
  <si>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</si>
  <si>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</si>
  <si>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</si>
  <si>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</si>
  <si>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</si>
  <si>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</si>
  <si>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</si>
  <si>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</si>
  <si>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</si>
  <si>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</si>
  <si>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</si>
  <si>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</si>
  <si>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</si>
  <si>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</si>
  <si>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</si>
  <si>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</si>
  <si>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</si>
  <si>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</si>
  <si>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</si>
  <si>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</si>
  <si>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</si>
  <si>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</si>
  <si>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</si>
  <si>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</si>
  <si>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</si>
  <si>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</si>
  <si>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</si>
  <si>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</si>
  <si>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</si>
  <si>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</si>
  <si>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</si>
  <si>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</si>
  <si>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</si>
  <si>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</si>
  <si>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</si>
  <si>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</si>
  <si>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</si>
  <si>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</si>
  <si>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</si>
  <si>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</si>
  <si>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</si>
  <si>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</si>
  <si>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</si>
  <si>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</si>
  <si>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</si>
  <si>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</si>
  <si>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</si>
  <si>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</si>
  <si>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</si>
  <si>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</si>
  <si>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</si>
  <si>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</si>
  <si>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</si>
  <si>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</si>
  <si>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</si>
  <si>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</si>
  <si>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</si>
  <si>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</si>
  <si>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</si>
  <si>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</si>
  <si>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</si>
  <si>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</si>
  <si>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</si>
  <si>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</si>
  <si>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</si>
  <si>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</si>
  <si>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</si>
  <si>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</si>
  <si>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</si>
  <si>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</si>
  <si>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</si>
  <si>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</si>
  <si>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</si>
  <si>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</si>
  <si>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</si>
  <si>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</si>
  <si>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</si>
  <si>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</si>
  <si>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</si>
  <si>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</si>
  <si>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</si>
  <si>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</si>
  <si>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</si>
  <si>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</si>
  <si>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</si>
  <si>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</si>
  <si>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</si>
  <si>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</si>
  <si>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</si>
  <si>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</si>
  <si>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</si>
  <si>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</si>
  <si>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</si>
  <si>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</si>
  <si>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</si>
  <si>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</si>
  <si>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</si>
  <si>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</si>
  <si>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</si>
  <si>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</si>
  <si>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</si>
  <si>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</si>
  <si>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</si>
  <si>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</si>
  <si>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</si>
  <si>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</si>
  <si>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</si>
  <si>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</si>
  <si>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</si>
  <si>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</si>
  <si>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</si>
  <si>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</si>
  <si>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</si>
  <si>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</si>
  <si>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</si>
  <si>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</si>
  <si>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</si>
  <si>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</si>
  <si>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</si>
  <si>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</si>
  <si>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</si>
  <si>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</si>
  <si>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</si>
  <si>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</si>
  <si>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</si>
  <si>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</si>
  <si>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</si>
  <si>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</si>
  <si>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</si>
  <si>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</si>
  <si>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</si>
  <si>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</si>
  <si>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</si>
  <si>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</si>
  <si>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</si>
  <si>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</si>
  <si>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</si>
  <si>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</si>
  <si>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</si>
  <si>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</si>
  <si>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</si>
  <si>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</si>
  <si>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</si>
  <si>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</si>
  <si>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</si>
  <si>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</si>
  <si>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</si>
  <si>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</si>
  <si>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</si>
  <si>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</si>
  <si>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</si>
  <si>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</si>
  <si>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</si>
  <si>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</si>
  <si>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</si>
  <si>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</si>
  <si>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</si>
  <si>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</si>
  <si>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</si>
  <si>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</si>
  <si>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</si>
  <si>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</si>
  <si>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</si>
  <si>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</si>
  <si>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</si>
  <si>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</si>
  <si>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</si>
  <si>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</si>
  <si>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</si>
  <si>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</si>
  <si>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</si>
  <si>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</si>
  <si>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</si>
  <si>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</si>
  <si>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</si>
  <si>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</si>
  <si>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</si>
  <si>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</si>
  <si>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</si>
  <si>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</si>
  <si>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</si>
  <si>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</si>
  <si>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</si>
  <si>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</si>
  <si>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</si>
  <si>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</si>
  <si>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</si>
  <si>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</si>
  <si>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</si>
  <si>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</si>
  <si>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</si>
  <si>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</si>
  <si>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</si>
  <si>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</si>
  <si>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</si>
  <si>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</si>
  <si>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</si>
  <si>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</si>
  <si>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</si>
  <si>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</si>
  <si>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</si>
  <si>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</si>
  <si>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</si>
  <si>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</si>
  <si>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</si>
  <si>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</si>
  <si>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</si>
  <si>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</si>
  <si>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</si>
  <si>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</si>
  <si>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</si>
  <si>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</si>
  <si>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</si>
  <si>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</si>
  <si>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</si>
  <si>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</si>
  <si>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</si>
  <si>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</si>
  <si>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</si>
  <si>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</si>
  <si>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</si>
  <si>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</si>
  <si>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</si>
  <si>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</si>
  <si>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</si>
  <si>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</si>
  <si>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</si>
  <si>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</si>
  <si>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</si>
  <si>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</si>
  <si>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</si>
  <si>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</si>
  <si>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</si>
  <si>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</si>
  <si>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</si>
  <si>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</si>
  <si>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</si>
  <si>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</si>
  <si>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</si>
  <si>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</si>
  <si>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</si>
  <si>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</si>
  <si>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</si>
  <si>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</si>
  <si>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</si>
  <si>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</si>
  <si>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</si>
  <si>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</si>
  <si>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</si>
  <si>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</si>
  <si>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</si>
  <si>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</si>
  <si>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</si>
  <si>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</si>
  <si>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</si>
  <si>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</si>
  <si>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</si>
  <si>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</si>
  <si>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</si>
  <si>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</si>
  <si>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</si>
  <si>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</si>
  <si>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</si>
  <si>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</si>
  <si>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</si>
  <si>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</si>
  <si>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</si>
  <si>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</si>
  <si>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</si>
  <si>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</si>
  <si>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</si>
  <si>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</si>
  <si>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</si>
  <si>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</si>
  <si>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</si>
  <si>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</si>
  <si>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</si>
  <si>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</si>
  <si>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</si>
  <si>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</si>
  <si>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</si>
  <si>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</si>
  <si>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</si>
  <si>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</si>
  <si>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</si>
  <si>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</si>
  <si>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</si>
  <si>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</si>
  <si>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</si>
  <si>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</si>
  <si>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</si>
  <si>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</si>
  <si>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</si>
  <si>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</si>
  <si>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</si>
  <si>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</si>
  <si>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</si>
  <si>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</si>
  <si>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</si>
  <si>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</si>
  <si>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</si>
  <si>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</si>
  <si>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</si>
  <si>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</si>
  <si>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</si>
  <si>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</si>
  <si>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</si>
  <si>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</si>
  <si>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</si>
  <si>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</si>
  <si>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</si>
  <si>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</si>
  <si>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</si>
  <si>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</si>
  <si>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</si>
  <si>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</si>
  <si>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</si>
  <si>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</si>
  <si>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</si>
  <si>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</si>
  <si>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</si>
  <si>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</si>
  <si>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</si>
  <si>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</si>
  <si>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</si>
  <si>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</si>
  <si>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</si>
  <si>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</si>
  <si>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</si>
  <si>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</si>
  <si>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</si>
  <si>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</si>
  <si>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</si>
  <si>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</si>
  <si>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</si>
  <si>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</si>
  <si>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</si>
  <si>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</si>
  <si>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</si>
  <si>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</si>
  <si>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</si>
  <si>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</si>
  <si>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</si>
  <si>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</si>
  <si>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</si>
  <si>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</si>
  <si>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</si>
  <si>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</si>
  <si>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</si>
  <si>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</si>
  <si>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</si>
  <si>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</si>
  <si>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</si>
  <si>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</si>
  <si>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</si>
  <si>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</si>
  <si>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</si>
  <si>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</si>
  <si>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</si>
  <si>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</si>
  <si>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</si>
  <si>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</si>
  <si>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</si>
  <si>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</si>
  <si>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</si>
  <si>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</si>
  <si>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</si>
  <si>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</si>
  <si>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</si>
  <si>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</si>
  <si>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</si>
  <si>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</si>
  <si>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</si>
  <si>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</si>
  <si>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</si>
  <si>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</si>
  <si>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</si>
  <si>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</si>
  <si>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</si>
  <si>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</si>
  <si>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</si>
  <si>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</si>
  <si>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</si>
  <si>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</si>
  <si>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</si>
  <si>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</si>
  <si>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</si>
  <si>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</si>
  <si>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</si>
  <si>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</si>
  <si>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</si>
  <si>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</si>
  <si>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</si>
  <si>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</si>
  <si>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</si>
  <si>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</si>
  <si>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</si>
  <si>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</si>
  <si>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</si>
  <si>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</si>
  <si>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</si>
  <si>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</si>
  <si>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</si>
  <si>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</si>
  <si>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</si>
  <si>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</si>
  <si>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</si>
  <si>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</si>
  <si>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</si>
  <si>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</si>
  <si>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</si>
  <si>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</si>
  <si>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</si>
  <si>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</si>
  <si>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</si>
  <si>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</si>
  <si>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</si>
  <si>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</si>
  <si>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</si>
  <si>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</si>
  <si>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</si>
  <si>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</si>
  <si>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</si>
  <si>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</si>
  <si>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</si>
  <si>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</si>
  <si>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</si>
  <si>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</si>
  <si>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</si>
  <si>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</si>
  <si>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</si>
  <si>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</si>
  <si>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</si>
  <si>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</si>
  <si>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</si>
  <si>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</si>
  <si>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</si>
  <si>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</si>
  <si>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</si>
  <si>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</si>
  <si>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</si>
  <si>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</si>
  <si>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</si>
  <si>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</si>
  <si>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</si>
  <si>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</si>
  <si>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</si>
  <si>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</si>
  <si>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</si>
  <si>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</si>
  <si>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</si>
  <si>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</si>
  <si>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</si>
  <si>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</si>
  <si>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</si>
  <si>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</si>
  <si>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</si>
  <si>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</si>
  <si>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</si>
  <si>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</si>
  <si>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</si>
  <si>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</si>
  <si>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</si>
  <si>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</si>
  <si>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</si>
  <si>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</si>
  <si>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</si>
  <si>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</si>
  <si>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</si>
  <si>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</si>
  <si>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</si>
  <si>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</si>
  <si>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</si>
  <si>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</si>
  <si>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</si>
  <si>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</si>
  <si>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</si>
  <si>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</si>
  <si>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</si>
  <si>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</si>
  <si>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</si>
  <si>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</si>
  <si>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</si>
  <si>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</si>
  <si>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</si>
  <si>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</si>
  <si>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</si>
  <si>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</si>
  <si>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</si>
  <si>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</si>
  <si>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</si>
  <si>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</si>
  <si>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</si>
  <si>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</si>
  <si>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</si>
  <si>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</si>
  <si>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</si>
  <si>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</si>
  <si>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</si>
  <si>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</si>
  <si>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</si>
  <si>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</si>
  <si>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</si>
  <si>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</si>
  <si>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</si>
  <si>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</si>
  <si>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</si>
  <si>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</si>
  <si>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</si>
  <si>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</si>
  <si>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</si>
  <si>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</si>
  <si>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</si>
  <si>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</si>
  <si>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</si>
  <si>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</si>
  <si>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</si>
  <si>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</si>
  <si>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</si>
  <si>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</si>
  <si>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</si>
  <si>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</si>
  <si>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</si>
  <si>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</si>
  <si>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</si>
  <si>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</si>
  <si>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</si>
  <si>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</si>
  <si>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</si>
  <si>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</si>
  <si>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</si>
  <si>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</si>
  <si>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</si>
  <si>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</si>
  <si>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</si>
  <si>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</si>
  <si>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</si>
  <si>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</si>
  <si>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</si>
  <si>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</si>
  <si>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</si>
  <si>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</si>
  <si>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</si>
  <si>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</si>
  <si>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</si>
  <si>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</si>
  <si>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</si>
  <si>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</si>
  <si>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</si>
  <si>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</si>
  <si>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</si>
  <si>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</si>
  <si>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</si>
  <si>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</si>
  <si>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</si>
  <si>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</si>
  <si>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</si>
  <si>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</si>
  <si>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</si>
  <si>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</si>
  <si>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</si>
  <si>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</si>
  <si>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</si>
  <si>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</si>
  <si>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</si>
  <si>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</si>
  <si>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</si>
  <si>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</si>
  <si>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</si>
  <si>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</si>
  <si>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</si>
  <si>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</si>
  <si>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</si>
  <si>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</si>
  <si>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</si>
  <si>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</si>
  <si>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</si>
  <si>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</si>
  <si>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</si>
  <si>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</si>
  <si>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</si>
  <si>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</si>
  <si>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</si>
  <si>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</si>
  <si>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</si>
  <si>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</si>
  <si>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</si>
  <si>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</si>
  <si>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</si>
  <si>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</si>
  <si>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</si>
  <si>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</si>
  <si>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</si>
  <si>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</si>
  <si>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</si>
  <si>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</si>
  <si>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</si>
  <si>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</si>
  <si>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</si>
  <si>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</si>
  <si>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</si>
  <si>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</si>
  <si>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</si>
  <si>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</si>
  <si>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</si>
  <si>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</si>
  <si>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</si>
  <si>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</si>
  <si>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</si>
  <si>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</si>
  <si>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</si>
  <si>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</si>
  <si>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</si>
  <si>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</si>
  <si>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</si>
  <si>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</si>
  <si>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</si>
  <si>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</si>
  <si>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</si>
  <si>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</si>
  <si>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</si>
  <si>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</si>
  <si>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</si>
  <si>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</si>
  <si>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</si>
  <si>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</si>
  <si>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</si>
  <si>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</si>
  <si>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</si>
  <si>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</si>
  <si>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</si>
  <si>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</si>
  <si>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</si>
  <si>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</si>
  <si>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</si>
  <si>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</si>
  <si>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</si>
  <si>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</si>
  <si>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</si>
  <si>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</si>
  <si>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</si>
  <si>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</si>
  <si>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</si>
  <si>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</si>
  <si>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</si>
  <si>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</si>
  <si>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</si>
  <si>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</si>
  <si>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</si>
  <si>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</si>
  <si>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</si>
  <si>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</si>
  <si>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</si>
  <si>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</si>
  <si>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</si>
  <si>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</si>
  <si>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</si>
  <si>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</si>
  <si>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</si>
  <si>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</si>
  <si>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</si>
  <si>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</si>
  <si>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</si>
  <si>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</si>
  <si>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</si>
  <si>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</si>
  <si>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</si>
  <si>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</si>
  <si>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</si>
  <si>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</si>
  <si>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</si>
  <si>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</si>
  <si>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</si>
  <si>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</si>
  <si>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</si>
  <si>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</si>
  <si>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</si>
  <si>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</si>
  <si>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</si>
  <si>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</si>
  <si>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</si>
  <si>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</si>
  <si>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</si>
  <si>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</si>
  <si>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</si>
  <si>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</si>
  <si>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</si>
  <si>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</si>
  <si>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</si>
  <si>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</si>
  <si>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</si>
  <si>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</si>
  <si>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</si>
  <si>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</si>
  <si>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</si>
  <si>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</si>
  <si>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</si>
  <si>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</si>
  <si>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</si>
  <si>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</si>
  <si>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</si>
  <si>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</si>
  <si>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</si>
  <si>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</si>
  <si>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</si>
  <si>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</si>
  <si>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</si>
  <si>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</si>
  <si>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</si>
  <si>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</si>
  <si>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</si>
  <si>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</si>
  <si>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</si>
  <si>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</si>
  <si>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</si>
  <si>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</si>
  <si>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</si>
  <si>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</si>
  <si>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</si>
  <si>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</si>
  <si>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</si>
  <si>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</si>
  <si>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</si>
  <si>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</si>
  <si>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</si>
  <si>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</si>
  <si>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</si>
  <si>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</si>
  <si>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</si>
  <si>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</si>
  <si>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</si>
  <si>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</si>
  <si>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</si>
  <si>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</si>
  <si>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</si>
  <si>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</si>
  <si>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</si>
  <si>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</si>
  <si>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</si>
  <si>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</si>
  <si>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</si>
  <si>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</si>
  <si>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</si>
  <si>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</si>
  <si>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</si>
  <si>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</si>
  <si>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</si>
  <si>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</si>
  <si>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</si>
  <si>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</si>
  <si>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</si>
  <si>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</si>
  <si>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</si>
  <si>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</si>
  <si>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</si>
  <si>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</si>
  <si>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</si>
  <si>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</si>
  <si>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</si>
  <si>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</si>
  <si>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</si>
  <si>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</si>
  <si>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</si>
  <si>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</si>
  <si>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</si>
  <si>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</si>
  <si>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</si>
  <si>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</si>
  <si>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</si>
  <si>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</si>
  <si>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</si>
  <si>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</si>
  <si>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</si>
  <si>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</si>
  <si>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</si>
  <si>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</si>
  <si>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</si>
  <si>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</si>
  <si>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</si>
  <si>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</si>
  <si>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</si>
  <si>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</si>
  <si>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</si>
  <si>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</si>
  <si>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</si>
  <si>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</si>
  <si>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</si>
  <si>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</si>
  <si>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</si>
  <si>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</si>
  <si>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</si>
  <si>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</si>
  <si>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</si>
  <si>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</si>
  <si>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</si>
  <si>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</si>
  <si>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</si>
  <si>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</si>
  <si>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</si>
  <si>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</si>
  <si>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</si>
  <si>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</si>
  <si>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</si>
  <si>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</si>
  <si>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</si>
  <si>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</si>
  <si>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</si>
  <si>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</si>
  <si>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</si>
  <si>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</si>
  <si>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</si>
  <si>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</si>
  <si>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</si>
  <si>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</si>
  <si>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</si>
  <si>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</si>
  <si>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</si>
  <si>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</si>
  <si>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</si>
  <si>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</si>
  <si>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</si>
  <si>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</si>
  <si>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</si>
  <si>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</si>
  <si>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</si>
  <si>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</si>
  <si>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</si>
  <si>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</si>
  <si>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</si>
  <si>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</si>
  <si>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</si>
  <si>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</si>
  <si>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</si>
  <si>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</si>
  <si>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</si>
  <si>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</si>
  <si>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</si>
  <si>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</si>
  <si>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</si>
  <si>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</si>
  <si>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</si>
  <si>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</si>
  <si>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</si>
  <si>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</si>
  <si>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</si>
  <si>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</si>
  <si>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</si>
  <si>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</si>
  <si>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</si>
  <si>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</si>
  <si>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</si>
  <si>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</si>
  <si>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</si>
  <si>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</si>
  <si>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</si>
  <si>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</si>
  <si>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</si>
  <si>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</si>
  <si>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</si>
  <si>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</si>
  <si>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</si>
  <si>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</si>
  <si>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</si>
  <si>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</si>
  <si>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</si>
  <si>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</si>
  <si>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</si>
  <si>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</si>
  <si>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</si>
  <si>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</si>
  <si>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</si>
  <si>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</si>
  <si>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</si>
  <si>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</si>
  <si>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</si>
  <si>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</si>
  <si>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</si>
  <si>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</si>
  <si>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</si>
  <si>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</si>
  <si>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</si>
  <si>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</si>
  <si>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</si>
  <si>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</si>
  <si>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</si>
  <si>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</si>
  <si>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</si>
  <si>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</si>
  <si>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</si>
  <si>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</si>
  <si>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</si>
  <si>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</si>
  <si>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</si>
  <si>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</si>
  <si>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</si>
  <si>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</si>
  <si>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</si>
  <si>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</si>
  <si>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</si>
  <si>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</si>
  <si>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</si>
  <si>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</si>
  <si>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</si>
  <si>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</si>
  <si>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</si>
  <si>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</si>
  <si>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</si>
  <si>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</si>
  <si>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</si>
  <si>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</si>
  <si>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</si>
  <si>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</si>
  <si>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</si>
  <si>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</si>
  <si>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</si>
  <si>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</si>
  <si>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</si>
  <si>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</si>
  <si>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</si>
  <si>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</si>
  <si>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</si>
  <si>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</si>
  <si>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</si>
  <si>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</si>
  <si>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</si>
  <si>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</si>
  <si>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</si>
  <si>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</si>
  <si>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</si>
  <si>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</si>
  <si>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</si>
  <si>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</si>
  <si>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</si>
  <si>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</si>
  <si>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</si>
  <si>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</si>
  <si>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</si>
  <si>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</si>
  <si>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</si>
  <si>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</si>
  <si>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</si>
  <si>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</si>
  <si>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</si>
  <si>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</si>
  <si>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</si>
  <si>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</si>
  <si>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</si>
  <si>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</si>
  <si>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</si>
  <si>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</si>
  <si>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</si>
  <si>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</si>
  <si>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</si>
  <si>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</si>
  <si>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</si>
  <si>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</si>
  <si>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</si>
  <si>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</si>
  <si>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</si>
  <si>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</si>
  <si>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</si>
  <si>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</si>
  <si>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</si>
  <si>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</si>
  <si>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</si>
  <si>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</si>
  <si>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</si>
  <si>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</si>
  <si>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</si>
  <si>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</si>
  <si>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</si>
  <si>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</si>
  <si>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</si>
  <si>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</si>
  <si>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</si>
  <si>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</si>
  <si>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</si>
  <si>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</si>
  <si>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</si>
  <si>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</si>
  <si>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</si>
  <si>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</si>
  <si>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</si>
  <si>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</si>
  <si>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</si>
  <si>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</si>
  <si>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</si>
  <si>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</si>
  <si>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</si>
  <si>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</si>
  <si>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</si>
  <si>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</si>
  <si>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</si>
  <si>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</si>
  <si>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</si>
  <si>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</si>
  <si>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</si>
  <si>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</si>
  <si>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</si>
  <si>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</si>
  <si>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</si>
  <si>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</si>
  <si>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</si>
  <si>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</si>
  <si>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</si>
  <si>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</si>
  <si>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</si>
  <si>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</si>
  <si>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</si>
  <si>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</si>
  <si>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</si>
  <si>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</si>
  <si>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</si>
  <si>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</si>
  <si>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</si>
  <si>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</si>
  <si>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</si>
  <si>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</si>
  <si>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</si>
  <si>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</si>
  <si>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</si>
  <si>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</si>
  <si>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</si>
  <si>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</si>
  <si>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</si>
  <si>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</si>
  <si>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</si>
  <si>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</si>
  <si>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</si>
  <si>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</si>
  <si>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</si>
  <si>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</si>
  <si>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</si>
  <si>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</si>
  <si>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</si>
  <si>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</si>
  <si>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</si>
  <si>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</si>
  <si>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</si>
  <si>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</si>
  <si>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</si>
  <si>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</si>
  <si>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</si>
  <si>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</si>
  <si>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</si>
  <si>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</si>
  <si>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</si>
  <si>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</si>
  <si>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</si>
  <si>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</si>
  <si>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</si>
  <si>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</si>
  <si>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</si>
  <si>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</si>
  <si>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</si>
  <si>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</si>
  <si>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</si>
  <si>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</si>
  <si>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</si>
  <si>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</si>
  <si>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</si>
  <si>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</si>
  <si>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</si>
  <si>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</si>
  <si>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</si>
  <si>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</si>
  <si>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</si>
  <si>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</si>
  <si>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</si>
  <si>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</si>
  <si>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</si>
  <si>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</si>
  <si>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</si>
  <si>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</si>
  <si>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</si>
  <si>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</si>
  <si>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</si>
  <si>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</si>
  <si>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</si>
  <si>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</si>
  <si>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</si>
  <si>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</si>
  <si>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</si>
  <si>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</si>
  <si>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</si>
  <si>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</si>
  <si>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</si>
  <si>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</si>
  <si>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</si>
  <si>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</si>
  <si>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</si>
  <si>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</si>
  <si>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</si>
  <si>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</si>
  <si>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</si>
  <si>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</si>
  <si>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</si>
  <si>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</si>
  <si>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</si>
  <si>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</si>
  <si>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</si>
  <si>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</si>
  <si>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</si>
  <si>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</si>
  <si>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</si>
  <si>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</si>
  <si>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</si>
  <si>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</si>
  <si>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</si>
  <si>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</si>
  <si>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</si>
  <si>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</si>
  <si>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</si>
  <si>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</si>
  <si>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</si>
  <si>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</si>
  <si>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</si>
  <si>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</si>
  <si>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</si>
  <si>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</si>
  <si>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</si>
  <si>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</si>
  <si>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</si>
  <si>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</si>
  <si>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</si>
  <si>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</si>
  <si>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</si>
  <si>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</si>
  <si>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</si>
  <si>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</si>
  <si>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</si>
  <si>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</si>
  <si>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</si>
  <si>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</si>
  <si>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</si>
  <si>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</si>
  <si>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</si>
  <si>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</si>
  <si>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</si>
  <si>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</si>
  <si>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</si>
  <si>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</si>
  <si>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</si>
  <si>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</si>
  <si>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</si>
  <si>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</si>
  <si>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</si>
  <si>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</si>
  <si>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</si>
  <si>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</si>
  <si>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</si>
  <si>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</si>
  <si>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</si>
  <si>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</si>
  <si>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</si>
  <si>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</si>
  <si>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</si>
  <si>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</si>
  <si>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</si>
  <si>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</si>
  <si>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</si>
  <si>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</si>
  <si>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</si>
  <si>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</si>
  <si>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</si>
  <si>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</si>
  <si>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</si>
  <si>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</si>
  <si>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</si>
  <si>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</si>
  <si>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</si>
  <si>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</si>
  <si>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</si>
  <si>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</si>
  <si>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</si>
  <si>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</si>
  <si>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</si>
  <si>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</si>
  <si>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</si>
  <si>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</si>
  <si>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</si>
  <si>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</si>
  <si>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</si>
  <si>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</si>
  <si>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</si>
  <si>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</si>
  <si>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</si>
  <si>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</si>
  <si>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</si>
  <si>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</si>
  <si>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</si>
  <si>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</si>
  <si>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</si>
  <si>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</si>
  <si>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</si>
  <si>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</si>
  <si>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</si>
  <si>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</si>
  <si>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</si>
  <si>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</si>
  <si>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</si>
  <si>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</si>
  <si>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</si>
  <si>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</si>
  <si>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</si>
  <si>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</si>
  <si>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</si>
  <si>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</si>
  <si>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</si>
  <si>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</si>
  <si>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</si>
  <si>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</si>
  <si>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</si>
  <si>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</si>
  <si>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</si>
  <si>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</si>
  <si>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</si>
  <si>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</si>
  <si>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</si>
  <si>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</si>
  <si>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</si>
  <si>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</si>
  <si>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</si>
  <si>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</si>
  <si>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</si>
  <si>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</si>
  <si>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</si>
  <si>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</si>
  <si>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</si>
  <si>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</si>
  <si>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</si>
  <si>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</si>
  <si>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</si>
  <si>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</si>
  <si>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</si>
  <si>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</si>
  <si>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</si>
  <si>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</si>
  <si>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</si>
  <si>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</si>
  <si>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</si>
  <si>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</si>
  <si>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</si>
  <si>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</si>
  <si>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</si>
  <si>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</si>
  <si>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</si>
  <si>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</si>
  <si>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</si>
  <si>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</si>
  <si>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</si>
  <si>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</si>
  <si>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</si>
  <si>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</si>
  <si>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</si>
  <si>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</si>
  <si>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</si>
  <si>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</si>
  <si>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</si>
  <si>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</si>
  <si>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</si>
  <si>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</si>
  <si>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</si>
  <si>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</si>
  <si>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</si>
  <si>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</si>
  <si>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</si>
  <si>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</si>
  <si>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</si>
  <si>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</si>
  <si>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</si>
  <si>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</si>
  <si>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</si>
  <si>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</si>
  <si>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</si>
  <si>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</si>
  <si>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</si>
  <si>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</si>
  <si>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</si>
  <si>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</si>
  <si>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</si>
  <si>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</si>
  <si>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</si>
  <si>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</si>
  <si>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</si>
  <si>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</si>
  <si>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</si>
  <si>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</si>
  <si>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</si>
  <si>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</si>
  <si>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</si>
  <si>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</si>
  <si>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</si>
  <si>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</si>
  <si>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</si>
  <si>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</si>
  <si>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</si>
  <si>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</si>
  <si>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</si>
  <si>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</si>
  <si>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</si>
  <si>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</si>
  <si>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</si>
  <si>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</si>
  <si>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</si>
  <si>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</si>
  <si>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</si>
  <si>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</si>
  <si>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</si>
  <si>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</si>
  <si>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</si>
  <si>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</si>
  <si>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</si>
  <si>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</si>
  <si>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</si>
  <si>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</si>
  <si>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</si>
  <si>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</si>
  <si>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</si>
  <si>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</si>
  <si>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</si>
  <si>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</si>
  <si>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</si>
  <si>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</si>
  <si>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</si>
  <si>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</si>
  <si>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</si>
  <si>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</si>
  <si>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</si>
  <si>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</si>
  <si>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</si>
  <si>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</si>
  <si>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</si>
  <si>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</si>
  <si>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</si>
  <si>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</si>
  <si>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</si>
  <si>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</si>
  <si>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</si>
  <si>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</si>
  <si>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</si>
  <si>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</si>
  <si>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</si>
  <si>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</si>
  <si>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</si>
  <si>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</si>
  <si>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</si>
  <si>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</si>
  <si>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</si>
  <si>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</si>
  <si>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</si>
  <si>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</si>
  <si>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</si>
  <si>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</si>
  <si>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</si>
  <si>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</si>
  <si>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</si>
  <si>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</si>
  <si>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</si>
  <si>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</si>
  <si>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</si>
  <si>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</si>
  <si>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</si>
  <si>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</si>
  <si>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</si>
  <si>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</si>
  <si>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</si>
  <si>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</si>
  <si>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</si>
  <si>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</si>
  <si>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</si>
  <si>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</si>
  <si>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</si>
  <si>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</si>
  <si>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</si>
  <si>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</si>
  <si>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</si>
  <si>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</si>
  <si>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</si>
  <si>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</si>
  <si>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</si>
  <si>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</si>
  <si>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</si>
  <si>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</si>
  <si>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</si>
  <si>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</si>
  <si>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</si>
  <si>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</si>
  <si>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</si>
  <si>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</si>
  <si>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</si>
  <si>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</si>
  <si>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</si>
  <si>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</si>
  <si>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</si>
  <si>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</si>
  <si>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</si>
  <si>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</si>
  <si>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</si>
  <si>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</si>
  <si>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</si>
  <si>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</si>
  <si>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</si>
  <si>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</si>
  <si>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</si>
  <si>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</si>
  <si>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</si>
  <si>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</si>
  <si>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</si>
  <si>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</si>
  <si>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</si>
  <si>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</si>
  <si>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</si>
  <si>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</si>
  <si>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</si>
  <si>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</si>
  <si>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</si>
  <si>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</si>
  <si>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</si>
  <si>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</si>
  <si>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</si>
  <si>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</si>
  <si>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</si>
  <si>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</si>
  <si>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</si>
  <si>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</si>
  <si>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</si>
  <si>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</si>
  <si>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</si>
  <si>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</si>
  <si>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</si>
  <si>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</si>
  <si>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</si>
  <si>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</si>
  <si>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</si>
  <si>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</si>
  <si>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</si>
  <si>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</si>
  <si>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</si>
  <si>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</si>
  <si>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</si>
  <si>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</si>
  <si>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</si>
  <si>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</si>
  <si>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</si>
  <si>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</si>
  <si>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</si>
  <si>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</si>
  <si>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</si>
  <si>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</si>
  <si>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</si>
  <si>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</si>
  <si>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</si>
  <si>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</si>
  <si>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</si>
  <si>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</si>
  <si>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</si>
  <si>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</si>
  <si>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</si>
  <si>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</si>
  <si>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</si>
  <si>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</si>
  <si>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</si>
  <si>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</si>
  <si>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</si>
  <si>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</si>
  <si>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</si>
  <si>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</si>
  <si>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</si>
  <si>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</si>
  <si>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</si>
  <si>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</si>
  <si>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</si>
  <si>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</si>
  <si>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</si>
  <si>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</si>
  <si>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</si>
  <si>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</si>
  <si>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</si>
  <si>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</si>
  <si>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</si>
  <si>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</si>
  <si>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</si>
  <si>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</si>
  <si>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</si>
  <si>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</si>
  <si>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</si>
  <si>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</si>
  <si>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</si>
  <si>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</si>
  <si>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</si>
  <si>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</si>
  <si>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</si>
  <si>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</si>
  <si>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</si>
  <si>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</si>
  <si>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</si>
  <si>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</si>
  <si>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</si>
  <si>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</si>
  <si>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</si>
  <si>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</si>
  <si>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</si>
  <si>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</si>
  <si>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</si>
  <si>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</si>
  <si>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</si>
  <si>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</si>
  <si>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</si>
  <si>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</si>
  <si>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</si>
  <si>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</si>
  <si>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</si>
  <si>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</si>
  <si>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</si>
  <si>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</si>
  <si>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</si>
  <si>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</si>
  <si>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</si>
  <si>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</si>
  <si>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</si>
  <si>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</si>
  <si>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</si>
  <si>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</si>
  <si>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</si>
  <si>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</si>
  <si>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</si>
  <si>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</si>
  <si>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</si>
  <si>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</si>
  <si>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</si>
  <si>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</si>
  <si>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</si>
  <si>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</si>
  <si>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</si>
  <si>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</si>
  <si>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</si>
  <si>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</si>
  <si>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</si>
  <si>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</si>
  <si>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</si>
  <si>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</si>
  <si>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</si>
  <si>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</si>
  <si>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</si>
  <si>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</si>
  <si>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</si>
  <si>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</si>
  <si>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</si>
  <si>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</si>
  <si>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</si>
  <si>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</si>
  <si>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</si>
  <si>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</si>
  <si>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</si>
  <si>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</si>
  <si>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</si>
  <si>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</si>
  <si>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</si>
  <si>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</si>
  <si>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</si>
  <si>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</si>
  <si>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</si>
  <si>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</si>
  <si>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</si>
  <si>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</si>
  <si>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</si>
  <si>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</si>
  <si>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</si>
  <si>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</si>
  <si>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</si>
  <si>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</si>
  <si>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</si>
  <si>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</si>
  <si>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</si>
  <si>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</si>
  <si>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</si>
  <si>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</si>
  <si>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</si>
  <si>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</si>
  <si>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</si>
  <si>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</si>
  <si>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</si>
  <si>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</si>
  <si>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</si>
  <si>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</si>
  <si>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</si>
  <si>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</si>
  <si>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</si>
  <si>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</si>
  <si>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</si>
  <si>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</si>
  <si>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</si>
  <si>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</si>
  <si>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</si>
  <si>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</si>
  <si>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</si>
  <si>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</si>
  <si>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</si>
  <si>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</si>
  <si>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</si>
  <si>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</si>
  <si>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</si>
  <si>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</si>
  <si>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</si>
  <si>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</si>
  <si>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</si>
  <si>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</si>
  <si>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</si>
  <si>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</si>
  <si>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</si>
  <si>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</si>
  <si>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</si>
  <si>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</si>
  <si>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</si>
  <si>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</si>
  <si>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</si>
  <si>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</si>
  <si>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</si>
  <si>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</si>
  <si>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</si>
  <si>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</si>
  <si>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</si>
  <si>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</si>
  <si>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</si>
  <si>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</si>
  <si>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</si>
  <si>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</si>
  <si>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</si>
  <si>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</si>
  <si>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</si>
  <si>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</si>
  <si>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</si>
  <si>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</si>
  <si>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</si>
  <si>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</si>
  <si>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</si>
  <si>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</si>
  <si>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</si>
  <si>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</si>
  <si>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</si>
  <si>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</si>
  <si>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</si>
  <si>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</si>
  <si>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</si>
  <si>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</si>
  <si>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</si>
  <si>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</si>
  <si>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</si>
  <si>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</si>
  <si>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</si>
  <si>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</si>
  <si>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</si>
  <si>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</si>
  <si>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</si>
  <si>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</si>
  <si>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</si>
  <si>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</si>
  <si>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</si>
  <si>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</si>
  <si>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</si>
  <si>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</si>
  <si>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</si>
  <si>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</si>
  <si>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</si>
  <si>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</si>
  <si>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</si>
  <si>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</si>
  <si>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</si>
  <si>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</si>
  <si>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</si>
  <si>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</si>
  <si>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</si>
  <si>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</si>
  <si>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</si>
  <si>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</si>
  <si>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</si>
  <si>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</si>
  <si>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</si>
  <si>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</si>
  <si>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</si>
  <si>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</si>
  <si>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</si>
  <si>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</si>
  <si>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</si>
  <si>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</si>
  <si>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</si>
  <si>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</si>
  <si>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</si>
  <si>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</si>
  <si>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</si>
  <si>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</si>
  <si>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</si>
  <si>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</si>
  <si>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</si>
  <si>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</si>
  <si>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</si>
  <si>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</si>
  <si>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</si>
  <si>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</si>
  <si>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</si>
  <si>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</si>
  <si>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</si>
  <si>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</si>
  <si>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</si>
  <si>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</si>
  <si>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</si>
  <si>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</si>
  <si>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</si>
  <si>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</si>
  <si>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</si>
  <si>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</si>
  <si>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</si>
  <si>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</si>
  <si>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</si>
  <si>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</si>
  <si>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</si>
  <si>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</si>
  <si>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</si>
  <si>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</si>
  <si>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</si>
  <si>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</si>
  <si>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</si>
  <si>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</si>
  <si>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</si>
  <si>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</si>
  <si>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</si>
  <si>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</si>
  <si>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</si>
  <si>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</si>
  <si>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</si>
  <si>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</si>
  <si>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</si>
  <si>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</si>
  <si>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</si>
  <si>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</si>
  <si>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</si>
  <si>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</si>
  <si>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</si>
  <si>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</si>
  <si>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</si>
  <si>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</si>
  <si>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</si>
  <si>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</si>
  <si>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</si>
  <si>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</si>
  <si>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</si>
  <si>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</si>
  <si>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</si>
  <si>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</si>
  <si>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</si>
  <si>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</si>
  <si>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</si>
  <si>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</si>
  <si>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</si>
  <si>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</si>
  <si>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</si>
  <si>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</si>
  <si>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</si>
  <si>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</si>
  <si>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</si>
  <si>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</si>
  <si>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</si>
  <si>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</si>
  <si>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</si>
  <si>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</si>
  <si>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</si>
  <si>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</si>
  <si>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</si>
  <si>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</si>
  <si>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</si>
  <si>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</si>
  <si>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</si>
  <si>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</si>
  <si>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</si>
  <si>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</si>
  <si>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</si>
  <si>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</si>
  <si>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</si>
  <si>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</si>
  <si>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</si>
  <si>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</si>
  <si>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</si>
  <si>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</si>
  <si>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</si>
  <si>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</si>
  <si>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</si>
  <si>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</si>
  <si>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</si>
  <si>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</si>
  <si>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</si>
  <si>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</si>
  <si>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</si>
  <si>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</si>
  <si>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</si>
  <si>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</si>
  <si>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</si>
  <si>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</si>
  <si>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</si>
  <si>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</si>
  <si>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</si>
  <si>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</si>
  <si>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</si>
  <si>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</si>
  <si>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</si>
  <si>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</si>
  <si>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</si>
  <si>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</si>
  <si>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</si>
  <si>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</si>
  <si>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</si>
  <si>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</si>
  <si>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</si>
  <si>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</si>
  <si>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</si>
  <si>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</si>
  <si>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</si>
  <si>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</si>
  <si>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</si>
  <si>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</si>
  <si>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</si>
  <si>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</si>
  <si>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</si>
  <si>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</si>
  <si>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</si>
  <si>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</si>
  <si>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</si>
  <si>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</si>
  <si>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</si>
  <si>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</si>
  <si>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</si>
  <si>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</si>
  <si>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</si>
  <si>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</si>
  <si>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</si>
  <si>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</si>
  <si>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</si>
  <si>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</si>
  <si>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</si>
  <si>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</si>
  <si>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</si>
  <si>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</si>
  <si>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</si>
  <si>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</si>
  <si>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</si>
  <si>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</si>
  <si>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</si>
  <si>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</si>
  <si>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</si>
  <si>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</si>
  <si>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</si>
  <si>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</si>
  <si>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</si>
  <si>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</si>
  <si>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</si>
  <si>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</si>
  <si>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</si>
  <si>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</si>
  <si>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</si>
  <si>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</si>
  <si>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</si>
  <si>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</si>
  <si>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</si>
  <si>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</si>
  <si>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</si>
  <si>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</si>
  <si>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</si>
  <si>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</si>
  <si>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</si>
  <si>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</si>
  <si>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</si>
  <si>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</si>
  <si>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</si>
  <si>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</si>
  <si>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</si>
  <si>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</si>
  <si>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</si>
  <si>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</si>
  <si>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</si>
  <si>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</si>
  <si>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</si>
  <si>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</si>
  <si>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</si>
  <si>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</si>
  <si>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</si>
  <si>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</si>
  <si>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</si>
  <si>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</si>
  <si>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</si>
  <si>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</si>
  <si>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</si>
  <si>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</si>
  <si>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</si>
  <si>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</si>
  <si>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</si>
  <si>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</si>
  <si>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</si>
  <si>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</si>
  <si>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</si>
  <si>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</si>
  <si>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</si>
  <si>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</si>
  <si>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</si>
  <si>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</si>
  <si>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</si>
  <si>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</si>
  <si>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</si>
  <si>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</si>
  <si>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</si>
  <si>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</si>
  <si>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</si>
  <si>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</si>
  <si>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</si>
  <si>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</si>
  <si>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</si>
  <si>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</si>
  <si>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</si>
  <si>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</si>
  <si>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</si>
  <si>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</si>
  <si>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</si>
  <si>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</si>
  <si>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</si>
  <si>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</si>
  <si>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</si>
  <si>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</si>
  <si>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</si>
  <si>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</si>
  <si>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</si>
  <si>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</si>
  <si>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</si>
  <si>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</si>
  <si>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</si>
  <si>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</si>
  <si>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</si>
  <si>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</si>
  <si>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</si>
  <si>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</si>
  <si>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</si>
  <si>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</si>
  <si>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</si>
  <si>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</si>
  <si>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</si>
  <si>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</si>
  <si>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</si>
  <si>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</si>
  <si>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</si>
  <si>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</si>
  <si>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</si>
  <si>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</si>
  <si>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</si>
  <si>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</si>
  <si>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</si>
  <si>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</si>
  <si>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</si>
  <si>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</si>
  <si>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</si>
  <si>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</si>
  <si>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</si>
  <si>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</si>
  <si>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</si>
  <si>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</si>
  <si>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</si>
  <si>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</si>
  <si>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</si>
  <si>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</si>
  <si>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</si>
  <si>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</si>
  <si>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</si>
  <si>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</si>
  <si>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</si>
  <si>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</si>
  <si>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</si>
  <si>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</si>
  <si>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</si>
  <si>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</si>
  <si>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</si>
  <si>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</si>
  <si>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</si>
  <si>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</si>
  <si>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</si>
  <si>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</si>
  <si>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</si>
  <si>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</si>
  <si>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</si>
  <si>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</si>
  <si>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</si>
  <si>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</si>
  <si>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</si>
  <si>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</si>
  <si>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</si>
  <si>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</si>
  <si>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</si>
  <si>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</si>
  <si>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</si>
  <si>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</si>
  <si>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</si>
  <si>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</si>
  <si>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</si>
  <si>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</si>
  <si>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</si>
  <si>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</si>
  <si>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</si>
  <si>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</si>
  <si>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</si>
  <si>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</si>
  <si>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</si>
  <si>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</si>
  <si>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</si>
  <si>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</si>
  <si>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</si>
  <si>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</si>
  <si>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</si>
  <si>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</si>
  <si>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</si>
  <si>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</si>
  <si>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</si>
  <si>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</si>
  <si>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</si>
  <si>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</si>
  <si>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</si>
  <si>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</si>
  <si>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</si>
  <si>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</si>
  <si>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</si>
  <si>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</si>
  <si>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</si>
  <si>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</si>
  <si>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</si>
  <si>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</si>
  <si>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</si>
  <si>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</si>
  <si>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</si>
  <si>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</si>
  <si>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</si>
  <si>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</si>
  <si>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</si>
  <si>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</si>
  <si>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</si>
  <si>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</si>
  <si>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</si>
  <si>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</si>
  <si>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</si>
  <si>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</si>
  <si>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</si>
  <si>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</si>
  <si>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</si>
  <si>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</si>
  <si>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</si>
  <si>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</si>
  <si>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</si>
  <si>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</si>
  <si>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</si>
  <si>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</si>
  <si>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</si>
  <si>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</si>
  <si>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</si>
  <si>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</si>
  <si>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</si>
  <si>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</si>
  <si>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</si>
  <si>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</si>
  <si>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</si>
  <si>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</si>
  <si>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</si>
  <si>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</si>
  <si>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</si>
  <si>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</si>
  <si>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</si>
  <si>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</si>
  <si>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</si>
  <si>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</si>
  <si>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</si>
  <si>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</si>
  <si>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</si>
  <si>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</si>
  <si>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</si>
  <si>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</si>
  <si>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</si>
  <si>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</si>
  <si>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</si>
  <si>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</si>
  <si>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</si>
  <si>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</si>
  <si>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</si>
  <si>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</si>
  <si>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</si>
  <si>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</si>
  <si>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</si>
  <si>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</si>
  <si>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</si>
  <si>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</si>
  <si>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</si>
  <si>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</si>
  <si>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</si>
  <si>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</si>
  <si>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</si>
  <si>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</si>
  <si>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</si>
  <si>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</si>
  <si>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</si>
  <si>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</si>
  <si>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</si>
  <si>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</si>
  <si>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</si>
  <si>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</si>
  <si>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</si>
  <si>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</si>
  <si>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</si>
  <si>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</si>
  <si>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</si>
  <si>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</si>
  <si>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</si>
  <si>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</si>
  <si>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</si>
  <si>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</si>
  <si>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</si>
  <si>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</si>
  <si>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</si>
  <si>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</si>
  <si>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</si>
  <si>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</si>
  <si>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</si>
  <si>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</si>
  <si>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</si>
  <si>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</si>
  <si>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</si>
  <si>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</si>
  <si>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</si>
  <si>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</si>
  <si>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</si>
  <si>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</si>
  <si>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</si>
  <si>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</si>
  <si>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</si>
  <si>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</si>
  <si>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</si>
  <si>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</si>
  <si>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</si>
  <si>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</si>
  <si>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</si>
  <si>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</si>
  <si>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</si>
  <si>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</si>
  <si>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</si>
  <si>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</si>
  <si>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</si>
  <si>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</si>
  <si>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</si>
  <si>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</si>
  <si>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</si>
  <si>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</si>
  <si>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</si>
  <si>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</si>
  <si>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</si>
  <si>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</si>
  <si>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</si>
  <si>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</si>
  <si>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</si>
  <si>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</si>
  <si>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</si>
  <si>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</si>
  <si>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</si>
  <si>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</si>
  <si>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</si>
  <si>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</si>
  <si>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</si>
  <si>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</si>
  <si>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</si>
  <si>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</si>
  <si>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</si>
  <si>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</si>
  <si>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</si>
  <si>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</si>
  <si>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</si>
  <si>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</si>
  <si>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</si>
  <si>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</si>
  <si>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</si>
  <si>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</si>
  <si>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</si>
  <si>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</si>
  <si>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</si>
  <si>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</si>
  <si>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</si>
  <si>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</si>
  <si>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</si>
  <si>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</si>
  <si>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</si>
  <si>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</si>
  <si>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</si>
  <si>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</si>
  <si>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</si>
  <si>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</si>
  <si>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</si>
  <si>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</si>
  <si>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</si>
  <si>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</si>
  <si>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</si>
  <si>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</si>
  <si>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</si>
  <si>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</si>
  <si>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</si>
  <si>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</si>
  <si>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</si>
  <si>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</si>
  <si>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</si>
  <si>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</si>
  <si>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</si>
  <si>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</si>
  <si>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</si>
  <si>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</si>
  <si>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</si>
  <si>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</si>
  <si>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</si>
  <si>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</si>
  <si>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</si>
  <si>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</si>
  <si>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</si>
  <si>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</si>
  <si>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</si>
  <si>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</si>
  <si>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</si>
  <si>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</si>
  <si>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</si>
  <si>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</si>
  <si>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</si>
  <si>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</si>
  <si>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</si>
  <si>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</si>
  <si>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</si>
  <si>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</si>
  <si>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</si>
  <si>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</si>
  <si>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</si>
  <si>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</si>
  <si>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</si>
  <si>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</si>
  <si>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</si>
  <si>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</si>
  <si>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</si>
  <si>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</si>
  <si>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</si>
  <si>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</si>
  <si>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</si>
  <si>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</si>
  <si>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</si>
  <si>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</si>
  <si>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</si>
  <si>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</si>
  <si>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</si>
  <si>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</si>
  <si>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</si>
  <si>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</si>
  <si>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</si>
  <si>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</si>
  <si>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</si>
  <si>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</si>
  <si>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</si>
  <si>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</si>
  <si>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</si>
  <si>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</si>
  <si>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</si>
  <si>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</si>
  <si>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</si>
  <si>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</si>
  <si>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</si>
  <si>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</si>
  <si>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</si>
  <si>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</si>
  <si>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</si>
  <si>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</si>
  <si>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</si>
  <si>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</si>
  <si>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</si>
  <si>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</si>
  <si>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</si>
  <si>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</si>
  <si>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</si>
  <si>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</si>
  <si>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</si>
  <si>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</si>
  <si>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</si>
  <si>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</si>
  <si>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</si>
  <si>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</si>
  <si>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</si>
  <si>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</si>
  <si>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</si>
  <si>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</si>
  <si>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</si>
  <si>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</si>
  <si>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</si>
  <si>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</si>
  <si>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</si>
  <si>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</si>
  <si>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</si>
  <si>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</si>
  <si>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</si>
  <si>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</si>
  <si>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</si>
  <si>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</si>
  <si>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</si>
  <si>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</si>
  <si>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</si>
  <si>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</si>
  <si>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</si>
  <si>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</si>
  <si>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</si>
  <si>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</si>
  <si>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</si>
  <si>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</si>
  <si>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</si>
  <si>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</si>
  <si>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</si>
  <si>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</si>
  <si>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</si>
  <si>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</si>
  <si>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</si>
  <si>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</si>
  <si>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</si>
  <si>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</si>
  <si>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</si>
  <si>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</si>
  <si>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</si>
  <si>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</si>
  <si>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</si>
  <si>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</si>
  <si>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</si>
  <si>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</si>
  <si>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</si>
  <si>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</si>
  <si>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</si>
  <si>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</si>
  <si>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</si>
  <si>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</si>
  <si>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</si>
  <si>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</si>
  <si>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</si>
  <si>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</si>
  <si>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</si>
  <si>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</si>
  <si>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</si>
  <si>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</si>
  <si>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</si>
  <si>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</si>
  <si>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</si>
  <si>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</si>
  <si>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</si>
  <si>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</si>
  <si>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</si>
  <si>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</si>
  <si>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</si>
  <si>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</si>
  <si>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</si>
  <si>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</si>
  <si>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</si>
  <si>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</si>
  <si>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</si>
  <si>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</si>
  <si>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</si>
  <si>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</si>
  <si>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</si>
  <si>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</si>
  <si>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</si>
  <si>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</si>
  <si>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</si>
  <si>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</si>
  <si>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</si>
  <si>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</si>
  <si>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</si>
  <si>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</si>
  <si>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</si>
  <si>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</si>
  <si>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</si>
  <si>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</si>
  <si>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</si>
  <si>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</si>
  <si>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</si>
  <si>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</si>
  <si>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</si>
  <si>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</si>
  <si>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</si>
  <si>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</si>
  <si>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</si>
  <si>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</si>
  <si>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</si>
  <si>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</si>
  <si>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</si>
  <si>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</si>
  <si>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</si>
  <si>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</si>
  <si>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</si>
  <si>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</si>
  <si>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</si>
  <si>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</si>
  <si>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</si>
  <si>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</si>
  <si>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</si>
  <si>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</si>
  <si>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</si>
  <si>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</si>
  <si>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</si>
  <si>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</si>
  <si>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</si>
  <si>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</si>
  <si>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</si>
  <si>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</si>
  <si>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</si>
  <si>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</si>
  <si>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</si>
  <si>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</si>
  <si>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</si>
  <si>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</si>
  <si>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</si>
  <si>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</si>
  <si>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</si>
  <si>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</si>
  <si>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</si>
  <si>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</si>
  <si>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</si>
  <si>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</si>
  <si>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</si>
  <si>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</si>
  <si>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</si>
  <si>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</si>
  <si>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</si>
  <si>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</si>
  <si>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</si>
  <si>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</si>
  <si>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</si>
  <si>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</si>
  <si>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</si>
  <si>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</si>
  <si>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</si>
  <si>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</si>
  <si>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</si>
  <si>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</si>
  <si>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</si>
  <si>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</si>
  <si>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</si>
  <si>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</si>
  <si>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</si>
  <si>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</si>
  <si>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</si>
  <si>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</si>
  <si>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</si>
  <si>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</si>
  <si>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</si>
  <si>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</si>
  <si>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</si>
  <si>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</si>
  <si>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</si>
  <si>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</si>
  <si>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</si>
  <si>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</si>
  <si>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</si>
  <si>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</si>
  <si>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</si>
  <si>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</si>
  <si>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</si>
  <si>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</si>
  <si>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</si>
  <si>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</si>
  <si>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</si>
  <si>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</si>
  <si>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</si>
  <si>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</si>
  <si>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</si>
  <si>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</si>
  <si>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</si>
  <si>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</si>
  <si>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</si>
  <si>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</si>
  <si>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</si>
  <si>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</si>
  <si>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</si>
  <si>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</si>
  <si>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</si>
  <si>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</si>
  <si>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</si>
  <si>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</si>
  <si>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</si>
  <si>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</si>
  <si>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</si>
  <si>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</si>
  <si>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</si>
  <si>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</si>
  <si>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</si>
  <si>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</si>
  <si>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</si>
  <si>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</si>
  <si>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</si>
  <si>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</si>
  <si>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</si>
  <si>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</si>
  <si>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</si>
  <si>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</si>
  <si>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</si>
  <si>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</si>
  <si>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</si>
  <si>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</si>
  <si>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</si>
  <si>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</si>
  <si>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</si>
  <si>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</si>
  <si>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</si>
  <si>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</si>
  <si>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</si>
  <si>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</si>
  <si>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</si>
  <si>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</si>
  <si>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</si>
  <si>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</si>
  <si>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</si>
  <si>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</si>
  <si>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</si>
  <si>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</si>
  <si>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</si>
  <si>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</si>
  <si>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</si>
  <si>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</si>
  <si>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</si>
  <si>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</si>
  <si>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</si>
  <si>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</si>
  <si>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</si>
  <si>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</si>
  <si>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</si>
  <si>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</si>
  <si>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</si>
  <si>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</si>
  <si>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</si>
  <si>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</si>
  <si>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</si>
  <si>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</si>
  <si>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</si>
  <si>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</si>
  <si>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</si>
  <si>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</si>
  <si>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</si>
  <si>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</si>
  <si>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</si>
  <si>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</si>
  <si>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</si>
  <si>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</si>
  <si>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</si>
  <si>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</si>
  <si>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</si>
  <si>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</si>
  <si>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</si>
  <si>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</si>
  <si>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</si>
  <si>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</si>
  <si>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</si>
  <si>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</si>
  <si>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</si>
  <si>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</si>
  <si>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</si>
  <si>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</si>
  <si>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</si>
  <si>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</si>
  <si>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</si>
  <si>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</si>
  <si>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</si>
  <si>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</si>
  <si>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</si>
  <si>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</si>
  <si>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</si>
  <si>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</si>
  <si>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</si>
  <si>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</si>
  <si>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</si>
  <si>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</si>
  <si>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</si>
  <si>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</si>
  <si>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</si>
  <si>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</si>
  <si>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</si>
  <si>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</si>
  <si>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</si>
  <si>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</si>
  <si>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</si>
  <si>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</si>
  <si>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</si>
  <si>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</si>
  <si>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</si>
  <si>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</si>
  <si>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</si>
  <si>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</si>
  <si>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</si>
  <si>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</si>
  <si>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</si>
  <si>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</si>
  <si>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</si>
  <si>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</si>
  <si>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</si>
  <si>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</si>
  <si>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</si>
  <si>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</si>
  <si>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</si>
  <si>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</si>
  <si>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</si>
  <si>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</si>
  <si>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</si>
  <si>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</si>
  <si>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</si>
  <si>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</si>
  <si>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</si>
  <si>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</si>
  <si>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</si>
  <si>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</si>
  <si>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</si>
  <si>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</si>
  <si>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</si>
  <si>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</si>
  <si>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</si>
  <si>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</si>
  <si>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</si>
  <si>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</si>
  <si>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</si>
  <si>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</si>
  <si>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</si>
  <si>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</si>
  <si>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</si>
  <si>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</si>
  <si>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</si>
  <si>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</si>
  <si>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</si>
  <si>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</si>
  <si>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</si>
  <si>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</si>
  <si>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</si>
  <si>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</si>
  <si>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</si>
  <si>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</si>
  <si>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</si>
  <si>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</si>
  <si>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</si>
  <si>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</si>
  <si>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</si>
  <si>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</si>
  <si>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</si>
  <si>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</si>
  <si>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</si>
  <si>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</si>
  <si>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</si>
  <si>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</si>
  <si>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</si>
  <si>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</si>
  <si>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</si>
  <si>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</si>
  <si>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</si>
  <si>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</si>
  <si>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</si>
  <si>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</si>
  <si>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</si>
  <si>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</si>
  <si>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</si>
  <si>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</si>
  <si>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</si>
  <si>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</si>
  <si>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</si>
  <si>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</si>
  <si>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</si>
  <si>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</si>
  <si>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</si>
  <si>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</si>
  <si>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</si>
  <si>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</si>
  <si>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</si>
  <si>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</si>
  <si>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</si>
  <si>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</si>
  <si>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</si>
  <si>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</si>
  <si>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</si>
  <si>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</si>
  <si>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</si>
  <si>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</si>
  <si>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</si>
  <si>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</si>
  <si>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</si>
  <si>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</si>
  <si>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</si>
  <si>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</si>
  <si>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</si>
  <si>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</si>
  <si>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</si>
  <si>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</si>
  <si>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</si>
  <si>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</si>
  <si>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</si>
  <si>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</si>
  <si>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</si>
  <si>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</si>
  <si>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</si>
  <si>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</si>
  <si>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</si>
  <si>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</si>
  <si>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</si>
  <si>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</si>
  <si>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</si>
  <si>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</si>
  <si>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</si>
  <si>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</si>
  <si>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</si>
  <si>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</si>
  <si>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</si>
  <si>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</si>
  <si>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</si>
  <si>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</si>
  <si>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</si>
  <si>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</si>
  <si>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</si>
  <si>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</si>
  <si>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</si>
  <si>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</si>
  <si>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</si>
  <si>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</si>
  <si>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</si>
  <si>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</si>
  <si>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</si>
  <si>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</si>
  <si>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</si>
  <si>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</si>
  <si>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</si>
  <si>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</si>
  <si>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</si>
  <si>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</si>
  <si>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</si>
  <si>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</si>
  <si>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</si>
  <si>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</si>
  <si>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</si>
  <si>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</si>
  <si>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</si>
  <si>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</si>
  <si>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</si>
  <si>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</si>
  <si>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</si>
  <si>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</si>
  <si>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</si>
  <si>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</si>
  <si>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</si>
  <si>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</si>
  <si>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</si>
  <si>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</si>
  <si>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</si>
  <si>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</si>
  <si>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</si>
  <si>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</si>
  <si>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</si>
  <si>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</si>
  <si>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</si>
  <si>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</si>
  <si>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</si>
  <si>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</si>
  <si>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</si>
  <si>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</si>
  <si>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</si>
  <si>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</si>
  <si>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</si>
  <si>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</si>
  <si>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</si>
  <si>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</si>
  <si>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</si>
  <si>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</si>
  <si>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</si>
  <si>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</si>
  <si>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</si>
  <si>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</si>
  <si>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</si>
  <si>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</si>
  <si>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</si>
  <si>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</si>
  <si>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</si>
  <si>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</si>
  <si>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</si>
  <si>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</si>
  <si>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</si>
  <si>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</si>
  <si>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</si>
  <si>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</si>
  <si>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</si>
  <si>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</si>
  <si>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</si>
  <si>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</si>
  <si>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</si>
  <si>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</si>
  <si>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</si>
  <si>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</si>
  <si>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</si>
  <si>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</si>
  <si>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</si>
  <si>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</si>
  <si>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</si>
  <si>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</si>
  <si>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</si>
  <si>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</si>
  <si>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</si>
  <si>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</si>
  <si>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</si>
  <si>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</si>
  <si>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</si>
  <si>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</si>
  <si>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</si>
  <si>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</si>
  <si>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</si>
  <si>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</si>
  <si>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</si>
  <si>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</si>
  <si>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</si>
  <si>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</si>
  <si>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</si>
  <si>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</si>
  <si>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</si>
  <si>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</si>
  <si>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</si>
  <si>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</si>
  <si>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</si>
  <si>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</si>
  <si>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</si>
  <si>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</si>
  <si>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</si>
  <si>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</si>
  <si>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</si>
  <si>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</si>
  <si>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</si>
  <si>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</si>
  <si>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</si>
  <si>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</si>
  <si>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</si>
  <si>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</si>
  <si>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</si>
  <si>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</si>
  <si>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</si>
  <si>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</si>
  <si>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</si>
  <si>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</si>
  <si>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</si>
  <si>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</si>
  <si>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</si>
  <si>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https://analytics.zoho.com/open-view/2395394000006849227?ZOHO_CRITERIA=%2227.1%22.%22Cod_Regi%C3%B3n%22%20%3D%2011%0A</t>
  </si>
  <si>
    <t>https://analytics.zoho.com/open-view/2395394000006849284?ZOHO_CRITERIA=%2227.1%22.%22Cod_Regi%C3%B3n%22%20%3D%2011</t>
  </si>
  <si>
    <t>https://analytics.zoho.com/open-view/2395394000006849343</t>
  </si>
  <si>
    <t>Mapa de Centros de la Mujer || Chile || 2021</t>
  </si>
  <si>
    <t>Mapa de Centros de la Mujer a escala regional || Chile || 2021</t>
  </si>
  <si>
    <t>https://analytics.zoho.com/open-view/2395394000007018399?ZOHO_CRITERIA=%2227.11%22.%22C%C3%B3digo_Regi%C3%B3n%22%20%3D%2013</t>
  </si>
  <si>
    <t>https://analytics.zoho.com/open-view/2395394000007082728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</si>
</sst>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7.xml"/><Relationship Id="rId39"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4" tableBorderDxfId="63">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7" sqref="B7"/>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70" t="str">
        <f>+D4&amp;"|FILT:"&amp;E4&amp;"| MUES:"&amp;G4&amp;"|"&amp;F4&amp;"|"&amp;O4&amp;"|"&amp;H4</f>
        <v>GR 01|FILT:Región| MUES:Comuna|Cantidad de Centros de la Mujer|año 2021|</v>
      </c>
      <c r="B4" s="71" t="s">
        <v>14560</v>
      </c>
      <c r="C4" s="72">
        <v>16</v>
      </c>
      <c r="D4" s="73" t="s">
        <v>13381</v>
      </c>
      <c r="E4" s="74" t="s">
        <v>754</v>
      </c>
      <c r="F4" s="70" t="s">
        <v>14553</v>
      </c>
      <c r="G4" s="70" t="s">
        <v>1061</v>
      </c>
      <c r="H4" s="70"/>
      <c r="I4" s="75"/>
      <c r="J4" s="37" t="s">
        <v>795</v>
      </c>
      <c r="K4" s="41"/>
      <c r="L4" s="41"/>
      <c r="M4" s="93" t="str">
        <f>"Cantidad de Centros de la Mujer por comuna en la región de "&amp;J4&amp;" para el "&amp;O4</f>
        <v>Cantidad de Centros de la Mujer por comuna en la región de Tarapacá para el año 2021</v>
      </c>
      <c r="N4" s="36" t="s">
        <v>151</v>
      </c>
      <c r="O4" s="22" t="s">
        <v>14559</v>
      </c>
      <c r="P4" s="22" t="s">
        <v>9329</v>
      </c>
      <c r="Q4" s="96">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t="str">
        <f>HYPERLINK(B4,B4)</f>
        <v>https://analytics.zoho.com/open-view/2395394000006849227?ZOHO_CRITERIA=%2227.1%22.%22Cod_Regi%C3%B3n%22%20%3D%2011%0A</v>
      </c>
      <c r="X4" s="50" t="s">
        <v>152</v>
      </c>
      <c r="Y4" s="22" t="s">
        <v>14557</v>
      </c>
      <c r="Z4" s="98" t="str">
        <f>+"Gráfico que muestra la cantidad de Centros de la Mujer por comuna en la región de "&amp;J4&amp;", de acuerdo a los datos publicados por el "&amp;AL4&amp;" de Chile para el "&amp;O4&amp;"."</f>
        <v>Gráfico que muestra la cantidad de Centros de la Mujer por comuna en la región de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70" t="str">
        <f>+D5&amp;"|FILT:"&amp;E5&amp;"| MUES:"&amp;G5&amp;"|"&amp;F5&amp;"|"&amp;O5&amp;"|"&amp;H5</f>
        <v>GR 02|FILT:Región| MUES:Tipo de Atención|Cantidad de Centros de la Mujer|año 2021|</v>
      </c>
      <c r="B5" s="71" t="s">
        <v>14561</v>
      </c>
      <c r="C5" s="76">
        <v>16</v>
      </c>
      <c r="D5" s="77" t="s">
        <v>13382</v>
      </c>
      <c r="E5" s="74" t="s">
        <v>754</v>
      </c>
      <c r="F5" s="70" t="s">
        <v>14553</v>
      </c>
      <c r="G5" s="78" t="s">
        <v>14554</v>
      </c>
      <c r="H5" s="78"/>
      <c r="I5" s="79"/>
      <c r="J5" s="37" t="s">
        <v>795</v>
      </c>
      <c r="K5" s="41"/>
      <c r="L5" s="41"/>
      <c r="M5" s="93" t="str">
        <f>"Cantidad de Centros de la Mujer por tipo de atención en la región de "&amp;J5&amp;" para el "&amp;O5</f>
        <v>Cantidad de Centros de la Mujer por tipo de atención en la región de Tarapacá para el año 2021</v>
      </c>
      <c r="N5" s="36" t="s">
        <v>151</v>
      </c>
      <c r="O5" s="22" t="s">
        <v>14559</v>
      </c>
      <c r="P5" s="22" t="s">
        <v>9329</v>
      </c>
      <c r="Q5" s="96">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t="str">
        <f>HYPERLINK(B5,B5)</f>
        <v>https://analytics.zoho.com/open-view/2395394000006849284?ZOHO_CRITERIA=%2227.1%22.%22Cod_Regi%C3%B3n%22%20%3D%2011</v>
      </c>
      <c r="X5" s="49" t="str">
        <f>+X4</f>
        <v>CHL</v>
      </c>
      <c r="Y5" s="22" t="s">
        <v>14557</v>
      </c>
      <c r="Z5" s="98" t="str">
        <f>+"Gráfico que muestra la cantidad de Centros de la Mujer por tipo de atención en la región de "&amp;J5&amp;", de acuerdo a los datos publicados por el "&amp;AL5&amp;" de Chile para el "&amp;O5&amp;"."</f>
        <v>Gráfico que muestra la cantidad de Centros de la Mujer por tipo de atención en la región de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70" t="str">
        <f>+D6&amp;"|FILT:"&amp;E6&amp;"| MUES:"&amp;G6&amp;"|"&amp;F6&amp;"|"&amp;O6&amp;"|"&amp;H6</f>
        <v>GR 03|FILT:Nacional| MUES:Región|Cantidad de Centros de la Mujer|año 2021|</v>
      </c>
      <c r="B6" s="71" t="s">
        <v>14562</v>
      </c>
      <c r="C6" s="76">
        <v>1</v>
      </c>
      <c r="D6" s="73" t="s">
        <v>13383</v>
      </c>
      <c r="E6" s="74" t="s">
        <v>10694</v>
      </c>
      <c r="F6" s="70" t="s">
        <v>14553</v>
      </c>
      <c r="G6" s="78" t="s">
        <v>754</v>
      </c>
      <c r="H6" s="70"/>
      <c r="I6" s="79"/>
      <c r="J6" s="37" t="s">
        <v>13629</v>
      </c>
      <c r="K6" s="41"/>
      <c r="L6" s="41"/>
      <c r="M6" s="93" t="str">
        <f>"Cantidad de Centros de la Mujer por región para el "&amp;O6</f>
        <v>Cantidad de Centros de la Mujer por región para el año 2021</v>
      </c>
      <c r="N6" s="36" t="s">
        <v>151</v>
      </c>
      <c r="O6" s="22" t="s">
        <v>14559</v>
      </c>
      <c r="P6" s="22" t="s">
        <v>9329</v>
      </c>
      <c r="Q6" s="96">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t="str">
        <f>HYPERLINK(B6,B6)</f>
        <v>https://analytics.zoho.com/open-view/2395394000006849343</v>
      </c>
      <c r="X6" s="49" t="str">
        <f>+X5</f>
        <v>CHL</v>
      </c>
      <c r="Y6" s="22" t="s">
        <v>10694</v>
      </c>
      <c r="Z6" s="98" t="str">
        <f>+"Gráfico que muestra la cantidad de Centros de la Mujer por región, de acuerdo a los datos publicados por el "&amp;AL6&amp;" de Chile para el "&amp;O6&amp;"."</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80" t="str">
        <f>+D7&amp;"|FILT:"&amp;E7&amp;"| MUES:"&amp;G7&amp;"|"&amp;F7&amp;"|"&amp;O7</f>
        <v>II 01|FILT:Región| MUES:Comuna|Cantidad de Centros de la Mujer|año 2021</v>
      </c>
      <c r="B7" s="81" t="s">
        <v>14565</v>
      </c>
      <c r="C7" s="82">
        <v>16</v>
      </c>
      <c r="D7" s="83" t="s">
        <v>13609</v>
      </c>
      <c r="E7" s="84" t="s">
        <v>754</v>
      </c>
      <c r="F7" s="80" t="s">
        <v>14553</v>
      </c>
      <c r="G7" s="85" t="s">
        <v>1061</v>
      </c>
      <c r="H7" s="85" t="s">
        <v>14554</v>
      </c>
      <c r="I7" s="86"/>
      <c r="J7" s="37" t="s">
        <v>795</v>
      </c>
      <c r="K7" s="97" t="s">
        <v>14564</v>
      </c>
      <c r="L7" s="97" t="str">
        <f>"Mapa de Centros de la Mujer en la región de "&amp;J7&amp;" || Chile || 2021"</f>
        <v>Mapa de Centros de la Mujer en la región de Tarapacá || Chile || 2021</v>
      </c>
      <c r="M7" s="93"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6">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t="str">
        <f>HYPERLINK(B7,B7)</f>
        <v>https://analytics.zoho.com/open-view/2395394000007018399?ZOHO_CRITERIA=%2227.11%22.%22C%C3%B3digo_Regi%C3%B3n%22%20%3D%2013</v>
      </c>
      <c r="X7" s="49" t="str">
        <f>+X6</f>
        <v>CHL</v>
      </c>
      <c r="Y7" s="22" t="s">
        <v>14557</v>
      </c>
      <c r="Z7" s="98" t="str">
        <f>+"El Informe Interactivo que muestra la cantidad de Centros de la Mujer por comuna y tipo de atención en la región de "&amp;J7&amp;", de acuerdo a los datos publicados por el "&amp;AL7&amp;" de Chile para el "&amp;O7&amp;"."</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7" t="str">
        <f>+D8&amp;"|FILT:"&amp;E8&amp;"| MUES:"&amp;G8&amp;"|"&amp;F8&amp;"|"&amp;O8</f>
        <v>RP 01|FILT:Nacional| MUES:Región|Cantidad de Centros de la Mujer|año 2021</v>
      </c>
      <c r="B8" s="88" t="s">
        <v>14566</v>
      </c>
      <c r="C8" s="89">
        <v>1</v>
      </c>
      <c r="D8" s="90" t="s">
        <v>13628</v>
      </c>
      <c r="E8" s="91" t="s">
        <v>10694</v>
      </c>
      <c r="F8" s="87" t="s">
        <v>14553</v>
      </c>
      <c r="G8" s="87" t="s">
        <v>754</v>
      </c>
      <c r="H8" s="92" t="s">
        <v>1061</v>
      </c>
      <c r="I8" s="92" t="s">
        <v>14554</v>
      </c>
      <c r="J8" s="37" t="s">
        <v>13629</v>
      </c>
      <c r="K8" s="97" t="s">
        <v>14563</v>
      </c>
      <c r="L8" s="97" t="s">
        <v>14563</v>
      </c>
      <c r="M8" s="93" t="str">
        <f>"Cantidad de Centros de la Mujer por región, comuna y tipo de atención para el "&amp;O8</f>
        <v>Cantidad de Centros de la Mujer por región, comuna y tipo de atención para el año 2021</v>
      </c>
      <c r="N8" s="36" t="s">
        <v>151</v>
      </c>
      <c r="O8" s="22" t="s">
        <v>14559</v>
      </c>
      <c r="P8" s="22" t="s">
        <v>9329</v>
      </c>
      <c r="Q8" s="96">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t="str">
        <f>HYPERLINK(B8,B8)</f>
        <v>https://analytics.zoho.com/open-view/2395394000007082728</v>
      </c>
      <c r="X8" s="49" t="str">
        <f>+X7</f>
        <v>CHL</v>
      </c>
      <c r="Y8" s="22" t="s">
        <v>10694</v>
      </c>
      <c r="Z8" s="98" t="str">
        <f>+"Reporte 360 que muestra la cantidad de Centros de la Mujer por región, comuna y tipo de atención, de acuerdo a los datos publicados por el "&amp;AL8&amp;" de Chile para el "&amp;O8&amp;"."</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1" priority="15067">
      <formula>$Z4="Reporte 2"</formula>
    </cfRule>
    <cfRule type="expression" dxfId="140" priority="15068">
      <formula>$Z4="Reporte 1"</formula>
    </cfRule>
    <cfRule type="expression" dxfId="139" priority="15069">
      <formula>$Z4="Informe 10"</formula>
    </cfRule>
    <cfRule type="expression" dxfId="138" priority="15070">
      <formula>$Z4="Informe 9"</formula>
    </cfRule>
    <cfRule type="expression" dxfId="137" priority="15071">
      <formula>$Z4="Informe 8"</formula>
    </cfRule>
    <cfRule type="expression" dxfId="136" priority="15072">
      <formula>$Z4="Informe 7"</formula>
    </cfRule>
    <cfRule type="expression" dxfId="135" priority="15073">
      <formula>$Z4="Informe 6"</formula>
    </cfRule>
    <cfRule type="expression" dxfId="134" priority="15074">
      <formula>$Z4="Informe 5"</formula>
    </cfRule>
    <cfRule type="expression" dxfId="133" priority="15075">
      <formula>$Z4="Informe 4"</formula>
    </cfRule>
    <cfRule type="expression" dxfId="132" priority="15076">
      <formula>$Z4="Informe 3"</formula>
    </cfRule>
    <cfRule type="expression" dxfId="131" priority="15077">
      <formula>$Z4="Informe 2"</formula>
    </cfRule>
    <cfRule type="expression" dxfId="130" priority="15078">
      <formula>$Z4="Informe 1"</formula>
    </cfRule>
    <cfRule type="expression" dxfId="129" priority="15079">
      <formula>$Z4="Gráfico 10"</formula>
    </cfRule>
    <cfRule type="expression" dxfId="128" priority="15080">
      <formula>$Z4="Gráfico 25"</formula>
    </cfRule>
    <cfRule type="expression" dxfId="127" priority="15081">
      <formula>$Z4="Gráfico 24"</formula>
    </cfRule>
    <cfRule type="expression" dxfId="126" priority="15082">
      <formula>$Z4="Gráfico 23"</formula>
    </cfRule>
    <cfRule type="expression" dxfId="125" priority="15083">
      <formula>$Z4="Gráfico 22"</formula>
    </cfRule>
    <cfRule type="expression" dxfId="124" priority="15084">
      <formula>$Z4="Gráfico 21"</formula>
    </cfRule>
    <cfRule type="expression" dxfId="123" priority="15085">
      <formula>$Z4="Gráfico 20"</formula>
    </cfRule>
    <cfRule type="expression" dxfId="122" priority="15086">
      <formula>$Z4="Gráfico 18"</formula>
    </cfRule>
    <cfRule type="expression" dxfId="121" priority="15087">
      <formula>$Z4="Gráfico 19"</formula>
    </cfRule>
    <cfRule type="expression" dxfId="120" priority="15088">
      <formula>$Z4="Gráfico 17"</formula>
    </cfRule>
    <cfRule type="expression" dxfId="119" priority="15089">
      <formula>$Z4="Gráfico 16"</formula>
    </cfRule>
    <cfRule type="expression" dxfId="118" priority="15090">
      <formula>$Z4="Gráfico 15"</formula>
    </cfRule>
    <cfRule type="expression" dxfId="117" priority="15091">
      <formula>$Z4="Gráfico 14"</formula>
    </cfRule>
    <cfRule type="expression" dxfId="116" priority="15092">
      <formula>$Z4="Gráfico 12"</formula>
    </cfRule>
    <cfRule type="expression" dxfId="115" priority="15093">
      <formula>$Z4="Gráfico 13"</formula>
    </cfRule>
    <cfRule type="expression" dxfId="114" priority="15094">
      <formula>$Z4="Gráfico 11"</formula>
    </cfRule>
    <cfRule type="expression" dxfId="113" priority="15095">
      <formula>$Z4="Gráfico 9"</formula>
    </cfRule>
    <cfRule type="expression" dxfId="112" priority="15096">
      <formula>$Z4="Gráfico 8"</formula>
    </cfRule>
    <cfRule type="expression" dxfId="111" priority="15097">
      <formula>$Z4="Gráfico 7"</formula>
    </cfRule>
    <cfRule type="expression" dxfId="110" priority="15098">
      <formula>$Z4="Gráfico 6"</formula>
    </cfRule>
    <cfRule type="expression" dxfId="109" priority="15099">
      <formula>$Z4="Gráfico 4"</formula>
    </cfRule>
    <cfRule type="expression" dxfId="108" priority="15100">
      <formula>$Z4="Gráfico 3"</formula>
    </cfRule>
    <cfRule type="expression" dxfId="107" priority="15101">
      <formula>$Z4="Gráfico 2"</formula>
    </cfRule>
    <cfRule type="expression" dxfId="106" priority="15102">
      <formula>$Z4="Gráfico 1"</formula>
    </cfRule>
    <cfRule type="expression" dxfId="105" priority="15103">
      <formula>$Z4="Gráfico 5"</formula>
    </cfRule>
  </conditionalFormatting>
  <conditionalFormatting sqref="S4:T4 S5">
    <cfRule type="expression" dxfId="104" priority="14993">
      <formula>$Z4="Reporte 2"</formula>
    </cfRule>
    <cfRule type="expression" dxfId="103" priority="14994">
      <formula>$Z4="Reporte 1"</formula>
    </cfRule>
    <cfRule type="expression" dxfId="102" priority="14995">
      <formula>$Z4="Informe 10"</formula>
    </cfRule>
    <cfRule type="expression" dxfId="101" priority="14996">
      <formula>$Z4="Informe 9"</formula>
    </cfRule>
    <cfRule type="expression" dxfId="100" priority="14997">
      <formula>$Z4="Informe 8"</formula>
    </cfRule>
    <cfRule type="expression" dxfId="99" priority="14998">
      <formula>$Z4="Informe 7"</formula>
    </cfRule>
    <cfRule type="expression" dxfId="98" priority="14999">
      <formula>$Z4="Informe 6"</formula>
    </cfRule>
    <cfRule type="expression" dxfId="97" priority="15000">
      <formula>$Z4="Informe 5"</formula>
    </cfRule>
    <cfRule type="expression" dxfId="96" priority="15001">
      <formula>$Z4="Informe 4"</formula>
    </cfRule>
    <cfRule type="expression" dxfId="95" priority="15002">
      <formula>$Z4="Informe 3"</formula>
    </cfRule>
    <cfRule type="expression" dxfId="94" priority="15003">
      <formula>$Z4="Informe 2"</formula>
    </cfRule>
    <cfRule type="expression" dxfId="93" priority="15004">
      <formula>$Z4="Informe 1"</formula>
    </cfRule>
    <cfRule type="expression" dxfId="92" priority="15005">
      <formula>$Z4="Gráfico 10"</formula>
    </cfRule>
    <cfRule type="expression" dxfId="91" priority="15006">
      <formula>$Z4="Gráfico 25"</formula>
    </cfRule>
    <cfRule type="expression" dxfId="90" priority="15007">
      <formula>$Z4="Gráfico 24"</formula>
    </cfRule>
    <cfRule type="expression" dxfId="89" priority="15008">
      <formula>$Z4="Gráfico 23"</formula>
    </cfRule>
    <cfRule type="expression" dxfId="88" priority="15009">
      <formula>$Z4="Gráfico 22"</formula>
    </cfRule>
    <cfRule type="expression" dxfId="87" priority="15010">
      <formula>$Z4="Gráfico 21"</formula>
    </cfRule>
    <cfRule type="expression" dxfId="86" priority="15011">
      <formula>$Z4="Gráfico 20"</formula>
    </cfRule>
    <cfRule type="expression" dxfId="85" priority="15012">
      <formula>$Z4="Gráfico 18"</formula>
    </cfRule>
    <cfRule type="expression" dxfId="84" priority="15013">
      <formula>$Z4="Gráfico 19"</formula>
    </cfRule>
    <cfRule type="expression" dxfId="83" priority="15014">
      <formula>$Z4="Gráfico 17"</formula>
    </cfRule>
    <cfRule type="expression" dxfId="82" priority="15015">
      <formula>$Z4="Gráfico 16"</formula>
    </cfRule>
    <cfRule type="expression" dxfId="81" priority="15016">
      <formula>$Z4="Gráfico 15"</formula>
    </cfRule>
    <cfRule type="expression" dxfId="80" priority="15017">
      <formula>$Z4="Gráfico 14"</formula>
    </cfRule>
    <cfRule type="expression" dxfId="79" priority="15018">
      <formula>$Z4="Gráfico 12"</formula>
    </cfRule>
    <cfRule type="expression" dxfId="78" priority="15019">
      <formula>$Z4="Gráfico 13"</formula>
    </cfRule>
    <cfRule type="expression" dxfId="77" priority="15020">
      <formula>$Z4="Gráfico 11"</formula>
    </cfRule>
    <cfRule type="expression" dxfId="76" priority="15021">
      <formula>$Z4="Gráfico 9"</formula>
    </cfRule>
    <cfRule type="expression" dxfId="75" priority="15022">
      <formula>$Z4="Gráfico 8"</formula>
    </cfRule>
    <cfRule type="expression" dxfId="74" priority="15023">
      <formula>$Z4="Gráfico 7"</formula>
    </cfRule>
    <cfRule type="expression" dxfId="73" priority="15024">
      <formula>$Z4="Gráfico 6"</formula>
    </cfRule>
    <cfRule type="expression" dxfId="72" priority="15025">
      <formula>$Z4="Gráfico 4"</formula>
    </cfRule>
    <cfRule type="expression" dxfId="71" priority="15026">
      <formula>$Z4="Gráfico 3"</formula>
    </cfRule>
    <cfRule type="expression" dxfId="70" priority="15027">
      <formula>$Z4="Gráfico 2"</formula>
    </cfRule>
    <cfRule type="expression" dxfId="69" priority="15028">
      <formula>$Z4="Gráfico 1"</formula>
    </cfRule>
    <cfRule type="expression" dxfId="68" priority="15029">
      <formula>$Z4="Gráfico 5"</formula>
    </cfRule>
  </conditionalFormatting>
  <conditionalFormatting sqref="L7 K4:K8">
    <cfRule type="expression" dxfId="67" priority="488">
      <formula>+LEFT(D4,2)="GR"</formula>
    </cfRule>
  </conditionalFormatting>
  <conditionalFormatting sqref="L4:L6">
    <cfRule type="expression" dxfId="66" priority="487">
      <formula>+LEFT(D4,2)="GR"</formula>
    </cfRule>
  </conditionalFormatting>
  <conditionalFormatting sqref="L8">
    <cfRule type="expression" dxfId="65"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E16" sqref="E16"/>
    </sheetView>
  </sheetViews>
  <sheetFormatPr baseColWidth="10" defaultRowHeight="15" x14ac:dyDescent="0.25"/>
  <sheetData>
    <row r="1" spans="1:2" x14ac:dyDescent="0.25">
      <c r="A1" s="63" t="s">
        <v>13626</v>
      </c>
      <c r="B1" s="64" t="s">
        <v>9441</v>
      </c>
    </row>
    <row r="2" spans="1:2" x14ac:dyDescent="0.25">
      <c r="A2" s="65">
        <v>270108</v>
      </c>
      <c r="B2" s="62" t="s">
        <v>13543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F10" sqref="F10"/>
    </sheetView>
  </sheetViews>
  <sheetFormatPr baseColWidth="10" defaultRowHeight="15" x14ac:dyDescent="0.25"/>
  <sheetData>
    <row r="1" spans="1:2" x14ac:dyDescent="0.25">
      <c r="A1" s="66" t="s">
        <v>13627</v>
      </c>
      <c r="B1" s="67" t="s">
        <v>9444</v>
      </c>
    </row>
    <row r="2" spans="1:2" x14ac:dyDescent="0.25">
      <c r="A2" s="65">
        <v>270108010</v>
      </c>
      <c r="B2" s="62" t="s">
        <v>13543</v>
      </c>
    </row>
    <row r="3" spans="1:2" x14ac:dyDescent="0.25">
      <c r="A3" s="65"/>
      <c r="B3" s="62"/>
    </row>
    <row r="4" spans="1:2" x14ac:dyDescent="0.25">
      <c r="A4" s="65"/>
      <c r="B4" s="62"/>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8" t="s">
        <v>13799</v>
      </c>
      <c r="B1" s="69" t="s">
        <v>13800</v>
      </c>
    </row>
    <row r="2" spans="1:2" x14ac:dyDescent="0.25">
      <c r="A2" s="65">
        <v>1</v>
      </c>
      <c r="B2" s="62" t="s">
        <v>13810</v>
      </c>
    </row>
    <row r="3" spans="1:2" x14ac:dyDescent="0.25">
      <c r="A3" s="65">
        <v>2</v>
      </c>
      <c r="B3" s="62" t="s">
        <v>13834</v>
      </c>
    </row>
    <row r="4" spans="1:2" x14ac:dyDescent="0.25">
      <c r="A4" s="65">
        <v>3</v>
      </c>
      <c r="B4" s="62" t="s">
        <v>13858</v>
      </c>
    </row>
    <row r="5" spans="1:2" x14ac:dyDescent="0.25">
      <c r="A5" s="65">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I17" sqref="I17"/>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4"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5">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5"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5">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5"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5"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5"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5">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5"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5">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5"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5"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5"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5"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5"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5">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5"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5"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5">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5"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5"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5"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5"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5"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5"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5">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5"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5"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5"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5"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5">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5"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5"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5"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5"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5"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5"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5"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5"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5"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5"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5"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5"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5"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5"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5"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5"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5"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5">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5"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5"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5"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5"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5"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5"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5"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5"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5">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5"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5"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5"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5"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5"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5"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5"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5"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5"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5"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5"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5"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5"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5"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5"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5">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5"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5"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5"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5"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5"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5"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5"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5"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5"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5"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5"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5"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5"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5"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5">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5"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5"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5"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5">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5"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5"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5"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5">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5"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5"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5"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5"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5"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5"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5">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5"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5"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5"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5"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5"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5"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5"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5"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5"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5" t="s">
        <v>14551</v>
      </c>
      <c r="S114" s="1" t="s">
        <v>14552</v>
      </c>
      <c r="T1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48</vt:i4>
      </vt:variant>
    </vt:vector>
  </HeadingPairs>
  <TitlesOfParts>
    <vt:vector size="65" baseType="lpstr">
      <vt:lpstr>RESUMEN</vt:lpstr>
      <vt:lpstr>Región</vt:lpstr>
      <vt:lpstr>Producto</vt:lpstr>
      <vt:lpstr>Categoría</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'Tipo de Atención'!Categoria</vt:lpstr>
      <vt:lpstr>Categoria</vt:lpstr>
      <vt:lpstr>'Categoría'!Comunas</vt:lpstr>
      <vt:lpstr>Región!Comunas</vt:lpstr>
      <vt:lpstr>'Tipo de Atención'!Comunas</vt:lpstr>
      <vt:lpstr>Comunas</vt:lpstr>
      <vt:lpstr>'Categoría'!Cultivo</vt:lpstr>
      <vt:lpstr>Región!Cultivo</vt:lpstr>
      <vt:lpstr>'Tipo de Atención'!Cultivo</vt:lpstr>
      <vt:lpstr>Cultivo</vt:lpstr>
      <vt:lpstr>'Categoría'!Destinos</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'Categoría'!Procesamiento</vt:lpstr>
      <vt:lpstr>Región!Procesamiento</vt:lpstr>
      <vt:lpstr>'Tipo de Atención'!Procesamiento</vt:lpstr>
      <vt:lpstr>Procesamiento</vt:lpstr>
      <vt:lpstr>'Categoría'!Productos</vt:lpstr>
      <vt:lpstr>Región!Productos</vt:lpstr>
      <vt:lpstr>'Tipo de Atención'!Productos</vt:lpstr>
      <vt:lpstr>Productos</vt:lpstr>
      <vt:lpstr>'Categoría'!Regiones</vt:lpstr>
      <vt:lpstr>Región!Regiones</vt:lpstr>
      <vt:lpstr>'Tipo de Atención'!Regiones</vt:lpstr>
      <vt:lpstr>Regiones</vt:lpstr>
      <vt:lpstr>'Categoría'!SexoPropietarios</vt:lpstr>
      <vt:lpstr>Región!SexoPropietarios</vt:lpstr>
      <vt:lpstr>'Tipo de Atención'!SexoPropietarios</vt:lpstr>
      <vt:lpstr>SexoPropietarios</vt:lpstr>
      <vt:lpstr>Tipo_Procedimientos</vt:lpstr>
      <vt:lpstr>'Categoría'!TipoEmpresa</vt:lpstr>
      <vt:lpstr>Región!TipoEmpresa</vt:lpstr>
      <vt:lpstr>'Tipo de Atención'!TipoEmpresa</vt:lpstr>
      <vt:lpstr>TipoEmpresa</vt:lpstr>
      <vt:lpstr>'Categoría'!TipoEnvase</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2021-06-18T15:22:37Z</dcterms:modified>
</cp:coreProperties>
</file>