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rojas.DESKTOP-91OCPB2\DATA INTELLIGENCE Dropbox\Diseño DATA's\Tablas Madre\Tendencias DI\"/>
    </mc:Choice>
  </mc:AlternateContent>
  <xr:revisionPtr revIDLastSave="0" documentId="13_ncr:1_{3E43FE8D-EAFE-4E56-9FB7-7C69E0AF2613}"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91029"/>
  <pivotCaches>
    <pivotCache cacheId="2" r:id="rId6"/>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44" i="4" l="1"/>
  <c r="K145" i="4"/>
  <c r="K146" i="4"/>
  <c r="K147" i="4"/>
  <c r="K148" i="4"/>
  <c r="K149" i="4"/>
  <c r="K150" i="4"/>
  <c r="K151" i="4"/>
  <c r="K152" i="4"/>
  <c r="K153" i="4"/>
  <c r="K154" i="4"/>
  <c r="K155" i="4"/>
  <c r="K156" i="4"/>
  <c r="K157" i="4"/>
  <c r="K158" i="4"/>
  <c r="K159" i="4"/>
  <c r="K160" i="4"/>
  <c r="K161" i="4"/>
  <c r="O1225" i="4"/>
  <c r="O1226" i="4"/>
  <c r="O1227" i="4"/>
  <c r="O1228" i="4"/>
  <c r="O1229" i="4"/>
  <c r="O1230" i="4"/>
  <c r="O1231" i="4"/>
  <c r="K293" i="4"/>
  <c r="K291" i="4"/>
  <c r="K292" i="4"/>
  <c r="K294" i="4"/>
  <c r="O122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8" i="4"/>
  <c r="O1285" i="4"/>
  <c r="O1289" i="4"/>
  <c r="O1286" i="4"/>
  <c r="O1290" i="4"/>
  <c r="O1287" i="4"/>
  <c r="O1291" i="4"/>
  <c r="O1218" i="4"/>
  <c r="O1219" i="4"/>
  <c r="O1220" i="4"/>
  <c r="O1221" i="4"/>
  <c r="O1222" i="4"/>
  <c r="O1223" i="4"/>
  <c r="O1232" i="4"/>
  <c r="O1233" i="4"/>
  <c r="O1234" i="4"/>
  <c r="O1235" i="4"/>
  <c r="O1236" i="4"/>
  <c r="O1237" i="4"/>
  <c r="O1238" i="4"/>
  <c r="O1239" i="4"/>
  <c r="O1240" i="4"/>
  <c r="O1241" i="4"/>
  <c r="O1242" i="4"/>
  <c r="O1243" i="4"/>
  <c r="O1244" i="4"/>
  <c r="K337" i="4"/>
  <c r="K336" i="4"/>
  <c r="K329" i="4"/>
  <c r="K330" i="4"/>
  <c r="K331" i="4"/>
  <c r="K332" i="4"/>
  <c r="K333" i="4"/>
  <c r="K334" i="4"/>
  <c r="K335" i="4"/>
  <c r="K328" i="4"/>
  <c r="K327" i="4"/>
  <c r="K326" i="4"/>
  <c r="K325" i="4"/>
  <c r="K324" i="4"/>
  <c r="K323" i="4"/>
  <c r="K322" i="4"/>
  <c r="K321" i="4"/>
  <c r="K317" i="4"/>
  <c r="K318" i="4"/>
  <c r="K319" i="4"/>
  <c r="K320" i="4"/>
  <c r="K316" i="4"/>
  <c r="K315" i="4"/>
  <c r="K312" i="4"/>
  <c r="K313" i="4"/>
  <c r="K314" i="4"/>
  <c r="K311" i="4"/>
  <c r="K310" i="4"/>
  <c r="K309" i="4"/>
  <c r="K308" i="4"/>
  <c r="K307" i="4"/>
  <c r="K306" i="4"/>
  <c r="K305" i="4"/>
  <c r="K304" i="4"/>
  <c r="K303" i="4"/>
  <c r="K299" i="4"/>
  <c r="K300" i="4"/>
  <c r="K301" i="4"/>
  <c r="K302" i="4"/>
  <c r="K298" i="4"/>
  <c r="K297" i="4"/>
  <c r="G98" i="4"/>
  <c r="G97" i="4"/>
  <c r="G91" i="4"/>
  <c r="G92" i="4"/>
  <c r="G93" i="4"/>
  <c r="G94" i="4"/>
  <c r="G95" i="4"/>
  <c r="G96" i="4"/>
  <c r="G90" i="4"/>
  <c r="G89" i="4"/>
  <c r="G88" i="4"/>
  <c r="C34" i="4"/>
  <c r="K274" i="4"/>
  <c r="G79" i="4"/>
  <c r="K295" i="4"/>
  <c r="K296" i="4"/>
  <c r="G87" i="4"/>
  <c r="C33" i="4"/>
  <c r="O1202" i="4"/>
  <c r="O1203" i="4"/>
  <c r="O1204" i="4"/>
  <c r="O1205" i="4"/>
  <c r="O1206" i="4"/>
  <c r="O1207" i="4"/>
  <c r="O1208" i="4"/>
  <c r="O1209" i="4"/>
  <c r="O1210" i="4"/>
  <c r="O1211" i="4"/>
  <c r="O1212" i="4"/>
  <c r="O1213" i="4"/>
  <c r="O1214" i="4"/>
  <c r="O1215" i="4"/>
  <c r="O1216" i="4"/>
  <c r="O1217" i="4"/>
  <c r="O1185" i="4"/>
  <c r="O1186" i="4"/>
  <c r="O1187" i="4"/>
  <c r="O1188" i="4"/>
  <c r="O1189" i="4"/>
  <c r="O1190" i="4"/>
  <c r="O1191" i="4"/>
  <c r="O1192" i="4"/>
  <c r="O1193" i="4"/>
  <c r="O1194" i="4"/>
  <c r="O1195" i="4"/>
  <c r="O1196" i="4"/>
  <c r="O1197" i="4"/>
  <c r="O1198" i="4"/>
  <c r="O1199" i="4"/>
  <c r="O1200" i="4"/>
  <c r="O1201" i="4"/>
  <c r="O1184" i="4"/>
  <c r="K286" i="4"/>
  <c r="K287" i="4"/>
  <c r="K288" i="4"/>
  <c r="K289" i="4"/>
  <c r="K283" i="4"/>
  <c r="K284" i="4"/>
  <c r="K285"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7" i="4"/>
  <c r="K8" i="4"/>
  <c r="K9" i="4"/>
  <c r="K10" i="4"/>
  <c r="K11" i="4"/>
  <c r="K12" i="4"/>
  <c r="K13" i="4"/>
  <c r="K14" i="4"/>
  <c r="M11" i="1" s="1"/>
  <c r="K15" i="4"/>
  <c r="M13" i="1" s="1"/>
  <c r="K16" i="4"/>
  <c r="M12" i="1"/>
  <c r="K17" i="4"/>
  <c r="K18" i="4"/>
  <c r="M16" i="1"/>
  <c r="K19" i="4"/>
  <c r="K20" i="4"/>
  <c r="K21" i="4"/>
  <c r="M25" i="1"/>
  <c r="K22" i="4"/>
  <c r="K23" i="4"/>
  <c r="K24" i="4"/>
  <c r="K25" i="4"/>
  <c r="K26" i="4"/>
  <c r="K27" i="4"/>
  <c r="M34" i="1" s="1"/>
  <c r="K28" i="4"/>
  <c r="K29" i="4"/>
  <c r="K30" i="4"/>
  <c r="K31" i="4"/>
  <c r="K32" i="4"/>
  <c r="K33" i="4"/>
  <c r="K34" i="4"/>
  <c r="K35" i="4"/>
  <c r="K36" i="4"/>
  <c r="K37" i="4"/>
  <c r="M57" i="1" s="1"/>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M75" i="1" s="1"/>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M91" i="1" s="1"/>
  <c r="K108" i="4"/>
  <c r="M174" i="1" s="1"/>
  <c r="K109" i="4"/>
  <c r="M175" i="1" s="1"/>
  <c r="K110" i="4"/>
  <c r="M96" i="1" s="1"/>
  <c r="K111" i="4"/>
  <c r="K112" i="4"/>
  <c r="M93" i="1" s="1"/>
  <c r="K113" i="4"/>
  <c r="M92" i="1" s="1"/>
  <c r="K114" i="4"/>
  <c r="K115" i="4"/>
  <c r="M94" i="1" s="1"/>
  <c r="K116" i="4"/>
  <c r="M95" i="1" s="1"/>
  <c r="K290" i="4"/>
  <c r="M1522" i="1"/>
  <c r="K117" i="4"/>
  <c r="M6" i="1" s="1"/>
  <c r="K118" i="4"/>
  <c r="K119" i="4"/>
  <c r="K120" i="4"/>
  <c r="K121" i="4"/>
  <c r="K122" i="4"/>
  <c r="K123" i="4"/>
  <c r="K124" i="4"/>
  <c r="K125" i="4"/>
  <c r="K126" i="4"/>
  <c r="K127" i="4"/>
  <c r="K128" i="4"/>
  <c r="K129" i="4"/>
  <c r="K130" i="4"/>
  <c r="K131" i="4"/>
  <c r="M125" i="1" s="1"/>
  <c r="K132" i="4"/>
  <c r="K133" i="4"/>
  <c r="K134" i="4"/>
  <c r="K135" i="4"/>
  <c r="K136" i="4"/>
  <c r="K137" i="4"/>
  <c r="K138" i="4"/>
  <c r="K139" i="4"/>
  <c r="M141" i="1" s="1"/>
  <c r="K140" i="4"/>
  <c r="M163" i="1" s="1"/>
  <c r="K141" i="4"/>
  <c r="K142" i="4"/>
  <c r="K143" i="4"/>
  <c r="M173" i="1" s="1"/>
  <c r="M145" i="1"/>
  <c r="M153" i="1"/>
  <c r="M150" i="1"/>
  <c r="M160" i="1"/>
  <c r="M157" i="1"/>
  <c r="M149" i="1"/>
  <c r="M147" i="1"/>
  <c r="M158" i="1"/>
  <c r="M155" i="1"/>
  <c r="M161" i="1"/>
  <c r="M148" i="1"/>
  <c r="M144" i="1"/>
  <c r="M156" i="1"/>
  <c r="M152" i="1"/>
  <c r="M154" i="1"/>
  <c r="M151" i="1"/>
  <c r="M146" i="1"/>
  <c r="M159" i="1"/>
  <c r="K277" i="4"/>
  <c r="K278" i="4"/>
  <c r="K279" i="4"/>
  <c r="K280" i="4"/>
  <c r="K281" i="4"/>
  <c r="K282" i="4"/>
  <c r="K162" i="4"/>
  <c r="K163" i="4"/>
  <c r="K164" i="4"/>
  <c r="K165" i="4"/>
  <c r="K166" i="4"/>
  <c r="K167" i="4"/>
  <c r="M389" i="1" s="1"/>
  <c r="K168" i="4"/>
  <c r="M385" i="1" s="1"/>
  <c r="K169" i="4"/>
  <c r="M384" i="1" s="1"/>
  <c r="K170" i="4"/>
  <c r="M390" i="1" s="1"/>
  <c r="K171" i="4"/>
  <c r="M5" i="1" s="1"/>
  <c r="K172" i="4"/>
  <c r="M387" i="1" s="1"/>
  <c r="K173" i="4"/>
  <c r="M386" i="1" s="1"/>
  <c r="K174" i="4"/>
  <c r="M391" i="1" s="1"/>
  <c r="K175" i="4"/>
  <c r="K176" i="4"/>
  <c r="M388" i="1" s="1"/>
  <c r="K177" i="4"/>
  <c r="K178" i="4"/>
  <c r="K179" i="4"/>
  <c r="M181" i="1" s="1"/>
  <c r="K180" i="4"/>
  <c r="K181" i="4"/>
  <c r="M182" i="1" s="1"/>
  <c r="K182" i="4"/>
  <c r="K183" i="4"/>
  <c r="K184" i="4"/>
  <c r="K185" i="4"/>
  <c r="K186" i="4"/>
  <c r="M209" i="1" s="1"/>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M250" i="1" s="1"/>
  <c r="K223" i="4"/>
  <c r="M258" i="1" s="1"/>
  <c r="K224" i="4"/>
  <c r="K225" i="4"/>
  <c r="K226" i="4"/>
  <c r="M260" i="1" s="1"/>
  <c r="K227" i="4"/>
  <c r="M261" i="1" s="1"/>
  <c r="K228" i="4"/>
  <c r="M257" i="1" s="1"/>
  <c r="K229" i="4"/>
  <c r="M259" i="1" s="1"/>
  <c r="K230" i="4"/>
  <c r="M249" i="1" s="1"/>
  <c r="K231" i="4"/>
  <c r="K232" i="4"/>
  <c r="K233" i="4"/>
  <c r="M74" i="1" s="1"/>
  <c r="K234" i="4"/>
  <c r="M619" i="1" s="1"/>
  <c r="K235" i="4"/>
  <c r="M618" i="1" s="1"/>
  <c r="K236" i="4"/>
  <c r="M622" i="1" s="1"/>
  <c r="K237" i="4"/>
  <c r="M623" i="1" s="1"/>
  <c r="K238" i="4"/>
  <c r="M616" i="1" s="1"/>
  <c r="K239" i="4"/>
  <c r="M621" i="1" s="1"/>
  <c r="K240" i="4"/>
  <c r="M615" i="1" s="1"/>
  <c r="K241" i="4"/>
  <c r="M617" i="1" s="1"/>
  <c r="K242" i="4"/>
  <c r="M613" i="1" s="1"/>
  <c r="K243" i="4"/>
  <c r="M620" i="1" s="1"/>
  <c r="K244" i="4"/>
  <c r="M614" i="1" s="1"/>
  <c r="K245" i="4"/>
  <c r="K246" i="4"/>
  <c r="K247" i="4"/>
  <c r="K248" i="4"/>
  <c r="M266" i="1" s="1"/>
  <c r="K249" i="4"/>
  <c r="K250" i="4"/>
  <c r="M267" i="1" s="1"/>
  <c r="K251" i="4"/>
  <c r="K252" i="4"/>
  <c r="K253" i="4"/>
  <c r="M270" i="1" s="1"/>
  <c r="K254" i="4"/>
  <c r="M271" i="1" s="1"/>
  <c r="K255" i="4"/>
  <c r="M290" i="1" s="1"/>
  <c r="K256" i="4"/>
  <c r="M291" i="1" s="1"/>
  <c r="K257" i="4"/>
  <c r="K258" i="4"/>
  <c r="K259" i="4"/>
  <c r="K260" i="4"/>
  <c r="K261" i="4"/>
  <c r="K262" i="4"/>
  <c r="K263" i="4"/>
  <c r="K264" i="4"/>
  <c r="M186" i="1" s="1"/>
  <c r="K265" i="4"/>
  <c r="K266" i="4"/>
  <c r="K267" i="4"/>
  <c r="K268" i="4"/>
  <c r="K269" i="4"/>
  <c r="K270" i="4"/>
  <c r="K271" i="4"/>
  <c r="K272" i="4"/>
  <c r="K273" i="4"/>
  <c r="K275" i="4"/>
  <c r="K276"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6" i="4"/>
  <c r="G27" i="4"/>
  <c r="G28" i="4"/>
  <c r="G29" i="4"/>
  <c r="G30" i="4"/>
  <c r="G31" i="4"/>
  <c r="G32" i="4"/>
  <c r="L96" i="1" s="1"/>
  <c r="G33" i="4"/>
  <c r="G34" i="4"/>
  <c r="G35" i="4"/>
  <c r="G84" i="4"/>
  <c r="G85" i="4"/>
  <c r="G86" i="4"/>
  <c r="G36" i="4"/>
  <c r="G37" i="4"/>
  <c r="G38" i="4"/>
  <c r="G39" i="4"/>
  <c r="G40" i="4"/>
  <c r="G41" i="4"/>
  <c r="G42" i="4"/>
  <c r="G43" i="4"/>
  <c r="G44" i="4"/>
  <c r="L162" i="1" s="1"/>
  <c r="G45" i="4"/>
  <c r="L173" i="1" s="1"/>
  <c r="G46" i="4"/>
  <c r="G81" i="4"/>
  <c r="G82" i="4"/>
  <c r="G83" i="4"/>
  <c r="G47" i="4"/>
  <c r="G48" i="4"/>
  <c r="G49" i="4"/>
  <c r="L180" i="1" s="1"/>
  <c r="G50" i="4"/>
  <c r="L176" i="1" s="1"/>
  <c r="G51" i="4"/>
  <c r="G52" i="4"/>
  <c r="G53" i="4"/>
  <c r="G54" i="4"/>
  <c r="G55" i="4"/>
  <c r="G56" i="4"/>
  <c r="G57" i="4"/>
  <c r="G58" i="4"/>
  <c r="G59" i="4"/>
  <c r="L257" i="1" s="1"/>
  <c r="G60" i="4"/>
  <c r="L259" i="1" s="1"/>
  <c r="G61" i="4"/>
  <c r="G62" i="4"/>
  <c r="G63" i="4"/>
  <c r="G64" i="4"/>
  <c r="G65" i="4"/>
  <c r="G66" i="4"/>
  <c r="G67" i="4"/>
  <c r="G68" i="4"/>
  <c r="L270" i="1" s="1"/>
  <c r="G69" i="4"/>
  <c r="L271" i="1" s="1"/>
  <c r="G70" i="4"/>
  <c r="G71" i="4"/>
  <c r="G72" i="4"/>
  <c r="G73" i="4"/>
  <c r="G74" i="4"/>
  <c r="G75" i="4"/>
  <c r="L292" i="1" s="1"/>
  <c r="G76" i="4"/>
  <c r="G77" i="4"/>
  <c r="G78" i="4"/>
  <c r="G80"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L186" i="1" l="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<sst xmlns="http://schemas.openxmlformats.org/spreadsheetml/2006/main" count="30901" uniqueCount="6102">
  <si>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</si>
  <si>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</si>
  <si>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</si>
  <si>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</si>
  <si>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</si>
  <si>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</si>
  <si>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</si>
  <si>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</si>
  <si>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</si>
  <si>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</si>
  <si>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</si>
  <si>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</si>
  <si>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</si>
  <si>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</si>
  <si>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</si>
  <si>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</si>
  <si>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</si>
  <si>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</si>
  <si>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</si>
  <si>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</si>
  <si>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</si>
  <si>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</si>
  <si>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</si>
  <si>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</si>
  <si>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</si>
  <si>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</si>
  <si>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</si>
  <si>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</si>
  <si>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</si>
  <si>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</si>
  <si>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</si>
  <si>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</si>
  <si>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</si>
  <si>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</si>
  <si>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</si>
  <si>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</si>
  <si>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</si>
  <si>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</si>
  <si>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</si>
  <si>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</si>
  <si>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</si>
  <si>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</si>
  <si>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</si>
  <si>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</si>
  <si>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</si>
  <si>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</si>
  <si>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</si>
  <si>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</si>
  <si>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</si>
  <si>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</si>
  <si>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</si>
  <si>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</si>
  <si>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</si>
  <si>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</si>
  <si>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</si>
  <si>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</si>
  <si>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</si>
  <si>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</si>
  <si>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</si>
  <si>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</si>
  <si>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</si>
  <si>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</si>
  <si>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</si>
  <si>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</si>
  <si>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</si>
  <si>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</si>
  <si>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</si>
  <si>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</si>
  <si>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</si>
  <si>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</si>
  <si>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</si>
  <si>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</si>
  <si>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</si>
  <si>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</si>
  <si>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</si>
  <si>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</si>
  <si>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</si>
  <si>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</si>
  <si>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</si>
  <si>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</si>
  <si>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</si>
  <si>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</si>
  <si>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</si>
  <si>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</si>
  <si>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</si>
  <si>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</si>
  <si>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</si>
  <si>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</si>
  <si>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</si>
  <si>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</si>
  <si>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</si>
  <si>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</si>
  <si>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</si>
  <si>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</si>
  <si>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</si>
  <si>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</si>
  <si>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</si>
  <si>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</si>
  <si>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</si>
  <si>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</si>
  <si>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</si>
  <si>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</si>
  <si>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</si>
  <si>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</si>
  <si>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</si>
  <si>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</si>
  <si>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</si>
  <si>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</si>
  <si>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</si>
  <si>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</si>
  <si>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</si>
  <si>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</si>
  <si>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</si>
  <si>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</si>
  <si>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</si>
  <si>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</si>
  <si>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</si>
  <si>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</si>
  <si>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</si>
  <si>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</si>
  <si>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</si>
  <si>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</si>
  <si>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</si>
  <si>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</si>
  <si>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</si>
  <si>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</si>
  <si>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</si>
  <si>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</si>
  <si>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</si>
  <si>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</si>
  <si>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</si>
  <si>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</si>
  <si>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</si>
  <si>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</si>
  <si>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</si>
  <si>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</si>
  <si>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</si>
  <si>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</si>
  <si>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</si>
  <si>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</si>
  <si>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</si>
  <si>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</si>
  <si>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</si>
  <si>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</si>
  <si>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</si>
  <si>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</si>
  <si>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</si>
  <si>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</si>
  <si>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</si>
  <si>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</si>
  <si>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</si>
  <si>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</si>
  <si>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</si>
  <si>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</si>
  <si>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</si>
  <si>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</si>
  <si>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</si>
  <si>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</si>
  <si>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</si>
  <si>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</si>
  <si>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</si>
  <si>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</si>
  <si>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</si>
  <si>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</si>
  <si>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</si>
  <si>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</si>
  <si>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</si>
  <si>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</si>
  <si>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</si>
  <si>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</si>
  <si>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</si>
  <si>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</si>
  <si>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</si>
  <si>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</si>
  <si>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</si>
  <si>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</si>
  <si>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</si>
  <si>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</si>
  <si>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</si>
  <si>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</si>
  <si>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</si>
  <si>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</si>
  <si>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</si>
  <si>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</si>
  <si>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</si>
  <si>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</si>
  <si>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</si>
  <si>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</si>
  <si>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</si>
  <si>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</si>
  <si>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</si>
  <si>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</si>
  <si>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</si>
  <si>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</si>
  <si>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</si>
  <si>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</si>
  <si>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</si>
  <si>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</si>
  <si>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</si>
  <si>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</si>
  <si>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</si>
  <si>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</si>
  <si>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</si>
  <si>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</si>
  <si>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</si>
  <si>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</si>
  <si>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</si>
  <si>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</si>
  <si>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</si>
  <si>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</si>
  <si>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</si>
  <si>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</si>
  <si>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</si>
  <si>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</si>
  <si>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</si>
  <si>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</si>
  <si>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</si>
  <si>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</si>
  <si>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</si>
  <si>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</si>
  <si>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</si>
  <si>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</si>
  <si>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</si>
  <si>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</si>
  <si>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</si>
  <si>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</si>
  <si>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</si>
  <si>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</si>
  <si>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</si>
  <si>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</si>
  <si>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</si>
  <si>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</si>
  <si>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</si>
  <si>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</si>
  <si>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</si>
  <si>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</si>
  <si>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</si>
  <si>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</si>
  <si>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</si>
  <si>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</si>
  <si>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</si>
  <si>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</si>
  <si>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</si>
  <si>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</si>
  <si>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</si>
  <si>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</si>
  <si>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</si>
  <si>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</si>
  <si>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</si>
  <si>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</si>
  <si>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</si>
  <si>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</si>
  <si>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</si>
  <si>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</si>
  <si>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</si>
  <si>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</si>
  <si>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</si>
  <si>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</si>
  <si>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</si>
  <si>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</si>
  <si>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</si>
  <si>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</si>
  <si>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</si>
  <si>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</si>
  <si>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</si>
  <si>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</si>
  <si>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</si>
  <si>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</si>
  <si>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</si>
  <si>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</si>
  <si>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</si>
  <si>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</si>
  <si>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</si>
  <si>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</si>
  <si>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</si>
  <si>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</si>
  <si>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</si>
  <si>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</si>
  <si>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</si>
  <si>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</si>
  <si>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</si>
  <si>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</si>
  <si>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</si>
  <si>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</si>
  <si>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</si>
  <si>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</si>
  <si>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</si>
  <si>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</si>
  <si>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</si>
  <si>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</si>
  <si>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</si>
  <si>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</si>
  <si>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</si>
  <si>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</si>
  <si>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</si>
  <si>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</si>
  <si>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</si>
  <si>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</si>
  <si>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</si>
  <si>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</si>
  <si>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</si>
  <si>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</si>
  <si>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</si>
  <si>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</si>
  <si>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</si>
  <si>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</si>
  <si>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</si>
  <si>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</si>
  <si>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</si>
  <si>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</si>
  <si>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</si>
  <si>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</si>
  <si>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</si>
  <si>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</si>
  <si>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</si>
  <si>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</si>
  <si>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</si>
  <si>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</si>
  <si>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</si>
  <si>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</si>
  <si>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</si>
  <si>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</si>
  <si>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</si>
  <si>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</si>
  <si>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</si>
  <si>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</si>
  <si>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</si>
  <si>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</si>
  <si>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</si>
  <si>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</si>
  <si>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</si>
  <si>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</si>
  <si>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</si>
  <si>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</si>
  <si>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</si>
  <si>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</si>
  <si>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</si>
  <si>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</si>
  <si>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</si>
  <si>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</si>
  <si>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</si>
  <si>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</si>
  <si>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</si>
  <si>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</si>
  <si>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</si>
  <si>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</si>
  <si>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</si>
  <si>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</si>
  <si>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</si>
  <si>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</si>
  <si>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</si>
  <si>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</si>
  <si>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</si>
  <si>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</si>
  <si>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</si>
  <si>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</si>
  <si>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</si>
  <si>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</si>
  <si>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</si>
  <si>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</si>
  <si>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</si>
  <si>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</si>
  <si>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</si>
  <si>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</si>
  <si>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</si>
  <si>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</si>
  <si>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</si>
  <si>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</si>
  <si>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</si>
  <si>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</si>
  <si>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</si>
  <si>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</si>
  <si>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</si>
  <si>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</si>
  <si>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</si>
  <si>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</si>
  <si>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</si>
  <si>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</si>
  <si>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</si>
  <si>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</si>
  <si>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</si>
  <si>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</si>
  <si>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</si>
  <si>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</si>
  <si>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</si>
  <si>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</si>
  <si>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</si>
  <si>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</si>
  <si>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</si>
  <si>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</si>
  <si>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</si>
  <si>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</si>
  <si>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</si>
  <si>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</si>
  <si>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</si>
  <si>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</si>
  <si>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</si>
  <si>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</si>
  <si>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</si>
  <si>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</si>
  <si>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</si>
  <si>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</si>
  <si>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</si>
  <si>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</si>
  <si>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</si>
  <si>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</si>
  <si>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</si>
  <si>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</si>
  <si>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</si>
  <si>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</si>
  <si>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</si>
  <si>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</si>
  <si>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</si>
  <si>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</si>
  <si>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</si>
  <si>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</si>
  <si>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</si>
  <si>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</si>
  <si>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</si>
  <si>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</si>
  <si>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</si>
  <si>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</si>
  <si>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</si>
  <si>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</si>
  <si>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</si>
  <si>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</si>
  <si>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</si>
  <si>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</si>
  <si>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</si>
  <si>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</si>
  <si>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</si>
  <si>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</si>
  <si>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</si>
  <si>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</si>
  <si>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</si>
  <si>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</si>
  <si>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</si>
  <si>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</si>
  <si>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</si>
  <si>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</si>
  <si>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</si>
  <si>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</si>
  <si>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</si>
  <si>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</si>
  <si>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</si>
  <si>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</si>
  <si>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</si>
  <si>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</si>
  <si>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</si>
  <si>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</si>
  <si>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</si>
  <si>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</si>
  <si>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</si>
  <si>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</si>
  <si>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</si>
  <si>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</si>
  <si>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</si>
  <si>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</si>
  <si>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</si>
  <si>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</si>
  <si>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</si>
  <si>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</si>
  <si>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</si>
  <si>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</si>
  <si>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</si>
  <si>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</si>
  <si>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</si>
  <si>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</si>
  <si>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</si>
  <si>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</si>
  <si>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</si>
  <si>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</si>
  <si>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</si>
  <si>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</si>
  <si>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</si>
  <si>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</si>
  <si>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</si>
  <si>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</si>
  <si>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</si>
  <si>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</si>
  <si>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</si>
  <si>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</si>
  <si>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</si>
  <si>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</si>
  <si>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</si>
  <si>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</si>
  <si>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</si>
  <si>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</si>
  <si>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</si>
  <si>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</si>
  <si>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</si>
  <si>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</si>
  <si>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</si>
  <si>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</si>
  <si>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</si>
  <si>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</si>
  <si>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</si>
  <si>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</si>
  <si>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</si>
  <si>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</si>
  <si>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</si>
  <si>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</si>
  <si>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</si>
  <si>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</si>
  <si>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</si>
  <si>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</si>
  <si>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</si>
  <si>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</si>
  <si>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</si>
  <si>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</si>
  <si>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</si>
  <si>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</si>
  <si>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</si>
  <si>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</si>
  <si>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</si>
  <si>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</si>
  <si>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</si>
  <si>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</si>
  <si>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</si>
  <si>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</si>
  <si>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</si>
  <si>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</si>
  <si>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</si>
  <si>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</si>
  <si>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</si>
  <si>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</si>
  <si>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</si>
  <si>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</si>
  <si>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</si>
  <si>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</si>
  <si>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</si>
  <si>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</si>
  <si>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</si>
  <si>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</si>
  <si>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</si>
  <si>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</si>
  <si>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</si>
  <si>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</si>
  <si>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</si>
  <si>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</si>
  <si>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</si>
  <si>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</si>
  <si>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</si>
  <si>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</si>
  <si>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</si>
  <si>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</si>
  <si>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</si>
  <si>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</si>
  <si>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</si>
  <si>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</si>
  <si>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</si>
  <si>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</si>
  <si>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</si>
  <si>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</si>
  <si>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</si>
  <si>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</si>
  <si>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</si>
  <si>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</si>
  <si>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</si>
  <si>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</si>
  <si>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</si>
  <si>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</si>
  <si>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</si>
  <si>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</si>
  <si>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</si>
  <si>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</si>
  <si>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</si>
  <si>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</si>
  <si>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</si>
  <si>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</si>
  <si>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</si>
  <si>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</si>
  <si>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</si>
  <si>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</si>
  <si>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</si>
  <si>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</si>
  <si>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</si>
  <si>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</si>
  <si>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</si>
  <si>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</si>
  <si>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</si>
  <si>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</si>
  <si>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</si>
  <si>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</si>
  <si>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</si>
  <si>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</si>
  <si>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</si>
  <si>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</si>
  <si>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</si>
  <si>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</si>
  <si>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</si>
  <si>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</si>
  <si>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</si>
  <si>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</si>
  <si>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</si>
  <si>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</si>
  <si>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</si>
  <si>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</si>
  <si>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</si>
  <si>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</si>
  <si>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</si>
  <si>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</si>
  <si>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</si>
  <si>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</si>
  <si>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</si>
  <si>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</si>
  <si>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</si>
  <si>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</si>
  <si>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</si>
  <si>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</si>
  <si>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</si>
  <si>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</si>
  <si>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</si>
  <si>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</si>
  <si>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</si>
  <si>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</si>
  <si>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</si>
  <si>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</si>
  <si>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</si>
  <si>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</si>
  <si>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</si>
  <si>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</si>
  <si>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</si>
  <si>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</si>
  <si>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</si>
  <si>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</si>
  <si>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</si>
  <si>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</si>
  <si>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</si>
  <si>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</si>
  <si>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</si>
  <si>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</si>
  <si>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</si>
  <si>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</si>
  <si>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</si>
  <si>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</si>
  <si>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</si>
  <si>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</si>
  <si>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</si>
  <si>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</si>
  <si>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</si>
  <si>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</si>
  <si>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</si>
  <si>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</si>
  <si>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</si>
  <si>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</si>
  <si>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</si>
  <si>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</si>
  <si>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</si>
  <si>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</si>
  <si>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</si>
  <si>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</si>
  <si>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</si>
  <si>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</si>
  <si>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</si>
  <si>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</si>
  <si>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</si>
  <si>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</si>
  <si>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</si>
  <si>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</si>
  <si>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</si>
  <si>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</si>
  <si>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</si>
  <si>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</si>
  <si>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</si>
  <si>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</si>
  <si>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</si>
  <si>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</si>
  <si>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</si>
  <si>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</si>
  <si>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</si>
  <si>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</si>
  <si>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</si>
  <si>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</si>
  <si>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</si>
  <si>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</si>
  <si>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</si>
  <si>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</si>
  <si>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</si>
  <si>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</si>
  <si>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</si>
  <si>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</si>
  <si>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</si>
  <si>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</si>
  <si>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</si>
  <si>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</si>
  <si>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</si>
  <si>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</si>
  <si>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</si>
  <si>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</si>
  <si>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</si>
  <si>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</si>
  <si>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</si>
  <si>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</si>
  <si>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</si>
  <si>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</si>
  <si>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</si>
  <si>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</si>
  <si>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</si>
  <si>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</si>
  <si>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</si>
  <si>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</si>
  <si>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</si>
  <si>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</si>
  <si>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</si>
  <si>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</si>
  <si>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</si>
  <si>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</si>
  <si>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</si>
  <si>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</si>
  <si>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</si>
  <si>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</si>
  <si>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</si>
  <si>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</si>
  <si>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</si>
  <si>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</si>
  <si>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</si>
  <si>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</si>
  <si>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</si>
  <si>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</si>
  <si>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</si>
  <si>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</si>
  <si>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</si>
  <si>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</si>
  <si>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</si>
  <si>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</si>
  <si>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</si>
  <si>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</si>
  <si>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</si>
  <si>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</si>
  <si>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</si>
  <si>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</si>
  <si>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</si>
  <si>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</si>
  <si>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</si>
  <si>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</si>
  <si>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</si>
  <si>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</si>
  <si>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</si>
  <si>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</si>
  <si>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</si>
  <si>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</si>
  <si>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</si>
  <si>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</si>
  <si>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</si>
  <si>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</si>
  <si>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</si>
  <si>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</si>
  <si>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</si>
  <si>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</si>
  <si>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</si>
  <si>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</si>
  <si>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</si>
  <si>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</si>
  <si>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</si>
  <si>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</si>
  <si>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</si>
  <si>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</si>
  <si>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</si>
  <si>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</si>
  <si>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</si>
  <si>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</si>
  <si>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</si>
  <si>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</si>
  <si>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</si>
  <si>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</si>
  <si>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</si>
  <si>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</si>
  <si>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</si>
  <si>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</si>
  <si>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</si>
  <si>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</si>
  <si>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</si>
  <si>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</si>
  <si>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</si>
  <si>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</si>
  <si>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</si>
  <si>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</si>
  <si>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</si>
  <si>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</si>
  <si>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</si>
  <si>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</si>
  <si>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</si>
  <si>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</si>
  <si>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</si>
  <si>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</si>
  <si>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</si>
  <si>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</si>
  <si>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</si>
  <si>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</si>
  <si>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</si>
  <si>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</si>
  <si>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</si>
  <si>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</si>
  <si>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</si>
  <si>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</si>
  <si>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</si>
  <si>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</si>
  <si>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</si>
  <si>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</si>
  <si>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</si>
  <si>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</si>
  <si>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</si>
  <si>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</si>
  <si>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</si>
  <si>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</si>
  <si>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</si>
  <si>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</si>
  <si>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</si>
  <si>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</si>
  <si>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</si>
  <si>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</si>
  <si>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</si>
  <si>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</si>
  <si>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</si>
  <si>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</si>
  <si>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</si>
  <si>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</si>
  <si>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</si>
  <si>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</si>
  <si>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</si>
  <si>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</si>
  <si>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</si>
  <si>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</si>
  <si>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</si>
  <si>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</si>
  <si>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</si>
  <si>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</si>
  <si>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</si>
  <si>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</si>
  <si>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</si>
  <si>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</si>
  <si>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</si>
  <si>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</si>
  <si>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</si>
  <si>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</si>
  <si>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</si>
  <si>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</si>
  <si>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</si>
  <si>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</si>
  <si>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</si>
  <si>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</si>
  <si>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</si>
  <si>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</si>
  <si>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</si>
  <si>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</si>
  <si>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</si>
  <si>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</si>
  <si>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</si>
  <si>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</si>
  <si>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</si>
  <si>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</si>
  <si>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</si>
  <si>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</si>
  <si>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</si>
  <si>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</si>
  <si>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</si>
  <si>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</si>
  <si>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</si>
  <si>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</si>
  <si>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</si>
  <si>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</si>
  <si>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</si>
  <si>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</si>
  <si>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</si>
  <si>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</si>
  <si>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</si>
  <si>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</si>
  <si>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</si>
  <si>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</si>
  <si>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</si>
  <si>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</si>
  <si>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</si>
  <si>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</si>
  <si>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</si>
  <si>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</si>
  <si>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</si>
  <si>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</si>
  <si>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</si>
  <si>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</si>
  <si>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</si>
  <si>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</si>
  <si>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</si>
  <si>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</si>
  <si>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</si>
  <si>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</si>
  <si>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</si>
  <si>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</si>
  <si>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</si>
  <si>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</si>
  <si>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</si>
  <si>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</si>
  <si>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</si>
  <si>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</si>
  <si>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</si>
  <si>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</si>
  <si>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</si>
  <si>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</si>
  <si>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</si>
  <si>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</si>
  <si>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</si>
  <si>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</si>
  <si>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</si>
  <si>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</si>
  <si>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</si>
  <si>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</si>
  <si>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</si>
  <si>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</si>
  <si>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</si>
  <si>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</si>
  <si>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</si>
  <si>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</si>
  <si>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</si>
  <si>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</si>
  <si>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</si>
  <si>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</si>
  <si>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</si>
  <si>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</si>
  <si>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</si>
  <si>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</si>
  <si>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</si>
  <si>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</si>
  <si>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</si>
  <si>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</si>
  <si>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</si>
  <si>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</si>
  <si>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</si>
  <si>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</si>
  <si>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</si>
  <si>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</si>
  <si>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</si>
  <si>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</si>
  <si>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</si>
  <si>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</si>
  <si>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</si>
  <si>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</si>
  <si>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</si>
  <si>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</si>
  <si>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</si>
  <si>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</si>
  <si>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</si>
  <si>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</si>
  <si>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</si>
  <si>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</si>
  <si>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</si>
  <si>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</si>
  <si>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</si>
  <si>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</si>
  <si>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</si>
  <si>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</si>
  <si>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</si>
  <si>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</si>
  <si>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</si>
  <si>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</si>
  <si>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</si>
  <si>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</si>
  <si>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</si>
  <si>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</si>
  <si>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</si>
  <si>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</si>
  <si>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</si>
  <si>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</si>
  <si>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</si>
  <si>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</si>
  <si>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</si>
  <si>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</si>
  <si>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</si>
  <si>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</si>
  <si>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</si>
  <si>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</si>
  <si>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</si>
  <si>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</si>
  <si>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</si>
  <si>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</si>
  <si>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</si>
  <si>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</si>
  <si>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</si>
  <si>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</si>
  <si>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</si>
  <si>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</si>
  <si>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</si>
  <si>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</si>
  <si>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</si>
  <si>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</si>
  <si>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</si>
  <si>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</si>
  <si>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</si>
  <si>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</si>
  <si>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</si>
  <si>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</si>
  <si>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</si>
  <si>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</si>
  <si>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</si>
  <si>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</si>
  <si>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</si>
  <si>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</si>
  <si>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</si>
  <si>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</si>
  <si>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</si>
  <si>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</si>
  <si>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</si>
  <si>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</si>
  <si>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</si>
  <si>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</si>
  <si>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</si>
  <si>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</si>
  <si>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</si>
  <si>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</si>
  <si>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</si>
  <si>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</si>
  <si>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</si>
  <si>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</si>
  <si>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</si>
  <si>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</si>
  <si>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</si>
  <si>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</si>
  <si>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</si>
  <si>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</si>
  <si>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</si>
  <si>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</si>
  <si>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</si>
  <si>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</si>
  <si>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</si>
  <si>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</si>
  <si>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</si>
  <si>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</si>
  <si>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</si>
  <si>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</si>
  <si>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</si>
  <si>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</si>
  <si>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</si>
  <si>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</si>
  <si>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</si>
  <si>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</si>
  <si>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</si>
  <si>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</si>
  <si>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</si>
  <si>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</si>
  <si>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</si>
  <si>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</si>
  <si>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</si>
  <si>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</si>
  <si>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</si>
  <si>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</si>
  <si>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</si>
  <si>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</si>
  <si>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</si>
  <si>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</si>
  <si>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</si>
  <si>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</si>
  <si>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</si>
  <si>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</si>
  <si>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</si>
  <si>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</si>
  <si>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</si>
  <si>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</si>
  <si>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</si>
  <si>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</si>
  <si>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</si>
  <si>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</si>
  <si>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</si>
  <si>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</si>
  <si>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</si>
  <si>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</si>
  <si>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</si>
  <si>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</si>
  <si>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</si>
  <si>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</si>
  <si>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</si>
  <si>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</si>
  <si>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</si>
  <si>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</si>
  <si>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</si>
  <si>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</si>
  <si>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</si>
  <si>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</si>
  <si>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</si>
  <si>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</si>
  <si>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</si>
  <si>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</si>
  <si>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</si>
  <si>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</si>
  <si>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</si>
  <si>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</si>
  <si>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</si>
  <si>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</si>
  <si>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</si>
  <si>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</si>
  <si>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</si>
  <si>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</si>
  <si>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</si>
  <si>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</si>
  <si>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</si>
  <si>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</si>
  <si>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</si>
  <si>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</si>
  <si>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</si>
  <si>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</si>
  <si>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</si>
  <si>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</si>
  <si>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</si>
  <si>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</si>
  <si>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</si>
  <si>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</si>
  <si>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</si>
  <si>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</si>
  <si>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</si>
  <si>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</si>
  <si>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</si>
  <si>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</si>
  <si>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</si>
  <si>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</si>
  <si>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</si>
  <si>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</si>
  <si>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</si>
  <si>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</si>
  <si>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</si>
  <si>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</si>
  <si>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</si>
  <si>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</si>
  <si>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</si>
  <si>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</si>
  <si>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</si>
  <si>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</si>
  <si>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</si>
  <si>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</si>
  <si>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</si>
  <si>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</si>
  <si>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</si>
  <si>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</si>
  <si>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</si>
  <si>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</si>
  <si>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</si>
  <si>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</si>
  <si>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</si>
  <si>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</si>
  <si>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</si>
  <si>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</si>
  <si>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</si>
  <si>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</si>
  <si>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</si>
  <si>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</si>
  <si>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</si>
  <si>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</si>
  <si>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</si>
  <si>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</si>
  <si>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</si>
  <si>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</si>
  <si>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</si>
  <si>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</si>
  <si>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</si>
  <si>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</si>
  <si>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</si>
  <si>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</si>
  <si>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</si>
  <si>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</si>
  <si>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</si>
  <si>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</si>
  <si>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</si>
  <si>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</si>
  <si>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</si>
  <si>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</si>
  <si>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</si>
  <si>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</si>
  <si>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</si>
  <si>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</si>
  <si>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</si>
  <si>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</si>
  <si>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</si>
  <si>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</si>
  <si>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</si>
  <si>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</si>
  <si>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</si>
  <si>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</si>
  <si>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</si>
  <si>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</si>
  <si>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</si>
  <si>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</si>
  <si>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</si>
  <si>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</si>
  <si>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</si>
  <si>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</si>
  <si>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</si>
  <si>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</si>
  <si>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</si>
  <si>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</si>
  <si>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</si>
  <si>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</si>
  <si>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</si>
  <si>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</si>
  <si>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</si>
  <si>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</si>
  <si>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</si>
  <si>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</si>
  <si>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</si>
  <si>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</si>
  <si>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</si>
  <si>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</si>
  <si>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</si>
  <si>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</si>
  <si>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</si>
  <si>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</si>
  <si>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</si>
  <si>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</si>
  <si>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</si>
  <si>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</si>
  <si>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</si>
  <si>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</si>
  <si>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</si>
  <si>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</si>
  <si>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</si>
  <si>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</si>
  <si>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</si>
  <si>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</si>
  <si>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</si>
  <si>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</si>
  <si>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</si>
  <si>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</si>
  <si>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</si>
  <si>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</si>
  <si>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</si>
  <si>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</si>
  <si>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</si>
  <si>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</si>
  <si>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</si>
  <si>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</si>
  <si>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</si>
  <si>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</si>
  <si>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</si>
  <si>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</si>
  <si>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</si>
  <si>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</si>
  <si>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</si>
  <si>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</si>
  <si>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</si>
  <si>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</si>
  <si>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</si>
  <si>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</si>
  <si>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</si>
  <si>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</si>
  <si>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</si>
  <si>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</si>
  <si>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</si>
  <si>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</si>
  <si>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</si>
  <si>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</si>
  <si>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</si>
  <si>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</si>
  <si>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</si>
  <si>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</si>
  <si>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</si>
  <si>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</si>
  <si>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</si>
  <si>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</si>
  <si>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</si>
  <si>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</si>
  <si>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</si>
  <si>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</si>
  <si>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</si>
  <si>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</si>
  <si>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</si>
  <si>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</si>
  <si>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</si>
  <si>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</si>
  <si>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</si>
  <si>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</si>
  <si>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</si>
  <si>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</si>
  <si>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</si>
  <si>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</si>
  <si>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</si>
  <si>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</si>
  <si>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</si>
  <si>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</si>
  <si>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</si>
  <si>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</si>
  <si>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</si>
  <si>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</si>
  <si>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</si>
  <si>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</si>
  <si>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</si>
  <si>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</si>
  <si>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</si>
  <si>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</si>
  <si>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</si>
  <si>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</si>
  <si>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</si>
  <si>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</si>
  <si>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</si>
  <si>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</si>
  <si>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</si>
  <si>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</si>
  <si>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</si>
  <si>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</si>
  <si>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</si>
  <si>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</si>
  <si>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</si>
  <si>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</si>
  <si>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</si>
  <si>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</si>
  <si>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</si>
  <si>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</si>
  <si>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</si>
  <si>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</si>
  <si>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</si>
  <si>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</si>
  <si>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</si>
  <si>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</si>
  <si>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</si>
  <si>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</si>
  <si>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</si>
  <si>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</si>
  <si>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</si>
  <si>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</si>
  <si>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</si>
  <si>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</si>
  <si>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</si>
  <si>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</si>
  <si>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</si>
  <si>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</si>
  <si>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</si>
  <si>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</si>
  <si>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</si>
  <si>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</si>
  <si>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</si>
  <si>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</si>
  <si>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</si>
  <si>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</si>
  <si>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</si>
  <si>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</si>
  <si>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</si>
  <si>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</si>
  <si>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</si>
  <si>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</si>
  <si>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</si>
  <si>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</si>
  <si>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</si>
  <si>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</si>
  <si>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</si>
  <si>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</si>
  <si>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</si>
  <si>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</si>
  <si>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</si>
  <si>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</si>
  <si>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</si>
  <si>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</si>
  <si>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</si>
  <si>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</si>
  <si>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</si>
  <si>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</si>
  <si>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</si>
  <si>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</si>
  <si>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</si>
  <si>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</si>
  <si>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</si>
  <si>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</si>
  <si>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</si>
  <si>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</si>
  <si>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</si>
  <si>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</si>
  <si>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</si>
  <si>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</si>
  <si>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</si>
  <si>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</si>
  <si>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</si>
  <si>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</si>
  <si>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</si>
  <si>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</si>
  <si>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</si>
  <si>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</si>
  <si>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</si>
  <si>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</si>
  <si>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</si>
  <si>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</si>
  <si>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</si>
  <si>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</si>
  <si>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</si>
  <si>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</si>
  <si>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</si>
  <si>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</si>
  <si>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</si>
  <si>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</si>
  <si>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</si>
  <si>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</si>
  <si>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</si>
  <si>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</si>
  <si>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</si>
  <si>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</si>
  <si>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</si>
  <si>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</si>
  <si>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</si>
  <si>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</si>
  <si>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</si>
  <si>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</si>
  <si>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</si>
  <si>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</si>
  <si>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</si>
  <si>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</si>
  <si>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</si>
  <si>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</si>
  <si>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</si>
  <si>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</si>
  <si>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</si>
  <si>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</si>
  <si>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</si>
  <si>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</si>
  <si>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</si>
  <si>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</si>
  <si>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</si>
  <si>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</si>
  <si>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</si>
  <si>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</si>
  <si>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</si>
  <si>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</si>
  <si>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</si>
  <si>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</si>
  <si>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</si>
  <si>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</si>
  <si>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</si>
  <si>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</si>
  <si>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</si>
  <si>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</si>
  <si>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</si>
  <si>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</si>
  <si>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</si>
  <si>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</si>
  <si>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</si>
  <si>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</si>
  <si>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</si>
  <si>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</si>
  <si>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</si>
  <si>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</si>
  <si>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</si>
  <si>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</si>
  <si>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</si>
  <si>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</si>
  <si>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</si>
  <si>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</si>
  <si>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</si>
  <si>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</si>
  <si>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</si>
  <si>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</si>
  <si>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</si>
  <si>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</si>
  <si>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</si>
  <si>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</si>
  <si>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</si>
  <si>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</si>
  <si>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</si>
  <si>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</si>
  <si>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</si>
  <si>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</si>
  <si>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</si>
  <si>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</si>
  <si>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</si>
  <si>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</si>
  <si>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</si>
  <si>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</si>
  <si>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</si>
  <si>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</si>
  <si>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</si>
  <si>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</si>
  <si>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</si>
  <si>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</si>
  <si>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</si>
  <si>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</si>
  <si>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</si>
  <si>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</si>
  <si>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</si>
  <si>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</si>
  <si>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</si>
  <si>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</si>
  <si>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</si>
  <si>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</si>
  <si>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</si>
  <si>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</si>
  <si>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</si>
  <si>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</si>
  <si>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</si>
  <si>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</si>
  <si>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</si>
  <si>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</si>
  <si>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</si>
  <si>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</si>
  <si>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</si>
  <si>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</si>
  <si>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</si>
  <si>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</si>
  <si>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</si>
  <si>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</si>
  <si>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</si>
  <si>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</si>
  <si>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</si>
  <si>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</si>
  <si>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</si>
  <si>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</si>
  <si>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</si>
  <si>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</si>
  <si>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</si>
  <si>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</si>
  <si>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</si>
  <si>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</si>
  <si>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</si>
  <si>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</si>
  <si>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</si>
  <si>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</si>
  <si>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</si>
  <si>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</si>
  <si>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</si>
  <si>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</si>
  <si>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</si>
  <si>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</si>
  <si>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</si>
  <si>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</si>
  <si>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</si>
  <si>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</si>
  <si>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</si>
  <si>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</si>
  <si>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</si>
  <si>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</si>
  <si>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</si>
  <si>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</si>
  <si>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</si>
  <si>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</si>
  <si>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</si>
  <si>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</si>
  <si>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</si>
  <si>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</si>
  <si>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</si>
  <si>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</si>
  <si>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</si>
  <si>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</si>
  <si>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</si>
  <si>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</si>
  <si>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</si>
  <si>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</si>
  <si>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</si>
  <si>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</si>
  <si>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</si>
  <si>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</si>
  <si>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</si>
  <si>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</si>
  <si>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</si>
  <si>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</si>
  <si>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</si>
  <si>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</si>
  <si>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</si>
  <si>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</si>
  <si>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</si>
  <si>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</si>
  <si>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</si>
  <si>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</si>
  <si>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</si>
  <si>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</si>
  <si>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</si>
  <si>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</si>
  <si>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</si>
  <si>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</si>
  <si>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</si>
  <si>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</si>
  <si>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</si>
  <si>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</si>
  <si>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</si>
  <si>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</si>
  <si>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</si>
  <si>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</si>
  <si>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</si>
  <si>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</si>
  <si>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</si>
  <si>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</si>
  <si>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</si>
  <si>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</si>
  <si>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</si>
  <si>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</si>
  <si>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</si>
  <si>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</si>
  <si>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</si>
  <si>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</si>
  <si>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</si>
  <si>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</si>
  <si>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</si>
  <si>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</si>
  <si>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</si>
  <si>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</si>
  <si>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</si>
  <si>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</si>
  <si>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</si>
  <si>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</si>
  <si>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</si>
  <si>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</si>
  <si>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</si>
  <si>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</si>
  <si>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</si>
  <si>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</si>
  <si>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</si>
  <si>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</si>
  <si>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</si>
  <si>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</si>
  <si>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</si>
  <si>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</si>
  <si>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</si>
  <si>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</si>
  <si>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</si>
  <si>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</si>
  <si>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</si>
  <si>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</si>
  <si>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</si>
  <si>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</si>
  <si>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</si>
  <si>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</si>
  <si>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</si>
  <si>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</si>
  <si>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</si>
  <si>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</si>
  <si>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</si>
  <si>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</si>
  <si>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</si>
  <si>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</si>
  <si>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</si>
  <si>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</si>
  <si>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</si>
  <si>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</si>
  <si>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</si>
  <si>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</si>
  <si>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</si>
  <si>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</si>
  <si>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</si>
  <si>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</si>
  <si>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</si>
  <si>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</si>
  <si>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</si>
  <si>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</si>
  <si>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</si>
  <si>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</si>
  <si>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</si>
  <si>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</si>
  <si>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</si>
  <si>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</si>
  <si>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</si>
  <si>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</si>
  <si>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</si>
  <si>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</si>
  <si>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</si>
  <si>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</si>
  <si>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</si>
  <si>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</si>
  <si>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</si>
  <si>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</si>
  <si>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</si>
  <si>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</si>
  <si>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</si>
  <si>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</si>
  <si>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</si>
  <si>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</si>
  <si>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</si>
  <si>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</si>
  <si>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</si>
  <si>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</si>
  <si>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</si>
  <si>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</si>
  <si>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</si>
  <si>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</si>
  <si>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</si>
  <si>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</si>
  <si>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</si>
  <si>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</si>
  <si>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</si>
  <si>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</si>
  <si>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</si>
  <si>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</si>
  <si>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</si>
  <si>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</si>
  <si>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</si>
  <si>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</si>
  <si>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</si>
  <si>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</si>
  <si>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</si>
  <si>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</si>
  <si>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</si>
  <si>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</si>
  <si>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</si>
  <si>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</si>
  <si>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</si>
  <si>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</si>
  <si>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</si>
  <si>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</si>
  <si>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</si>
  <si>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</si>
  <si>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</si>
  <si>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</si>
  <si>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</si>
  <si>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</si>
  <si>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</si>
  <si>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</si>
  <si>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</si>
  <si>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</si>
  <si>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</si>
  <si>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</si>
  <si>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</si>
  <si>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</si>
  <si>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</si>
  <si>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</si>
  <si>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</si>
  <si>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</si>
  <si>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</si>
  <si>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</si>
  <si>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</si>
  <si>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</si>
  <si>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</si>
  <si>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</si>
  <si>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</si>
  <si>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</si>
  <si>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</si>
  <si>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</si>
  <si>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</si>
  <si>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</si>
  <si>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</si>
  <si>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</si>
  <si>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</si>
  <si>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</si>
  <si>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</si>
  <si>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</si>
  <si>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</si>
  <si>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</si>
  <si>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</si>
  <si>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</si>
  <si>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</si>
  <si>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</si>
  <si>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</si>
  <si>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</si>
  <si>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</si>
  <si>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</si>
  <si>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</si>
  <si>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</si>
  <si>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</si>
  <si>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</si>
  <si>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</si>
  <si>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</si>
  <si>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</si>
  <si>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</si>
  <si>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</si>
  <si>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</si>
  <si>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</si>
  <si>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</si>
  <si>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</si>
  <si>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</si>
  <si>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</si>
  <si>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</si>
  <si>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</si>
  <si>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</si>
  <si>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</si>
  <si>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</si>
  <si>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</si>
  <si>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</si>
  <si>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</si>
  <si>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</si>
  <si>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</si>
  <si>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</si>
  <si>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</si>
  <si>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</si>
  <si>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</si>
  <si>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</si>
  <si>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</si>
  <si>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</si>
  <si>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</si>
  <si>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</si>
  <si>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</si>
  <si>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</si>
  <si>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</si>
  <si>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</si>
  <si>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</si>
  <si>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</si>
  <si>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</si>
  <si>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</si>
  <si>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</si>
  <si>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</si>
  <si>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</si>
  <si>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</si>
  <si>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</si>
  <si>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</si>
  <si>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</si>
  <si>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</si>
  <si>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</si>
  <si>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</si>
  <si>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</si>
  <si>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</si>
  <si>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</si>
  <si>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</si>
  <si>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</si>
  <si>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</si>
  <si>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</si>
  <si>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</si>
  <si>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</si>
  <si>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</si>
  <si>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</si>
  <si>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</si>
  <si>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</si>
  <si>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</si>
  <si>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</si>
  <si>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</si>
  <si>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</si>
  <si>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</si>
  <si>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</si>
  <si>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</si>
  <si>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</si>
  <si>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</si>
  <si>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</si>
  <si>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</si>
  <si>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</si>
  <si>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</si>
  <si>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</si>
  <si>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</si>
  <si>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</si>
  <si>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</si>
  <si>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</si>
  <si>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</si>
  <si>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</si>
  <si>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</si>
  <si>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</si>
  <si>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</si>
  <si>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</si>
  <si>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</si>
  <si>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</si>
  <si>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</si>
  <si>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</si>
  <si>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</si>
  <si>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</si>
  <si>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</si>
  <si>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</si>
  <si>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</si>
  <si>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</si>
  <si>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</si>
  <si>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</si>
  <si>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</si>
  <si>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</si>
  <si>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</si>
  <si>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</si>
  <si>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</si>
  <si>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</si>
  <si>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</si>
  <si>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</si>
  <si>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</si>
  <si>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</si>
  <si>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</si>
  <si>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</si>
  <si>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</si>
  <si>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</si>
  <si>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</si>
  <si>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</si>
  <si>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</si>
  <si>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</si>
  <si>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</si>
  <si>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</si>
  <si>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</si>
  <si>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</si>
  <si>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</si>
  <si>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</si>
  <si>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</si>
  <si>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</si>
  <si>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</si>
  <si>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</si>
  <si>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</si>
  <si>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</si>
  <si>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</si>
  <si>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</si>
  <si>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</si>
  <si>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</si>
  <si>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</si>
  <si>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</si>
  <si>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</si>
  <si>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</si>
  <si>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</si>
  <si>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</si>
  <si>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</si>
  <si>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</si>
  <si>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</si>
  <si>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</si>
  <si>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</si>
  <si>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</si>
  <si>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</si>
  <si>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</si>
  <si>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</si>
  <si>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</si>
  <si>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</si>
  <si>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</si>
  <si>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</si>
  <si>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</si>
  <si>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</si>
  <si>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</si>
  <si>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</si>
  <si>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</si>
  <si>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</si>
  <si>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</si>
  <si>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</si>
  <si>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</si>
  <si>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</si>
  <si>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</si>
  <si>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</si>
  <si>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</si>
  <si>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</si>
  <si>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</si>
  <si>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</si>
  <si>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</si>
  <si>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</si>
  <si>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</si>
  <si>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</si>
  <si>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</si>
  <si>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</si>
  <si>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</si>
  <si>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</si>
  <si>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</si>
  <si>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</si>
  <si>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</si>
  <si>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</si>
  <si>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</si>
  <si>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</si>
  <si>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</si>
  <si>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</si>
  <si>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</si>
  <si>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</si>
  <si>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</si>
  <si>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</si>
  <si>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</si>
  <si>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</si>
  <si>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</si>
  <si>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</si>
  <si>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</si>
  <si>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</si>
  <si>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</si>
  <si>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</si>
  <si>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</si>
  <si>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</si>
  <si>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</si>
  <si>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</si>
  <si>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</si>
  <si>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</si>
  <si>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</si>
  <si>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</si>
  <si>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</si>
  <si>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</si>
  <si>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</si>
  <si>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</si>
  <si>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</si>
  <si>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</si>
  <si>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</si>
  <si>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</si>
  <si>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</si>
  <si>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</si>
  <si>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</si>
  <si>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</si>
  <si>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</si>
  <si>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</si>
  <si>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</si>
  <si>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</si>
  <si>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</si>
  <si>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</si>
  <si>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</si>
  <si>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</si>
  <si>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</si>
  <si>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</si>
  <si>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</si>
  <si>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</si>
  <si>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</si>
  <si>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</si>
  <si>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</si>
  <si>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</si>
  <si>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</si>
  <si>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</si>
  <si>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</si>
  <si>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</si>
  <si>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</si>
  <si>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</si>
  <si>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</si>
  <si>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</si>
  <si>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</si>
  <si>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</si>
  <si>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</si>
  <si>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</si>
  <si>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</si>
  <si>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</si>
  <si>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</si>
  <si>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</si>
  <si>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</si>
  <si>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</si>
  <si>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</si>
  <si>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</si>
  <si>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</si>
  <si>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</si>
  <si>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</si>
  <si>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</si>
  <si>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</si>
  <si>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</si>
  <si>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</si>
  <si>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</si>
  <si>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</si>
  <si>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</si>
  <si>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</si>
  <si>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</si>
  <si>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</si>
  <si>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</si>
  <si>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</si>
  <si>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</si>
  <si>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</si>
  <si>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</si>
  <si>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</si>
  <si>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</si>
  <si>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</si>
  <si>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</si>
  <si>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</si>
  <si>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</si>
  <si>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</si>
  <si>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</si>
  <si>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</si>
  <si>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</si>
  <si>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</si>
  <si>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</si>
  <si>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</si>
  <si>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</si>
  <si>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</si>
  <si>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</si>
  <si>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</si>
  <si>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</si>
  <si>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</si>
  <si>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</si>
  <si>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</si>
  <si>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</si>
  <si>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</si>
  <si>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</si>
  <si>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</si>
  <si>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</si>
  <si>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</si>
  <si>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</si>
  <si>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</si>
  <si>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</si>
  <si>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</si>
  <si>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</si>
  <si>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</si>
  <si>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</si>
  <si>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</si>
  <si>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</si>
  <si>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</si>
  <si>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</si>
  <si>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</si>
  <si>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</si>
  <si>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</si>
  <si>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</si>
  <si>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</si>
  <si>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</si>
  <si>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</si>
  <si>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</si>
  <si>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</si>
  <si>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</si>
  <si>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</si>
  <si>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</si>
  <si>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</si>
  <si>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</si>
  <si>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</si>
  <si>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</si>
  <si>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</si>
  <si>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</si>
  <si>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</si>
  <si>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</si>
  <si>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</si>
  <si>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</si>
  <si>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</si>
  <si>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</si>
  <si>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</si>
  <si>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</si>
  <si>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</si>
  <si>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</si>
  <si>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</si>
  <si>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</si>
  <si>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</si>
  <si>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</si>
  <si>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</si>
  <si>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</si>
  <si>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</si>
  <si>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</si>
  <si>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</si>
  <si>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</si>
  <si>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</si>
  <si>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</si>
  <si>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</si>
  <si>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</si>
  <si>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</si>
  <si>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</si>
  <si>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</si>
  <si>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</si>
  <si>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</si>
  <si>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</si>
  <si>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</si>
  <si>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</si>
  <si>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</si>
  <si>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</si>
  <si>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</si>
  <si>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</si>
  <si>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</si>
  <si>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</si>
  <si>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</si>
  <si>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</si>
  <si>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</si>
  <si>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</si>
  <si>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</si>
  <si>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</si>
  <si>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</si>
  <si>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</si>
  <si>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</si>
  <si>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</si>
  <si>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</si>
  <si>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</si>
  <si>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</si>
  <si>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</si>
  <si>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</si>
  <si>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</si>
  <si>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</si>
  <si>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</si>
  <si>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</si>
  <si>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</si>
  <si>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</si>
  <si>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</si>
  <si>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</si>
  <si>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</si>
  <si>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</si>
  <si>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</si>
  <si>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</si>
  <si>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</si>
  <si>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</si>
  <si>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</si>
  <si>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</si>
  <si>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</si>
  <si>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</si>
  <si>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</si>
  <si>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</si>
  <si>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</si>
  <si>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</si>
  <si>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</si>
  <si>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</si>
  <si>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</si>
  <si>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</si>
  <si>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</si>
  <si>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</si>
  <si>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</si>
  <si>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</si>
  <si>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</si>
  <si>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</si>
  <si>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</si>
  <si>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</si>
  <si>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</si>
  <si>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</si>
  <si>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</si>
  <si>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</si>
  <si>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</si>
  <si>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</si>
  <si>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</si>
  <si>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</si>
  <si>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</si>
  <si>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</si>
  <si>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</si>
  <si>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</si>
  <si>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</si>
  <si>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</si>
  <si>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</si>
  <si>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</si>
  <si>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</si>
  <si>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</si>
  <si>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</si>
  <si>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</si>
  <si>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</si>
  <si>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</si>
  <si>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</si>
  <si>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</si>
  <si>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</si>
  <si>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</si>
  <si>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</si>
  <si>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</si>
  <si>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</si>
  <si>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</si>
  <si>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</si>
  <si>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</si>
  <si>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</si>
  <si>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</si>
  <si>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</si>
  <si>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</si>
  <si>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</si>
  <si>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</si>
  <si>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</si>
  <si>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</si>
  <si>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</si>
  <si>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</si>
  <si>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</si>
  <si>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</si>
  <si>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</si>
  <si>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</si>
  <si>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</si>
  <si>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</si>
  <si>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</si>
  <si>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</si>
  <si>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</si>
  <si>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</si>
  <si>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</si>
  <si>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</si>
  <si>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</si>
  <si>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</si>
  <si>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</si>
  <si>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</si>
  <si>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</si>
  <si>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</si>
  <si>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</si>
  <si>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</si>
  <si>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</si>
  <si>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</si>
  <si>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</si>
  <si>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</si>
  <si>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</si>
  <si>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</si>
  <si>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</si>
  <si>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</si>
  <si>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</si>
  <si>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</si>
  <si>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</si>
  <si>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</si>
  <si>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</si>
  <si>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</si>
  <si>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</si>
  <si>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</si>
  <si>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</si>
  <si>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</si>
  <si>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</si>
  <si>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</si>
  <si>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</si>
  <si>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</si>
  <si>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</si>
  <si>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</si>
  <si>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</si>
  <si>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</si>
  <si>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</si>
  <si>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</si>
  <si>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</si>
  <si>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</si>
  <si>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</si>
  <si>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</si>
  <si>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</si>
  <si>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</si>
  <si>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</si>
  <si>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</si>
  <si>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</si>
  <si>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</si>
  <si>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</si>
  <si>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</si>
  <si>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</si>
  <si>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</si>
  <si>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</si>
  <si>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</si>
  <si>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</si>
  <si>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</si>
  <si>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</si>
  <si>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</si>
  <si>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</si>
  <si>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</si>
  <si>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</si>
  <si>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</si>
  <si>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</si>
  <si>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</si>
  <si>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</si>
  <si>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</si>
  <si>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</si>
  <si>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</si>
  <si>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</si>
  <si>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</si>
  <si>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</si>
  <si>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</si>
  <si>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</si>
  <si>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</si>
  <si>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</si>
  <si>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</si>
  <si>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</si>
  <si>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</si>
  <si>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</si>
  <si>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</si>
  <si>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</si>
  <si>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</si>
  <si>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</si>
  <si>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</si>
  <si>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</si>
  <si>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</si>
  <si>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</si>
  <si>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</si>
  <si>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</si>
  <si>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</si>
  <si>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</si>
  <si>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</si>
  <si>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</si>
  <si>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</si>
  <si>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</si>
  <si>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</si>
  <si>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</si>
  <si>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</si>
  <si>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</si>
  <si>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</si>
  <si>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</si>
  <si>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</si>
  <si>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</si>
  <si>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</si>
  <si>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</si>
  <si>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</si>
  <si>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</si>
  <si>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</si>
  <si>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</si>
  <si>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</si>
  <si>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</si>
  <si>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</si>
  <si>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</si>
  <si>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</si>
  <si>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</si>
  <si>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</si>
  <si>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</si>
  <si>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</si>
  <si>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</si>
  <si>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</si>
  <si>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</si>
  <si>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</si>
  <si>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</si>
  <si>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</si>
  <si>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</si>
  <si>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</si>
  <si>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</si>
  <si>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</si>
  <si>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</si>
  <si>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</si>
  <si>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</si>
  <si>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</si>
  <si>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</si>
  <si>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</si>
  <si>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</si>
  <si>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</si>
  <si>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</si>
  <si>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</si>
  <si>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</si>
  <si>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</si>
  <si>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</si>
  <si>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</si>
  <si>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</si>
  <si>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</si>
  <si>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</si>
  <si>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</si>
  <si>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</si>
  <si>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</si>
  <si>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</si>
  <si>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</si>
  <si>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</si>
  <si>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</si>
  <si>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</si>
  <si>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</si>
  <si>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</si>
  <si>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</si>
  <si>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</si>
  <si>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</si>
  <si>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</si>
  <si>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</si>
  <si>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</si>
  <si>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</si>
  <si>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</si>
  <si>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</si>
  <si>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</si>
  <si>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</si>
  <si>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</si>
  <si>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</si>
  <si>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</si>
  <si>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</si>
  <si>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</si>
  <si>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</si>
  <si>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</si>
  <si>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</si>
  <si>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</si>
  <si>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</si>
  <si>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</si>
  <si>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</si>
  <si>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</si>
  <si>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</si>
  <si>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</si>
  <si>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</si>
  <si>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</si>
  <si>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</si>
  <si>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</si>
  <si>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</si>
  <si>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</si>
  <si>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</si>
  <si>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</si>
  <si>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</si>
  <si>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</si>
  <si>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</si>
  <si>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</si>
  <si>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</si>
  <si>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</si>
  <si>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</si>
  <si>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</si>
  <si>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</si>
  <si>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</si>
  <si>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</si>
  <si>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</si>
  <si>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</si>
  <si>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</si>
  <si>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</si>
  <si>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</si>
  <si>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</si>
  <si>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</si>
  <si>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</si>
  <si>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</si>
  <si>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</si>
  <si>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</si>
  <si>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</si>
  <si>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</si>
  <si>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</si>
  <si>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</si>
  <si>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</si>
  <si>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</si>
  <si>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</si>
  <si>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</si>
  <si>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</si>
  <si>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</si>
  <si>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</si>
  <si>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</si>
  <si>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</si>
  <si>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</si>
  <si>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</si>
  <si>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</si>
  <si>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</si>
  <si>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</si>
  <si>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</si>
  <si>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</si>
  <si>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</si>
  <si>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</si>
  <si>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</si>
  <si>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</si>
  <si>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</si>
  <si>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</si>
  <si>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</si>
  <si>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</si>
  <si>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</si>
  <si>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</si>
  <si>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</si>
  <si>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</si>
  <si>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</si>
  <si>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</si>
  <si>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</si>
  <si>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</si>
  <si>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</si>
  <si>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</si>
  <si>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</si>
  <si>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</si>
  <si>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</si>
  <si>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</si>
  <si>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</si>
  <si>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</si>
  <si>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</si>
  <si>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</si>
  <si>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</si>
  <si>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</si>
  <si>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</si>
  <si>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</si>
  <si>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</si>
  <si>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</si>
  <si>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</si>
  <si>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</si>
  <si>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</si>
  <si>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</si>
  <si>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</si>
  <si>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</si>
  <si>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</si>
  <si>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</si>
  <si>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</si>
  <si>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</si>
  <si>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</si>
  <si>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</si>
  <si>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</si>
  <si>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</si>
  <si>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</si>
  <si>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</si>
  <si>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</si>
  <si>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</si>
  <si>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</si>
  <si>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</si>
  <si>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</si>
  <si>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</si>
  <si>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</si>
  <si>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</si>
  <si>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</si>
  <si>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</si>
  <si>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</si>
  <si>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</si>
  <si>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</si>
  <si>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</si>
  <si>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</si>
  <si>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</si>
  <si>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</si>
  <si>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</si>
  <si>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</si>
  <si>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</si>
  <si>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</si>
  <si>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</si>
  <si>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</si>
  <si>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</si>
  <si>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</si>
  <si>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</si>
  <si>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</si>
  <si>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</si>
  <si>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</si>
  <si>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</si>
  <si>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</si>
  <si>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</si>
  <si>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</si>
  <si>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</si>
  <si>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</si>
  <si>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</si>
  <si>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</si>
  <si>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</si>
  <si>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</si>
  <si>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</si>
  <si>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</si>
  <si>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</si>
  <si>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</si>
  <si>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</si>
  <si>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</si>
  <si>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</si>
  <si>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</si>
  <si>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</si>
  <si>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</si>
  <si>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</si>
  <si>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</si>
  <si>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</si>
  <si>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</si>
  <si>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</si>
  <si>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</si>
  <si>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</si>
  <si>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</si>
  <si>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</si>
  <si>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</si>
  <si>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</si>
  <si>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</si>
  <si>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</si>
  <si>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</si>
  <si>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</si>
  <si>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</si>
  <si>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</si>
  <si>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</si>
  <si>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</si>
  <si>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</si>
  <si>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</si>
  <si>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</si>
  <si>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</si>
  <si>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</si>
  <si>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</si>
  <si>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</si>
  <si>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</si>
  <si>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</si>
  <si>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</si>
  <si>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</si>
  <si>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</si>
  <si>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</si>
  <si>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</si>
  <si>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</si>
  <si>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</si>
  <si>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</si>
  <si>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</si>
  <si>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</si>
  <si>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</si>
  <si>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</si>
  <si>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</si>
  <si>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</si>
  <si>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</si>
  <si>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</si>
  <si>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</si>
  <si>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</si>
  <si>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</si>
  <si>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</si>
  <si>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</si>
  <si>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</si>
  <si>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</si>
  <si>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</si>
  <si>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</si>
  <si>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</si>
  <si>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</si>
  <si>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</si>
  <si>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</si>
  <si>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</si>
  <si>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</si>
  <si>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</si>
  <si>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</si>
  <si>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</si>
  <si>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</si>
  <si>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</si>
  <si>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</si>
  <si>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</si>
  <si>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</si>
  <si>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</si>
  <si>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</si>
  <si>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</si>
  <si>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</si>
  <si>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</si>
  <si>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</si>
  <si>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</si>
  <si>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</si>
  <si>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</si>
  <si>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</si>
  <si>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</si>
  <si>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</si>
  <si>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</si>
  <si>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</si>
  <si>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</si>
  <si>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</si>
  <si>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</si>
  <si>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</si>
  <si>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</si>
  <si>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</si>
  <si>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</si>
  <si>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</si>
  <si>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</si>
  <si>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</si>
  <si>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</si>
  <si>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</si>
  <si>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</si>
  <si>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</si>
  <si>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</si>
  <si>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</si>
  <si>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</si>
  <si>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</si>
  <si>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</si>
  <si>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</si>
  <si>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</si>
  <si>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</si>
  <si>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</si>
  <si>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</si>
  <si>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</si>
  <si>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</si>
  <si>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</si>
  <si>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</si>
  <si>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</si>
  <si>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</si>
  <si>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</si>
  <si>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</si>
  <si>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</si>
  <si>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</si>
  <si>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</si>
  <si>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</si>
  <si>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</si>
  <si>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</si>
  <si>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</si>
  <si>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</si>
  <si>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</si>
  <si>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</si>
  <si>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</si>
  <si>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</si>
  <si>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</si>
  <si>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</si>
  <si>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</si>
  <si>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</si>
  <si>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</si>
  <si>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</si>
  <si>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</si>
  <si>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</si>
  <si>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</si>
  <si>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</si>
  <si>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</si>
  <si>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</si>
  <si>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</si>
  <si>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</si>
  <si>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</si>
  <si>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</si>
  <si>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</si>
  <si>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</si>
  <si>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</si>
  <si>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</si>
  <si>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</si>
  <si>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</si>
  <si>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</si>
  <si>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</si>
  <si>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</si>
  <si>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</si>
  <si>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</si>
  <si>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</si>
  <si>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</si>
  <si>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</si>
  <si>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</si>
  <si>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</si>
  <si>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</si>
  <si>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</si>
  <si>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</si>
  <si>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</si>
  <si>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</si>
  <si>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</si>
  <si>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</si>
  <si>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</si>
  <si>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</si>
  <si>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</si>
  <si>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</si>
  <si>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</si>
  <si>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</si>
  <si>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</si>
  <si>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</si>
  <si>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</si>
  <si>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</si>
  <si>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</si>
  <si>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</si>
  <si>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</si>
  <si>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</si>
  <si>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</si>
  <si>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</si>
  <si>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</si>
  <si>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</si>
  <si>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</si>
  <si>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</si>
  <si>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</si>
  <si>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</si>
  <si>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</si>
  <si>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</si>
  <si>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</si>
  <si>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</si>
  <si>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</si>
  <si>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</si>
  <si>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</si>
  <si>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</si>
  <si>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</si>
  <si>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</si>
  <si>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</si>
  <si>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</si>
  <si>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</si>
  <si>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</si>
  <si>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</si>
  <si>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</si>
  <si>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</si>
  <si>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</si>
  <si>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</si>
  <si>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</si>
  <si>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</si>
  <si>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</si>
  <si>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</si>
  <si>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</si>
  <si>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</si>
  <si>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</si>
  <si>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</si>
  <si>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</si>
  <si>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</si>
  <si>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</si>
  <si>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</si>
  <si>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</si>
  <si>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</si>
  <si>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</si>
  <si>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</si>
  <si>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</si>
  <si>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</si>
  <si>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</si>
  <si>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</si>
  <si>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</si>
  <si>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</si>
  <si>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</si>
  <si>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</si>
  <si>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</si>
  <si>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</si>
  <si>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</si>
  <si>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</si>
  <si>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</si>
  <si>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</si>
  <si>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</si>
  <si>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</si>
  <si>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</si>
  <si>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</si>
  <si>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</si>
  <si>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</si>
  <si>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</si>
  <si>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</si>
  <si>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</si>
  <si>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</si>
  <si>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</si>
  <si>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</si>
  <si>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</si>
  <si>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</si>
  <si>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</si>
  <si>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</si>
  <si>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</si>
  <si>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</si>
  <si>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</si>
  <si>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</si>
  <si>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</si>
  <si>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</si>
  <si>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</si>
  <si>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</si>
  <si>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</si>
  <si>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</si>
  <si>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</si>
  <si>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</si>
  <si>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</si>
  <si>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</si>
  <si>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</si>
  <si>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</si>
  <si>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</si>
  <si>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</si>
  <si>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</si>
  <si>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</si>
  <si>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</si>
  <si>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</si>
  <si>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</si>
  <si>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</si>
  <si>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</si>
  <si>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</si>
  <si>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</si>
  <si>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</si>
  <si>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</si>
  <si>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</si>
  <si>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</si>
  <si>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</si>
  <si>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</si>
  <si>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</si>
  <si>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</si>
  <si>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</si>
  <si>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</si>
  <si>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</si>
  <si>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</si>
  <si>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</si>
  <si>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</si>
  <si>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</si>
  <si>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</si>
  <si>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</si>
  <si>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</si>
  <si>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</si>
  <si>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</si>
  <si>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</si>
  <si>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</si>
  <si>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</si>
  <si>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</si>
  <si>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</si>
  <si>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</si>
  <si>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</si>
  <si>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</si>
  <si>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</si>
  <si>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</si>
  <si>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</si>
  <si>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</si>
  <si>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</si>
  <si>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</si>
  <si>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</si>
  <si>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</si>
  <si>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</si>
  <si>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</si>
  <si>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</si>
  <si>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</si>
  <si>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</si>
  <si>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</si>
  <si>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</si>
  <si>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</si>
  <si>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</si>
  <si>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</si>
  <si>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</si>
  <si>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</si>
  <si>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</si>
  <si>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</si>
  <si>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</si>
  <si>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</si>
  <si>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</si>
  <si>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</si>
  <si>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</si>
  <si>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</si>
  <si>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</si>
  <si>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</si>
  <si>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</si>
  <si>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</si>
  <si>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</si>
  <si>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</si>
  <si>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</si>
  <si>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</si>
  <si>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</si>
  <si>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</si>
  <si>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</si>
  <si>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</si>
  <si>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</si>
  <si>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</si>
  <si>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</si>
  <si>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</si>
  <si>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</si>
  <si>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</si>
  <si>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</si>
  <si>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</si>
  <si>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</si>
  <si>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</si>
  <si>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</si>
  <si>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</si>
  <si>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</si>
  <si>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</si>
  <si>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</si>
  <si>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</si>
  <si>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</si>
  <si>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</si>
  <si>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</si>
  <si>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</si>
  <si>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</si>
  <si>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</si>
  <si>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</si>
  <si>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</si>
  <si>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</si>
  <si>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</si>
  <si>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</si>
  <si>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</si>
  <si>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</si>
  <si>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</si>
  <si>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</si>
  <si>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</si>
  <si>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</si>
  <si>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</si>
  <si>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</si>
  <si>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</si>
  <si>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</si>
  <si>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</si>
  <si>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</si>
  <si>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</si>
  <si>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</si>
  <si>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</si>
  <si>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</si>
  <si>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</si>
  <si>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</si>
  <si>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</si>
  <si>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</si>
  <si>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</si>
  <si>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</si>
  <si>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</si>
  <si>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</si>
  <si>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</si>
  <si>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</si>
  <si>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</si>
  <si>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</si>
  <si>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</si>
  <si>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</si>
  <si>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</si>
  <si>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</si>
  <si>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</si>
  <si>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</si>
  <si>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</si>
  <si>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</si>
  <si>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</si>
  <si>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</si>
  <si>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</si>
  <si>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</si>
  <si>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</si>
  <si>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</si>
  <si>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</si>
  <si>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</si>
  <si>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</si>
  <si>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</si>
  <si>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</si>
  <si>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</si>
  <si>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</si>
  <si>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</si>
  <si>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</si>
  <si>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</si>
  <si>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</si>
  <si>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</si>
  <si>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</si>
  <si>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</si>
  <si>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</si>
  <si>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</si>
  <si>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</si>
  <si>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</si>
  <si>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</si>
  <si>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</si>
  <si>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</si>
  <si>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</si>
  <si>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</si>
  <si>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</si>
  <si>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</si>
  <si>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</si>
  <si>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</si>
  <si>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</si>
  <si>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</si>
  <si>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</si>
  <si>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</si>
  <si>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</si>
  <si>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</si>
  <si>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</si>
  <si>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</si>
  <si>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</si>
  <si>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</si>
  <si>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</si>
  <si>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</si>
  <si>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</si>
  <si>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</si>
  <si>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</si>
  <si>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</si>
  <si>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</si>
  <si>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</si>
  <si>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</si>
  <si>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</si>
  <si>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</si>
  <si>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</si>
  <si>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</si>
  <si>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</si>
  <si>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</si>
  <si>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</si>
  <si>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</si>
  <si>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</si>
  <si>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</si>
  <si>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</si>
  <si>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</si>
  <si>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</si>
  <si>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</si>
  <si>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</si>
  <si>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</si>
  <si>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</si>
  <si>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</si>
  <si>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</si>
  <si>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</si>
  <si>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</si>
  <si>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</si>
  <si>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</si>
  <si>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</si>
  <si>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</si>
  <si>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</si>
  <si>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</si>
  <si>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</si>
  <si>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</si>
  <si>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</si>
  <si>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</si>
  <si>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</si>
  <si>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</si>
  <si>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</si>
  <si>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</si>
  <si>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</si>
  <si>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</si>
  <si>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</si>
  <si>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</si>
  <si>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</si>
  <si>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</si>
  <si>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</si>
  <si>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</si>
  <si>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</si>
  <si>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</si>
  <si>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</si>
  <si>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</si>
  <si>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</si>
  <si>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</si>
  <si>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</si>
  <si>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</si>
  <si>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</si>
  <si>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</si>
  <si>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</si>
  <si>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</si>
  <si>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</si>
  <si>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</si>
  <si>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</si>
  <si>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</si>
  <si>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</si>
  <si>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</si>
  <si>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</si>
  <si>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</si>
  <si>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</si>
  <si>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</si>
  <si>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</si>
  <si>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</si>
  <si>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</si>
  <si>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</si>
  <si>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</si>
  <si>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</si>
  <si>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</si>
  <si>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</si>
  <si>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</si>
  <si>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</si>
  <si>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</si>
  <si>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</si>
  <si>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</si>
  <si>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</si>
  <si>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</si>
  <si>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</si>
  <si>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</si>
  <si>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</si>
  <si>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</si>
  <si>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</si>
  <si>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</si>
  <si>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</si>
  <si>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</si>
  <si>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</si>
  <si>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</si>
  <si>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</si>
  <si>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</si>
  <si>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</si>
  <si>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</si>
  <si>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</si>
  <si>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</si>
  <si>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</si>
  <si>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</si>
  <si>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</si>
  <si>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</si>
  <si>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</si>
  <si>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</si>
  <si>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</si>
  <si>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</si>
  <si>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</si>
  <si>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</si>
  <si>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</si>
  <si>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</si>
  <si>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</si>
  <si>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</si>
  <si>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</si>
  <si>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</si>
  <si>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</si>
  <si>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</si>
  <si>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</si>
  <si>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</si>
  <si>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</si>
  <si>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</si>
  <si>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</si>
  <si>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</si>
  <si>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</si>
  <si>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</si>
  <si>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</si>
  <si>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</si>
  <si>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</si>
  <si>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</si>
  <si>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</si>
  <si>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</si>
  <si>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</si>
  <si>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</si>
  <si>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</si>
  <si>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</si>
  <si>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</si>
  <si>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</si>
  <si>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</si>
  <si>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</si>
  <si>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</si>
  <si>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</si>
  <si>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</si>
  <si>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</si>
  <si>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</si>
  <si>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</si>
  <si>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</si>
  <si>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</si>
  <si>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</si>
  <si>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</si>
  <si>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</si>
  <si>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</si>
  <si>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</si>
  <si>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</si>
  <si>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</si>
  <si>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</si>
  <si>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</si>
  <si>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</si>
  <si>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</si>
  <si>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</si>
  <si>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</si>
  <si>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</si>
  <si>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</si>
  <si>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</si>
  <si>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</si>
  <si>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</si>
  <si>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</si>
  <si>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</si>
  <si>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</si>
  <si>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</si>
  <si>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</si>
  <si>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</si>
  <si>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</si>
  <si>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</si>
  <si>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</si>
  <si>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</si>
  <si>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</si>
  <si>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</si>
  <si>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</si>
  <si>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</si>
  <si>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</si>
  <si>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</si>
  <si>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</si>
  <si>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</si>
  <si>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</si>
  <si>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</si>
  <si>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</si>
  <si>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</si>
  <si>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</si>
  <si>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</si>
  <si>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</si>
  <si>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</si>
  <si>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</si>
  <si>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</si>
  <si>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</si>
  <si>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</si>
  <si>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</si>
  <si>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</si>
  <si>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</si>
  <si>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</si>
  <si>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</si>
  <si>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</si>
  <si>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</si>
  <si>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</si>
  <si>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</si>
  <si>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</si>
  <si>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</si>
  <si>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</si>
  <si>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</si>
  <si>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</si>
  <si>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</si>
  <si>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</si>
  <si>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</si>
  <si>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</si>
  <si>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</si>
  <si>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</si>
  <si>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</si>
  <si>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</si>
  <si>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</si>
  <si>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</si>
  <si>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</si>
  <si>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</si>
  <si>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</si>
  <si>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</si>
  <si>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</si>
  <si>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</si>
  <si>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</si>
  <si>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</si>
  <si>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</si>
  <si>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</si>
  <si>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</si>
  <si>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</si>
  <si>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</si>
  <si>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</si>
  <si>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</si>
  <si>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</si>
  <si>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</si>
  <si>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</si>
  <si>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</si>
  <si>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</si>
  <si>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</si>
  <si>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</si>
  <si>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</si>
  <si>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</si>
  <si>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</si>
  <si>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</si>
  <si>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</si>
  <si>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</si>
  <si>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</si>
  <si>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</si>
  <si>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</si>
  <si>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</si>
  <si>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</si>
  <si>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</si>
  <si>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</si>
  <si>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</si>
  <si>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</si>
  <si>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</si>
  <si>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</si>
  <si>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</si>
  <si>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</si>
  <si>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</si>
  <si>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</si>
  <si>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</si>
  <si>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</si>
  <si>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</si>
  <si>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</si>
  <si>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</si>
  <si>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</si>
  <si>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</si>
  <si>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</si>
  <si>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</si>
  <si>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</si>
  <si>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</si>
  <si>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</si>
  <si>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</si>
  <si>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</si>
  <si>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</si>
  <si>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</si>
  <si>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</si>
  <si>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</si>
  <si>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</si>
  <si>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</si>
  <si>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</si>
  <si>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</si>
  <si>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</si>
  <si>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</si>
  <si>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</si>
  <si>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</si>
  <si>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</si>
  <si>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</si>
  <si>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</si>
  <si>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</si>
  <si>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</si>
  <si>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</si>
  <si>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</si>
  <si>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</si>
  <si>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</si>
  <si>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</si>
  <si>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</si>
  <si>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</si>
  <si>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</si>
  <si>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</si>
  <si>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</si>
  <si>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</si>
  <si>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</si>
  <si>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</si>
  <si>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</si>
  <si>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</si>
  <si>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</si>
  <si>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</si>
  <si>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</si>
  <si>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</si>
  <si>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</si>
  <si>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</si>
  <si>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</si>
  <si>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</si>
  <si>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</si>
  <si>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</si>
  <si>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</si>
  <si>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</si>
  <si>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</si>
  <si>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</si>
  <si>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</si>
  <si>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</si>
  <si>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</si>
  <si>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</si>
  <si>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</si>
  <si>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</si>
  <si>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</si>
  <si>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</si>
  <si>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</si>
  <si>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</si>
  <si>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</si>
  <si>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</si>
  <si>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</si>
  <si>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</si>
  <si>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</si>
  <si>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</si>
  <si>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</si>
  <si>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</si>
  <si>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</si>
  <si>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</si>
  <si>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</si>
  <si>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</si>
  <si>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</si>
  <si>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</si>
  <si>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</si>
  <si>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</si>
  <si>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</si>
  <si>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</si>
  <si>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</si>
  <si>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</si>
  <si>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</si>
  <si>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</si>
  <si>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</si>
  <si>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</si>
  <si>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</si>
  <si>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</si>
  <si>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</si>
  <si>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</si>
  <si>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</si>
  <si>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</si>
  <si>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</si>
  <si>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</si>
  <si>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</si>
  <si>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</si>
  <si>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</si>
  <si>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</si>
  <si>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</si>
  <si>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</si>
  <si>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</si>
  <si>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</si>
  <si>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</si>
  <si>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</si>
  <si>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</si>
  <si>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</si>
  <si>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</si>
  <si>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</si>
  <si>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</si>
  <si>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</si>
  <si>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</si>
  <si>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</si>
  <si>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</si>
  <si>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</si>
  <si>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</si>
  <si>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</si>
  <si>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</si>
  <si>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</si>
  <si>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</si>
  <si>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</si>
  <si>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</si>
  <si>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</si>
  <si>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</si>
  <si>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</si>
  <si>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</si>
  <si>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</si>
  <si>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</si>
  <si>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</si>
  <si>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</si>
  <si>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</si>
  <si>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</si>
  <si>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</si>
  <si>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</si>
  <si>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</si>
  <si>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</si>
  <si>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</si>
  <si>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</si>
  <si>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</si>
  <si>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</si>
  <si>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</si>
  <si>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</si>
  <si>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</si>
  <si>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</si>
  <si>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</si>
  <si>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</si>
  <si>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</si>
  <si>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</si>
  <si>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</si>
  <si>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</si>
  <si>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</si>
  <si>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</si>
  <si>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</si>
  <si>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</si>
  <si>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</si>
  <si>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</si>
  <si>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</si>
  <si>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</si>
  <si>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</si>
  <si>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</si>
  <si>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</si>
  <si>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</si>
  <si>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</si>
  <si>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</si>
  <si>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</si>
  <si>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</si>
  <si>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</si>
  <si>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</si>
  <si>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</si>
  <si>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</si>
  <si>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</si>
  <si>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</si>
  <si>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</si>
  <si>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</si>
  <si>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</si>
  <si>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</si>
  <si>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</si>
  <si>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</si>
  <si>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</si>
  <si>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</si>
  <si>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</si>
  <si>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</si>
  <si>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</si>
  <si>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</si>
  <si>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</si>
  <si>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</si>
  <si>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</si>
  <si>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</si>
  <si>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</si>
  <si>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</si>
  <si>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</si>
  <si>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</si>
  <si>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</si>
  <si>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</si>
  <si>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</si>
  <si>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</si>
  <si>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</si>
  <si>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</si>
  <si>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</si>
  <si>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</si>
  <si>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</si>
  <si>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</si>
  <si>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</si>
  <si>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</si>
  <si>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</si>
  <si>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</si>
  <si>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</si>
  <si>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</si>
  <si>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</si>
  <si>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</si>
  <si>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</si>
  <si>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</si>
  <si>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</si>
  <si>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</si>
  <si>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</si>
  <si>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</si>
  <si>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</si>
  <si>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</si>
  <si>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</si>
  <si>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</si>
  <si>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</si>
  <si>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</si>
  <si>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</si>
  <si>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</si>
  <si>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</si>
  <si>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</si>
  <si>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</si>
  <si>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24.04.</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</si>
  <si>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</si>
  <si>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</si>
  <si>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</si>
  <si>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</si>
  <si>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</si>
  <si>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</si>
  <si>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</si>
  <si>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</si>
  <si>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</si>
  <si>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</si>
  <si>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</si>
  <si>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</si>
  <si>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</si>
  <si>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</si>
  <si>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</si>
  <si>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</si>
  <si>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</si>
  <si>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</si>
  <si>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</si>
  <si>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</si>
  <si>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</si>
  <si>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</si>
  <si>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</si>
  <si>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</si>
  <si>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</si>
  <si>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</si>
  <si>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</si>
  <si>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</si>
  <si>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</si>
  <si>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</si>
  <si>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</si>
  <si>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</si>
  <si>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</si>
  <si>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</si>
  <si>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</si>
  <si>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</si>
  <si>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</si>
  <si>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</si>
  <si>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</si>
  <si>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</si>
  <si>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</si>
  <si>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</si>
  <si>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</si>
  <si>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</si>
  <si>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</si>
  <si>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</si>
  <si>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</si>
  <si>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</si>
  <si>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</si>
  <si>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</si>
  <si>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</si>
  <si>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</si>
  <si>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</si>
  <si>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</si>
  <si>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</si>
  <si>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</si>
  <si>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</si>
  <si>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</si>
  <si>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</si>
  <si>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</si>
  <si>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</si>
  <si>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</si>
  <si>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</si>
  <si>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</si>
  <si>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</si>
  <si>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</si>
  <si>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</si>
  <si>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</si>
  <si>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</si>
  <si>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</si>
  <si>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</si>
  <si>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</si>
  <si>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</si>
  <si>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</si>
  <si>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</si>
  <si>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</si>
  <si>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</si>
  <si>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</si>
  <si>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</si>
  <si>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</si>
  <si>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</si>
  <si>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</si>
  <si>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</si>
  <si>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</si>
  <si>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</si>
  <si>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</si>
  <si>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</si>
  <si>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</si>
  <si>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</si>
  <si>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</si>
  <si>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</si>
  <si>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</si>
  <si>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</si>
  <si>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</si>
  <si>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</si>
  <si>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</si>
  <si>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</si>
  <si>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</si>
  <si>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</si>
  <si>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</si>
  <si>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</si>
  <si>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</si>
  <si>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</si>
  <si>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</si>
  <si>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</si>
  <si>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</si>
  <si>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</si>
  <si>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</si>
  <si>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</si>
  <si>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</si>
  <si>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</si>
  <si>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</si>
  <si>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</si>
  <si>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</si>
  <si>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</si>
  <si>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</si>
  <si>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</si>
  <si>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</si>
  <si>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</si>
  <si>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</si>
  <si>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</si>
  <si>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</si>
  <si>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</si>
  <si>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</si>
  <si>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</si>
  <si>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</si>
  <si>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</si>
  <si>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</si>
  <si>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</si>
  <si>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</si>
  <si>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</si>
  <si>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</si>
  <si>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</si>
  <si>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</si>
  <si>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</si>
  <si>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</si>
  <si>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</si>
  <si>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</si>
  <si>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</si>
  <si>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</si>
  <si>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</si>
  <si>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</si>
  <si>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</si>
  <si>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</si>
  <si>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</si>
  <si>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</si>
  <si>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</si>
  <si>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</si>
  <si>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</si>
  <si>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</si>
  <si>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</si>
  <si>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</si>
  <si>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</si>
  <si>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</si>
  <si>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</si>
  <si>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</si>
  <si>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</si>
  <si>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</si>
  <si>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</si>
  <si>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</si>
  <si>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</si>
  <si>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</si>
  <si>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</si>
  <si>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</si>
  <si>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</si>
  <si>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</si>
  <si>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</si>
  <si>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</si>
  <si>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</si>
  <si>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</si>
  <si>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</si>
  <si>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</si>
  <si>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</si>
  <si>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</si>
  <si>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</si>
  <si>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</si>
  <si>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</si>
  <si>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</si>
  <si>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</si>
  <si>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</si>
  <si>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</si>
  <si>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</si>
  <si>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</si>
  <si>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</si>
  <si>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</si>
  <si>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</si>
  <si>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</si>
  <si>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</si>
  <si>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</si>
  <si>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</si>
  <si>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</si>
  <si>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</si>
  <si>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</si>
  <si>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</si>
  <si>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</si>
  <si>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</si>
  <si>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</si>
  <si>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</si>
  <si>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</si>
  <si>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</si>
  <si>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</si>
  <si>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</si>
  <si>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</si>
  <si>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</si>
  <si>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</si>
  <si>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</si>
  <si>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</si>
  <si>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</si>
  <si>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</si>
  <si>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</si>
  <si>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</si>
  <si>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</si>
  <si>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</si>
  <si>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</si>
  <si>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</si>
  <si>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</si>
  <si>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</si>
  <si>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</si>
  <si>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</si>
  <si>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</si>
  <si>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</si>
  <si>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</si>
  <si>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</si>
  <si>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</si>
  <si>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</si>
  <si>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</si>
  <si>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</si>
  <si>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</si>
  <si>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</si>
  <si>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</si>
  <si>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</si>
  <si>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</si>
  <si>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</si>
  <si>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</si>
  <si>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</si>
  <si>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</si>
  <si>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</si>
  <si>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</si>
  <si>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</si>
  <si>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</si>
  <si>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</si>
  <si>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</si>
  <si>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</si>
  <si>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</si>
  <si>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</si>
  <si>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</si>
  <si>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</si>
  <si>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</si>
  <si>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</si>
  <si>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</si>
  <si>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</si>
  <si>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</si>
  <si>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</si>
  <si>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</si>
  <si>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</si>
  <si>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</si>
  <si>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</si>
  <si>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</si>
  <si>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</si>
  <si>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</si>
  <si>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</si>
  <si>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</si>
  <si>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</si>
  <si>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</si>
  <si>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</si>
  <si>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</si>
  <si>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</si>
  <si>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</si>
  <si>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</si>
  <si>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</si>
  <si>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</si>
  <si>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</si>
  <si>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</si>
  <si>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</si>
  <si>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</si>
  <si>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</si>
  <si>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</si>
  <si>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</si>
  <si>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</si>
  <si>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</si>
  <si>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</si>
  <si>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</si>
  <si>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</si>
  <si>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</si>
  <si>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</si>
  <si>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</si>
  <si>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</si>
  <si>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</si>
  <si>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</si>
  <si>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</si>
  <si>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</si>
  <si>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</si>
  <si>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</si>
  <si>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</si>
  <si>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</si>
  <si>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</si>
  <si>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</si>
  <si>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</si>
  <si>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</si>
  <si>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</si>
  <si>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</si>
  <si>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</si>
  <si>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</si>
  <si>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</si>
  <si>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</si>
  <si>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</si>
  <si>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</si>
  <si>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</si>
  <si>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</si>
  <si>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</si>
  <si>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</si>
  <si>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</si>
  <si>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</si>
  <si>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</si>
  <si>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</si>
  <si>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</si>
  <si>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</si>
  <si>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</si>
  <si>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</si>
  <si>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</si>
  <si>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</si>
  <si>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</si>
  <si>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</si>
  <si>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</si>
  <si>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</si>
  <si>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</si>
  <si>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</si>
  <si>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</si>
  <si>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</si>
  <si>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</si>
  <si>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</si>
  <si>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</si>
  <si>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</si>
  <si>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</si>
  <si>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</si>
  <si>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</si>
  <si>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</si>
  <si>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</si>
  <si>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</si>
  <si>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</si>
  <si>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</si>
  <si>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</si>
  <si>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</si>
  <si>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</si>
  <si>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</si>
  <si>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</si>
  <si>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</si>
  <si>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</si>
  <si>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</si>
  <si>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</si>
  <si>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</si>
  <si>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</si>
  <si>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</si>
  <si>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</si>
  <si>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</si>
  <si>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</si>
  <si>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</si>
  <si>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</si>
  <si>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</si>
  <si>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</si>
  <si>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</si>
  <si>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</si>
  <si>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</si>
  <si>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</si>
  <si>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</si>
  <si>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</si>
  <si>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</si>
  <si>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</si>
  <si>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</si>
  <si>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</si>
  <si>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</si>
  <si>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</si>
  <si>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</si>
  <si>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</si>
  <si>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</si>
  <si>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</si>
  <si>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</si>
  <si>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</si>
  <si>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</si>
  <si>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</si>
  <si>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</si>
  <si>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</si>
  <si>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</si>
  <si>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</si>
  <si>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</si>
  <si>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</si>
  <si>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</si>
  <si>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</si>
  <si>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</si>
  <si>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</si>
  <si>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</si>
  <si>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</si>
  <si>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</si>
  <si>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</si>
  <si>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</si>
  <si>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</si>
  <si>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</si>
  <si>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</si>
  <si>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</si>
  <si>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</si>
  <si>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</si>
  <si>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</si>
  <si>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</si>
  <si>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</si>
  <si>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</si>
  <si>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</si>
  <si>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</si>
  <si>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</si>
  <si>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</si>
  <si>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</si>
  <si>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</si>
  <si>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</si>
  <si>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</si>
  <si>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</si>
  <si>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</si>
  <si>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</si>
  <si>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</si>
  <si>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</si>
  <si>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</si>
  <si>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</si>
  <si>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</si>
  <si>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</si>
  <si>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</si>
  <si>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</si>
  <si>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</si>
  <si>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</si>
  <si>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</si>
  <si>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</si>
  <si>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</si>
  <si>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</si>
  <si>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</si>
  <si>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</si>
  <si>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</si>
  <si>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</si>
  <si>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</si>
  <si>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</si>
  <si>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</si>
  <si>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</si>
  <si>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</si>
  <si>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</si>
  <si>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</si>
  <si>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</si>
  <si>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</si>
  <si>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</si>
  <si>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</si>
  <si>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</si>
  <si>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</si>
  <si>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</si>
  <si>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</si>
  <si>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</si>
  <si>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</si>
  <si>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</si>
  <si>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</si>
  <si>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</si>
  <si>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</si>
  <si>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</si>
  <si>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</si>
  <si>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</si>
  <si>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</si>
  <si>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</si>
  <si>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</si>
  <si>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</si>
  <si>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</si>
  <si>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</si>
  <si>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</si>
  <si>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</si>
  <si>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</si>
  <si>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</si>
  <si>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</si>
  <si>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</si>
  <si>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</si>
  <si>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</si>
  <si>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</si>
  <si>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</si>
  <si>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</si>
  <si>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</si>
  <si>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</si>
  <si>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</si>
  <si>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</si>
  <si>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</si>
  <si>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</si>
  <si>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</si>
  <si>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</si>
  <si>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</si>
  <si>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</si>
  <si>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</si>
  <si>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</si>
  <si>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</si>
  <si>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</si>
  <si>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</si>
  <si>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</si>
  <si>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</si>
  <si>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</si>
  <si>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</si>
  <si>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</si>
  <si>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</si>
  <si>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</si>
  <si>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</si>
  <si>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</si>
  <si>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</si>
  <si>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</si>
  <si>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</si>
  <si>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</si>
  <si>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</si>
  <si>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</si>
  <si>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</si>
  <si>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</si>
  <si>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</si>
  <si>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</si>
  <si>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</si>
  <si>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</si>
  <si>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</si>
  <si>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</si>
  <si>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</si>
  <si>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</si>
  <si>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</si>
  <si>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</si>
  <si>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</si>
  <si>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</si>
  <si>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</si>
  <si>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</si>
  <si>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</si>
  <si>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</si>
  <si>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</si>
  <si>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</si>
  <si>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</si>
  <si>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</si>
  <si>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</si>
  <si>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</si>
  <si>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</si>
  <si>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</si>
  <si>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</si>
  <si>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</si>
  <si>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</si>
  <si>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</si>
  <si>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</si>
  <si>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</si>
  <si>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</si>
  <si>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</si>
  <si>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</si>
  <si>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</si>
  <si>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</si>
  <si>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</si>
  <si>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</si>
  <si>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</si>
  <si>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</si>
  <si>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</si>
  <si>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</si>
  <si>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</si>
  <si>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</si>
  <si>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</si>
  <si>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</si>
  <si>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</si>
  <si>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</si>
  <si>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</si>
  <si>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</si>
  <si>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</si>
  <si>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</si>
  <si>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</si>
  <si>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</si>
  <si>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</si>
  <si>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</si>
  <si>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</si>
  <si>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</si>
  <si>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</si>
  <si>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</si>
  <si>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</si>
  <si>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</si>
  <si>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</si>
  <si>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</si>
  <si>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</si>
  <si>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</si>
  <si>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</si>
  <si>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</si>
  <si>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</si>
  <si>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</si>
  <si>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</si>
  <si>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</si>
  <si>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</si>
  <si>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</si>
  <si>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</si>
  <si>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</si>
  <si>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</si>
  <si>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</si>
  <si>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</si>
  <si>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</si>
  <si>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</si>
  <si>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</si>
  <si>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</si>
  <si>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</si>
  <si>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</si>
  <si>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</si>
  <si>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</si>
  <si>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</si>
  <si>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</si>
  <si>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</si>
  <si>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</si>
  <si>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</si>
  <si>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</si>
  <si>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</si>
  <si>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</si>
  <si>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</si>
  <si>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</si>
  <si>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</si>
  <si>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</si>
  <si>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</si>
  <si>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</si>
  <si>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</si>
  <si>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</si>
  <si>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</si>
  <si>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</si>
  <si>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</si>
  <si>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</si>
  <si>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</si>
  <si>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</si>
  <si>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</si>
  <si>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</si>
  <si>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</si>
  <si>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</si>
  <si>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</si>
  <si>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</si>
  <si>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</si>
  <si>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</si>
  <si>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</si>
  <si>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</si>
  <si>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</si>
  <si>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</si>
  <si>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</si>
  <si>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</si>
  <si>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</si>
  <si>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</si>
  <si>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</si>
  <si>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</si>
  <si>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</si>
  <si>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</si>
  <si>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</si>
  <si>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</si>
  <si>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</si>
  <si>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</si>
  <si>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</si>
  <si>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</si>
  <si>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</si>
  <si>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</si>
  <si>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</si>
  <si>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</si>
  <si>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</si>
  <si>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</si>
  <si>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</si>
  <si>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</si>
  <si>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</si>
  <si>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</si>
  <si>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</si>
  <si>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</si>
  <si>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</si>
  <si>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</si>
  <si>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</si>
  <si>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</si>
  <si>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</si>
  <si>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</si>
  <si>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</si>
  <si>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</si>
  <si>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</si>
  <si>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</si>
  <si>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</si>
  <si>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</si>
  <si>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</si>
  <si>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</si>
  <si>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</si>
  <si>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</si>
  <si>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</si>
  <si>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</si>
  <si>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</si>
  <si>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</si>
  <si>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</si>
  <si>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</si>
  <si>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</si>
  <si>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</si>
  <si>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</si>
  <si>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</si>
  <si>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</si>
  <si>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</si>
  <si>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</si>
  <si>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</si>
  <si>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</si>
  <si>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</si>
  <si>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</si>
  <si>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</si>
  <si>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</si>
  <si>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</si>
  <si>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</si>
  <si>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</si>
  <si>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</si>
  <si>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</si>
  <si>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</si>
  <si>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</si>
  <si>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</si>
  <si>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</si>
  <si>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</si>
  <si>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</si>
  <si>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</si>
  <si>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</si>
  <si>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</si>
  <si>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</si>
  <si>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</si>
  <si>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</si>
  <si>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</si>
  <si>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</si>
  <si>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</si>
  <si>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</si>
  <si>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</si>
  <si>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</si>
  <si>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</si>
  <si>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</si>
  <si>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</si>
  <si>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</si>
  <si>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</si>
  <si>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</si>
  <si>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</si>
  <si>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</si>
  <si>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</si>
  <si>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</si>
  <si>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</si>
  <si>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</si>
  <si>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</si>
  <si>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</si>
  <si>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</si>
  <si>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</si>
  <si>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</si>
  <si>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</si>
  <si>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</si>
  <si>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</si>
  <si>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</si>
  <si>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</si>
  <si>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</si>
  <si>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</si>
  <si>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</si>
  <si>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</si>
  <si>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</si>
  <si>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</si>
  <si>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</si>
  <si>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</si>
  <si>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</si>
  <si>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</si>
  <si>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</si>
  <si>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</si>
  <si>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</si>
  <si>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</si>
  <si>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</si>
  <si>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</si>
  <si>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</si>
  <si>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</si>
  <si>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</si>
  <si>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</si>
  <si>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</si>
  <si>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</si>
  <si>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</si>
  <si>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</si>
  <si>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</si>
  <si>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</si>
  <si>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</si>
  <si>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</si>
  <si>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</si>
  <si>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</si>
  <si>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</si>
  <si>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</si>
  <si>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</si>
  <si>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</si>
  <si>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</si>
  <si>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</si>
  <si>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</si>
  <si>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</si>
  <si>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</si>
  <si>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</si>
  <si>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</si>
  <si>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</si>
  <si>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</si>
  <si>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</si>
  <si>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</si>
  <si>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</si>
  <si>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</si>
  <si>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</si>
  <si>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</si>
  <si>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</si>
  <si>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</si>
  <si>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</si>
  <si>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</si>
  <si>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</si>
  <si>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</si>
  <si>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</si>
  <si>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</si>
  <si>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</si>
  <si>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</si>
  <si>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</si>
  <si>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</si>
  <si>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</si>
  <si>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</si>
  <si>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</si>
  <si>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</si>
  <si>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</si>
  <si>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</si>
  <si>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</si>
  <si>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</si>
  <si>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</si>
  <si>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</si>
  <si>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</si>
  <si>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</si>
  <si>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</si>
  <si>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</si>
  <si>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</si>
  <si>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</si>
  <si>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</si>
  <si>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</si>
  <si>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</si>
  <si>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</si>
  <si>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</si>
  <si>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</si>
  <si>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</si>
  <si>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</si>
  <si>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</si>
  <si>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</si>
  <si>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</si>
  <si>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</si>
  <si>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</si>
  <si>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</si>
  <si>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</si>
  <si>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</si>
  <si>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</si>
  <si>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</si>
  <si>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</si>
  <si>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</si>
  <si>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</si>
  <si>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</si>
  <si>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</si>
  <si>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</si>
  <si>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</si>
  <si>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</si>
  <si>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</si>
  <si>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</si>
  <si>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</si>
  <si>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</si>
  <si>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</si>
  <si>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</si>
  <si>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</si>
  <si>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</si>
  <si>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</si>
  <si>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</si>
  <si>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</si>
  <si>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</si>
  <si>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</si>
  <si>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</si>
  <si>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</si>
  <si>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</si>
  <si>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</si>
  <si>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</si>
  <si>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</si>
  <si>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</si>
  <si>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</si>
  <si>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</si>
  <si>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</si>
  <si>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</si>
  <si>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</si>
  <si>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</si>
  <si>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</si>
  <si>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</si>
  <si>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</si>
  <si>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</si>
  <si>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</si>
  <si>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</si>
  <si>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</si>
  <si>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</si>
  <si>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</si>
  <si>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</si>
  <si>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</si>
  <si>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</si>
  <si>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</si>
  <si>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</si>
  <si>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</si>
  <si>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</si>
  <si>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</si>
  <si>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</si>
  <si>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</si>
  <si>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</si>
  <si>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</si>
  <si>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</si>
  <si>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</si>
  <si>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</si>
  <si>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</si>
  <si>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</si>
  <si>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</si>
  <si>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</si>
  <si>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</si>
  <si>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</si>
  <si>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</si>
  <si>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</si>
  <si>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</si>
  <si>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</si>
  <si>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</si>
  <si>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</si>
  <si>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</si>
  <si>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</si>
  <si>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</si>
  <si>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</si>
  <si>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</si>
  <si>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</si>
  <si>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</si>
  <si>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</si>
  <si>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</si>
  <si>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</si>
  <si>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</si>
  <si>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</si>
  <si>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</si>
  <si>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</si>
  <si>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</si>
  <si>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</si>
  <si>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</si>
  <si>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</si>
  <si>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</si>
  <si>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</si>
  <si>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</si>
  <si>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</si>
  <si>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</si>
  <si>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</si>
  <si>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</si>
  <si>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</si>
  <si>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</si>
  <si>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</si>
  <si>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</si>
  <si>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</si>
  <si>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</si>
  <si>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</si>
  <si>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</si>
  <si>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</si>
  <si>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</si>
  <si>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</si>
  <si>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</si>
  <si>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</si>
  <si>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</si>
  <si>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</si>
  <si>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</si>
  <si>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</si>
  <si>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</si>
  <si>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</si>
  <si>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</si>
  <si>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</si>
  <si>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</si>
  <si>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</si>
  <si>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</si>
  <si>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</si>
  <si>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</si>
  <si>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</si>
  <si>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</si>
  <si>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</si>
  <si>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</si>
  <si>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</si>
  <si>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</si>
  <si>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</si>
  <si>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</si>
  <si>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</si>
  <si>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</si>
  <si>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</si>
  <si>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</si>
  <si>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</si>
  <si>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</si>
  <si>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</si>
  <si>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</si>
  <si>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</si>
  <si>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</si>
  <si>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</si>
  <si>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</si>
  <si>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</si>
  <si>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</si>
  <si>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</si>
  <si>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</si>
  <si>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</si>
  <si>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</si>
  <si>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</si>
  <si>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</si>
  <si>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</si>
  <si>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</si>
  <si>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</si>
  <si>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</si>
  <si>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</si>
  <si>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</si>
  <si>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</si>
  <si>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</si>
  <si>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</si>
  <si>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</si>
  <si>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</si>
  <si>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</si>
  <si>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</si>
  <si>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</si>
  <si>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</si>
  <si>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</si>
  <si>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</si>
  <si>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</si>
  <si>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</si>
  <si>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</si>
  <si>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</si>
  <si>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</si>
  <si>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</si>
  <si>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</si>
  <si>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</si>
  <si>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</si>
  <si>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</si>
  <si>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</si>
  <si>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</si>
  <si>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</si>
  <si>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</si>
  <si>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</si>
  <si>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</si>
  <si>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</si>
  <si>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</si>
  <si>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</si>
  <si>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</si>
  <si>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</si>
  <si>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</si>
  <si>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</si>
  <si>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</si>
  <si>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</si>
  <si>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</si>
  <si>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</si>
  <si>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</si>
  <si>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</si>
  <si>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</si>
  <si>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</si>
  <si>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</si>
  <si>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</si>
  <si>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</si>
  <si>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</si>
  <si>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</si>
  <si>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</si>
  <si>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</si>
  <si>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</si>
  <si>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</si>
  <si>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</si>
  <si>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</si>
  <si>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</si>
  <si>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</si>
  <si>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</si>
  <si>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</si>
  <si>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</si>
  <si>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</si>
  <si>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</si>
  <si>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</si>
  <si>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</si>
  <si>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</si>
  <si>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</si>
  <si>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</si>
  <si>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</si>
  <si>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</si>
  <si>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</si>
  <si>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</si>
  <si>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</si>
  <si>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</si>
  <si>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</si>
  <si>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</si>
  <si>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</si>
  <si>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</si>
  <si>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</si>
  <si>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</si>
  <si>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</si>
  <si>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</si>
  <si>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</si>
  <si>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</si>
  <si>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</si>
  <si>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</si>
  <si>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</si>
  <si>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</si>
  <si>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</si>
  <si>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</si>
  <si>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</si>
  <si>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</si>
  <si>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</si>
  <si>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</si>
  <si>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</si>
  <si>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</si>
  <si>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</si>
  <si>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</si>
  <si>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</si>
  <si>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</si>
  <si>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</si>
  <si>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</si>
  <si>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</si>
  <si>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</si>
  <si>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</si>
  <si>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</si>
  <si>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</si>
  <si>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</si>
  <si>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</si>
  <si>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</si>
  <si>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</si>
  <si>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</si>
  <si>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</si>
  <si>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</si>
  <si>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</si>
  <si>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</si>
  <si>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</si>
  <si>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</si>
  <si>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</si>
  <si>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</si>
  <si>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</si>
  <si>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</si>
  <si>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</si>
  <si>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</si>
  <si>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</si>
  <si>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</si>
  <si>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</si>
  <si>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</si>
  <si>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</si>
  <si>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</si>
  <si>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</si>
  <si>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</si>
  <si>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01.01.01.01 Acuicultura de choritos</t>
  </si>
  <si>
    <t>01.01.01.02 Acuicultura de moluscos</t>
  </si>
  <si>
    <t>01.01.02.01 Acuicultura de la Trucha Arcoiris</t>
  </si>
  <si>
    <t>01.01.02.02 Acuicultura de peces</t>
  </si>
  <si>
    <t>01.01.02.03 Acuicultura del Salmón del Atlántico</t>
  </si>
  <si>
    <t>01.01.02.04 Acuicultura del Salmón Plateado o Coho</t>
  </si>
  <si>
    <t>01.01.03.01 Acuicultura</t>
  </si>
  <si>
    <t>01.02.01.01 Acuicultura de Algas</t>
  </si>
  <si>
    <t>01.03.01.01 Acuicultura</t>
  </si>
  <si>
    <t>02.01.01.01 Berries</t>
  </si>
  <si>
    <t>02.01.01.02 Cítricos</t>
  </si>
  <si>
    <t>02.01.01.03 Frutos de hueso (carozo)</t>
  </si>
  <si>
    <t>02.01.01.04 Frutos de pepita</t>
  </si>
  <si>
    <t>02.01.01.05 Frutos Oleaginosos</t>
  </si>
  <si>
    <t>02.01.01.06 Frutos secos</t>
  </si>
  <si>
    <t>02.01.01.07 Industrial</t>
  </si>
  <si>
    <t>02.01.01.08 Otros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</si>
  <si>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</si>
  <si>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</si>
  <si>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</si>
  <si>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</si>
  <si>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</si>
  <si>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</si>
  <si>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</si>
  <si>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</si>
  <si>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</si>
  <si>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</si>
  <si>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</si>
  <si>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</si>
  <si>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</si>
  <si>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</si>
  <si>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</si>
  <si>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</si>
  <si>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</si>
  <si>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</si>
  <si>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</si>
  <si>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</si>
  <si>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</si>
  <si>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</si>
  <si>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</si>
  <si>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</si>
  <si>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</si>
  <si>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</si>
  <si>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</si>
  <si>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</si>
  <si>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</si>
  <si>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</si>
  <si>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03.01.01.01 Cantidad de centros culturales</t>
  </si>
  <si>
    <t>04.01.01.01 Exportaciones agrícolas</t>
  </si>
  <si>
    <t>04.01.02.01 Exportaciones de bienes</t>
  </si>
  <si>
    <t>04.01.04.01 Exportaciones industriales</t>
  </si>
  <si>
    <t>04.01.05.01 Exportaciones de cobre</t>
  </si>
  <si>
    <t>04.01.05.02 Exportaciones mineras</t>
  </si>
  <si>
    <t>04.01.02.01 Importaciones de bienes</t>
  </si>
  <si>
    <t>04.02.02.01 Importaciones de capital</t>
  </si>
  <si>
    <t>04.02.03.01 Importaciones de combustibles</t>
  </si>
  <si>
    <t>04.02.05.01 Importaciones de consumo</t>
  </si>
  <si>
    <t>04.02.05.02 Importaciones de consumo durable</t>
  </si>
  <si>
    <t>04.02.06.01 Importaciones intermedias no combustibles</t>
  </si>
  <si>
    <t>05.01.01.01 Índice de ventas de supermercados</t>
  </si>
  <si>
    <t>05.01.01.02 Supermercados</t>
  </si>
  <si>
    <t>05.01.01.03 Ventas de supermercados</t>
  </si>
  <si>
    <t>05.02.01.01 Estancia en hoteles</t>
  </si>
  <si>
    <t>05.02.01.02 Llegadas a hoteles</t>
  </si>
  <si>
    <t>05.02.01.03 Ocupación en habitaciones hoteleras</t>
  </si>
  <si>
    <t>05.02.01.04 Ocupación en plazas hoteleras</t>
  </si>
  <si>
    <t>05.02.01.05 Pernoctaciones en hoteles</t>
  </si>
  <si>
    <t>05.02.02.01 Rendimiento de ingresos por alojamiento hotelero</t>
  </si>
  <si>
    <t>05.02.03.01 Precios de alojamiento hoteleros</t>
  </si>
  <si>
    <t>06.01.01.01 Superficie autorizada habitacional</t>
  </si>
  <si>
    <t>06.01.02.01 Superficie autorizada habitacional</t>
  </si>
  <si>
    <t>06.01.03.01 Superficie autorizada habitacional</t>
  </si>
  <si>
    <t>06.01.03.01 Superficie autorizada no habitacional</t>
  </si>
  <si>
    <t>06.03.01.01 Inversión Dirección de Aeropuertos</t>
  </si>
  <si>
    <t>06.03.01.02 Inversión Dirección de Arquitectura</t>
  </si>
  <si>
    <t>06.03.01.03 Inversión Dirección de Obras Hidráulicas</t>
  </si>
  <si>
    <t>06.03.01.04 Inversión Dirección de Obras Portuarias</t>
  </si>
  <si>
    <t>06.03.01.05 Inversión Dirección de Planeamiento</t>
  </si>
  <si>
    <t>06.03.01.06 Inversión Dirección de Vialidad</t>
  </si>
  <si>
    <t>06.03.01.07 Inversión Dirección General de Aguas</t>
  </si>
  <si>
    <t>06.03.01.08 Inversión Dirección General de Concesiones</t>
  </si>
  <si>
    <t>06.03.01.09 Inversión Dirección General de Obras Públicas</t>
  </si>
  <si>
    <t>06.03.01.10 Inversión Instituto Nacional de Hidráulica</t>
  </si>
  <si>
    <t>06.03.01.11 Inversión MOP</t>
  </si>
  <si>
    <t>06.03.01.12 Inversión Programa Agua Potable Rural</t>
  </si>
  <si>
    <t>06.01.01.01 Superficie autorizada no habitacional</t>
  </si>
  <si>
    <t>06.01.02.01 Superficie autorizada no habitacional</t>
  </si>
  <si>
    <t>06.06.01.01 Viviendas autorizadas</t>
  </si>
  <si>
    <t>07.01.01.01 Homicidios</t>
  </si>
  <si>
    <t>07.01.01.02 Hurtos</t>
  </si>
  <si>
    <t>07.01.01.03 Lesiones</t>
  </si>
  <si>
    <t>07.01.01.04 Otros Robos con Fuerza</t>
  </si>
  <si>
    <t>07.01.01.05 Robo Accesorio Vehículo</t>
  </si>
  <si>
    <t>07.01.01.06 Robo con Violencia o Intimidación</t>
  </si>
  <si>
    <t>07.01.01.07 Robo de Vehículo</t>
  </si>
  <si>
    <t>07.01.01.08 Robo Lugar Habitado</t>
  </si>
  <si>
    <t>07.01.01.09 Robo Lugar No Habitado</t>
  </si>
  <si>
    <t>07.01.01.10 Robo por Sorpresa</t>
  </si>
  <si>
    <t>07.01.01.11 Violación</t>
  </si>
  <si>
    <t>07.01.02.01 Aprehensiones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</si>
  <si>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</si>
  <si>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</si>
  <si>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</si>
  <si>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</si>
  <si>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</si>
  <si>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</si>
  <si>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</si>
  <si>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</si>
  <si>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</si>
  <si>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</si>
  <si>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</si>
  <si>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07.01.03.01 Casos Policiales</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</si>
  <si>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</si>
  <si>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</si>
  <si>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</si>
  <si>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</si>
  <si>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</si>
  <si>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</si>
  <si>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</si>
  <si>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</si>
  <si>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</si>
  <si>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</si>
  <si>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</si>
  <si>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07.01.04.01 Denuncias</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</si>
  <si>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</si>
  <si>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</si>
  <si>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</si>
  <si>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</si>
  <si>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</si>
  <si>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</si>
  <si>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</si>
  <si>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</si>
  <si>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</si>
  <si>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</si>
  <si>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</si>
  <si>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07.01.05.01 Detenciones</t>
  </si>
  <si>
    <t>07.01.05.02 Homicidios</t>
  </si>
  <si>
    <t>07.01.05.03 Hurtos</t>
  </si>
  <si>
    <t>07.01.05.04 Lesiones</t>
  </si>
  <si>
    <t>07.01.05.05 Otros Robos con Fuerza</t>
  </si>
  <si>
    <t>07.01.05.06 Robo Accesorio Vehículo</t>
  </si>
  <si>
    <t>07.01.05.07 Robo con Violencia o Intimidación</t>
  </si>
  <si>
    <t>07.01.05.08 Robo de Vehículo</t>
  </si>
  <si>
    <t>07.01.05.09 Robo Lugar Habitado</t>
  </si>
  <si>
    <t>07.01.05.10 Robo Lugar No Habitado</t>
  </si>
  <si>
    <t>07.01.05.11 Robo por Sorpresa</t>
  </si>
  <si>
    <t>07.01.05.12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</si>
  <si>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</si>
  <si>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</si>
  <si>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</si>
  <si>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</si>
  <si>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</si>
  <si>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</si>
  <si>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</si>
  <si>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</si>
  <si>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</si>
  <si>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</si>
  <si>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</si>
  <si>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</si>
  <si>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</si>
  <si>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</si>
  <si>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</si>
  <si>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</si>
  <si>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</si>
  <si>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</si>
  <si>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</si>
  <si>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</si>
  <si>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</si>
  <si>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</si>
  <si>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</si>
  <si>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</si>
  <si>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</si>
  <si>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</si>
  <si>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</si>
  <si>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</si>
  <si>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</si>
  <si>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</si>
  <si>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</si>
  <si>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</si>
  <si>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</si>
  <si>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</si>
  <si>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</si>
  <si>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</si>
  <si>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</si>
  <si>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</si>
  <si>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</si>
  <si>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</si>
  <si>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</si>
  <si>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</si>
  <si>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</si>
  <si>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</si>
  <si>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</si>
  <si>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</si>
  <si>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</si>
  <si>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</si>
  <si>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</si>
  <si>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</si>
  <si>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</si>
  <si>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</si>
  <si>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</si>
  <si>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</si>
  <si>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</si>
  <si>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</si>
  <si>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</si>
  <si>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</si>
  <si>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</si>
  <si>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</si>
  <si>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</si>
  <si>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</si>
  <si>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</si>
  <si>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</si>
  <si>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</si>
  <si>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</si>
  <si>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</si>
  <si>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</si>
  <si>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</si>
  <si>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</si>
  <si>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</si>
  <si>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</si>
  <si>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</si>
  <si>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</si>
  <si>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</si>
  <si>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</si>
  <si>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</si>
  <si>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</si>
  <si>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</si>
  <si>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</si>
  <si>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</si>
  <si>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</si>
  <si>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</si>
  <si>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</si>
  <si>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</si>
  <si>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</si>
  <si>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</si>
  <si>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</si>
  <si>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</si>
  <si>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</si>
  <si>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</si>
  <si>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</si>
  <si>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</si>
  <si>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</si>
  <si>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</si>
  <si>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</si>
  <si>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</si>
  <si>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</si>
  <si>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</si>
  <si>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</si>
  <si>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</si>
  <si>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</si>
  <si>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</si>
  <si>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</si>
  <si>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</si>
  <si>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</si>
  <si>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</si>
  <si>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</si>
  <si>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</si>
  <si>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</si>
  <si>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</si>
  <si>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</si>
  <si>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</si>
  <si>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</si>
  <si>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</si>
  <si>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</si>
  <si>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</si>
  <si>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</si>
  <si>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</si>
  <si>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</si>
  <si>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</si>
  <si>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</si>
  <si>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</si>
  <si>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</si>
  <si>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</si>
  <si>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</si>
  <si>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</si>
  <si>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</si>
  <si>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</si>
  <si>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</si>
  <si>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</si>
  <si>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</si>
  <si>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</si>
  <si>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</si>
  <si>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</si>
  <si>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</si>
  <si>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</si>
  <si>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</si>
  <si>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</si>
  <si>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</si>
  <si>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</si>
  <si>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</si>
  <si>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</si>
  <si>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</si>
  <si>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</si>
  <si>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</si>
  <si>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</si>
  <si>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</si>
  <si>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</si>
  <si>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</si>
  <si>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</si>
  <si>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</si>
  <si>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</si>
  <si>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</si>
  <si>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</si>
  <si>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</si>
  <si>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</si>
  <si>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</si>
  <si>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</si>
  <si>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</si>
  <si>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</si>
  <si>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</si>
  <si>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</si>
  <si>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</si>
  <si>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</si>
  <si>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</si>
  <si>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</si>
  <si>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</si>
  <si>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</si>
  <si>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</si>
  <si>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</si>
  <si>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</si>
  <si>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</si>
  <si>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</si>
  <si>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</si>
  <si>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</si>
  <si>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</si>
  <si>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</si>
  <si>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</si>
  <si>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</si>
  <si>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</si>
  <si>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</si>
  <si>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</si>
  <si>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</si>
  <si>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</si>
  <si>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</si>
  <si>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</si>
  <si>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</si>
  <si>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</si>
  <si>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</si>
  <si>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</si>
  <si>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</si>
  <si>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</si>
  <si>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</si>
  <si>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</si>
  <si>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</si>
  <si>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</si>
  <si>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</si>
  <si>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</si>
  <si>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</si>
  <si>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</si>
  <si>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</si>
  <si>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</si>
  <si>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</si>
  <si>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</si>
  <si>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</si>
  <si>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</si>
  <si>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</si>
  <si>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</si>
  <si>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</si>
  <si>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</si>
  <si>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</si>
  <si>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</si>
  <si>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</si>
  <si>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</si>
  <si>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</si>
  <si>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</si>
  <si>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</si>
  <si>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</si>
  <si>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</si>
  <si>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</si>
  <si>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</si>
  <si>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</si>
  <si>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</si>
  <si>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</si>
  <si>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</si>
  <si>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</si>
  <si>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</si>
  <si>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</si>
  <si>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</si>
  <si>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</si>
  <si>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</si>
  <si>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</si>
  <si>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</si>
  <si>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</si>
  <si>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</si>
  <si>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</si>
  <si>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</si>
  <si>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</si>
  <si>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</si>
  <si>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</si>
  <si>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</si>
  <si>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</si>
  <si>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</si>
  <si>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</si>
  <si>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</si>
  <si>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</si>
  <si>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</si>
  <si>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</si>
  <si>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</si>
  <si>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</si>
  <si>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</si>
  <si>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</si>
  <si>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</si>
  <si>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</si>
  <si>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</si>
  <si>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</si>
  <si>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</si>
  <si>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</si>
  <si>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</si>
  <si>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</si>
  <si>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</si>
  <si>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</si>
  <si>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</si>
  <si>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</si>
  <si>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</si>
  <si>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</si>
  <si>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</si>
  <si>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</si>
  <si>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</si>
  <si>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</si>
  <si>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</si>
  <si>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</si>
  <si>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</si>
  <si>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</si>
  <si>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</si>
  <si>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</si>
  <si>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</si>
  <si>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</si>
  <si>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</si>
  <si>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</si>
  <si>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</si>
  <si>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</si>
  <si>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</si>
  <si>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</si>
  <si>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</si>
  <si>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</si>
  <si>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</si>
  <si>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</si>
  <si>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</si>
  <si>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</si>
  <si>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</si>
  <si>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</si>
  <si>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</si>
  <si>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</si>
  <si>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</si>
  <si>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</si>
  <si>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</si>
  <si>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</si>
  <si>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</si>
  <si>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</si>
  <si>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</si>
  <si>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</si>
  <si>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</si>
  <si>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</si>
  <si>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</si>
  <si>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</si>
  <si>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</si>
  <si>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</si>
  <si>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</si>
  <si>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</si>
  <si>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</si>
  <si>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</si>
  <si>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</si>
  <si>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</si>
  <si>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</si>
  <si>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</si>
  <si>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</si>
  <si>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</si>
  <si>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</si>
  <si>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</si>
  <si>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</si>
  <si>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</si>
  <si>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</si>
  <si>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</si>
  <si>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</si>
  <si>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</si>
  <si>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</si>
  <si>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</si>
  <si>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</si>
  <si>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</si>
  <si>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</si>
  <si>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</si>
  <si>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</si>
  <si>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</si>
  <si>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</si>
  <si>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</si>
  <si>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</si>
  <si>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</si>
  <si>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</si>
  <si>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</si>
  <si>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</si>
  <si>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</si>
  <si>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</si>
  <si>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</si>
  <si>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</si>
  <si>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</si>
  <si>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</si>
  <si>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</si>
  <si>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</si>
  <si>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</si>
  <si>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</si>
  <si>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</si>
  <si>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</si>
  <si>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</si>
  <si>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</si>
  <si>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</si>
  <si>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</si>
  <si>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</si>
  <si>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</si>
  <si>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</si>
  <si>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</si>
  <si>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</si>
  <si>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</si>
  <si>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</si>
  <si>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</si>
  <si>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</si>
  <si>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</si>
  <si>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</si>
  <si>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</si>
  <si>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</si>
  <si>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</si>
  <si>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</si>
  <si>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</si>
  <si>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</si>
  <si>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</si>
  <si>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</si>
  <si>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</si>
  <si>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</si>
  <si>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</si>
  <si>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</si>
  <si>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</si>
  <si>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</si>
  <si>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</si>
  <si>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</si>
  <si>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</si>
  <si>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</si>
  <si>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</si>
  <si>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</si>
  <si>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</si>
  <si>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</si>
  <si>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</si>
  <si>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</si>
  <si>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</si>
  <si>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</si>
  <si>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</si>
  <si>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</si>
  <si>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</si>
  <si>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</si>
  <si>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</si>
  <si>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</si>
  <si>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</si>
  <si>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</si>
  <si>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</si>
  <si>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</si>
  <si>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</si>
  <si>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</si>
  <si>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</si>
  <si>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</si>
  <si>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</si>
  <si>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</si>
  <si>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</si>
  <si>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</si>
  <si>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</si>
  <si>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</si>
  <si>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</si>
  <si>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</si>
  <si>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</si>
  <si>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</si>
  <si>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</si>
  <si>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</si>
  <si>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</si>
  <si>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</si>
  <si>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</si>
  <si>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</si>
  <si>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</si>
  <si>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</si>
  <si>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</si>
  <si>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</si>
  <si>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</si>
  <si>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</si>
  <si>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</si>
  <si>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</si>
  <si>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</si>
  <si>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</si>
  <si>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</si>
  <si>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</si>
  <si>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</si>
  <si>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</si>
  <si>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</si>
  <si>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</si>
  <si>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</si>
  <si>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</si>
  <si>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</si>
  <si>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</si>
  <si>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</si>
  <si>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</si>
  <si>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</si>
  <si>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</si>
  <si>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</si>
  <si>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</si>
  <si>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</si>
  <si>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</si>
  <si>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</si>
  <si>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</si>
  <si>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</si>
  <si>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</si>
  <si>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</si>
  <si>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</si>
  <si>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</si>
  <si>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</si>
  <si>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</si>
  <si>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</si>
  <si>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</si>
  <si>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</si>
  <si>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</si>
  <si>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</si>
  <si>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</si>
  <si>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</si>
  <si>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</si>
  <si>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</si>
  <si>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</si>
  <si>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</si>
  <si>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</si>
  <si>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</si>
  <si>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</si>
  <si>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</si>
  <si>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</si>
  <si>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</si>
  <si>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</si>
  <si>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</si>
  <si>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</si>
  <si>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</si>
  <si>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</si>
  <si>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</si>
  <si>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</si>
  <si>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</si>
  <si>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</si>
  <si>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</si>
  <si>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</si>
  <si>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</si>
  <si>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</si>
  <si>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</si>
  <si>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</si>
  <si>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</si>
  <si>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</si>
  <si>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</si>
  <si>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</si>
  <si>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</si>
  <si>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</si>
  <si>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</si>
  <si>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</si>
  <si>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</si>
  <si>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</si>
  <si>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</si>
  <si>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</si>
  <si>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</si>
  <si>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</si>
  <si>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</si>
  <si>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</si>
  <si>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</si>
  <si>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</si>
  <si>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</si>
  <si>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</si>
  <si>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</si>
  <si>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</si>
  <si>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</si>
  <si>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</si>
  <si>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</si>
  <si>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</si>
  <si>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</si>
  <si>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</si>
  <si>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</si>
  <si>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</si>
  <si>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</si>
  <si>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</si>
  <si>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</si>
  <si>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</si>
  <si>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</si>
  <si>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</si>
  <si>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</si>
  <si>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</si>
  <si>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</si>
  <si>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</si>
  <si>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</si>
  <si>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</si>
  <si>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</si>
  <si>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</si>
  <si>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</si>
  <si>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</si>
  <si>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</si>
  <si>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</si>
  <si>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</si>
  <si>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</si>
  <si>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</si>
  <si>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</si>
  <si>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</si>
  <si>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</si>
  <si>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</si>
  <si>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</si>
  <si>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</si>
  <si>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</si>
  <si>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</si>
  <si>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</si>
  <si>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</si>
  <si>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</si>
  <si>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</si>
  <si>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</si>
  <si>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</si>
  <si>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</si>
  <si>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</si>
  <si>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</si>
  <si>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</si>
  <si>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</si>
  <si>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</si>
  <si>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</si>
  <si>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</si>
  <si>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</si>
  <si>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</si>
  <si>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</si>
  <si>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</si>
  <si>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</si>
  <si>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</si>
  <si>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</si>
  <si>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</si>
  <si>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</si>
  <si>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</si>
  <si>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</si>
  <si>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</si>
  <si>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</si>
  <si>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</si>
  <si>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</si>
  <si>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</si>
  <si>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</si>
  <si>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</si>
  <si>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</si>
  <si>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</si>
  <si>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</si>
  <si>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</si>
  <si>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</si>
  <si>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</si>
  <si>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</si>
  <si>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</si>
  <si>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</si>
  <si>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</si>
  <si>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</si>
  <si>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</si>
  <si>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</si>
  <si>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</si>
  <si>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</si>
  <si>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</si>
  <si>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</si>
  <si>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</si>
  <si>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</si>
  <si>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</si>
  <si>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</si>
  <si>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</si>
  <si>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</si>
  <si>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</si>
  <si>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</si>
  <si>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</si>
  <si>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</si>
  <si>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</si>
  <si>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</si>
  <si>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</si>
  <si>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</si>
  <si>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</si>
  <si>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</si>
  <si>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</si>
  <si>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</si>
  <si>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</si>
  <si>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</si>
  <si>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</si>
  <si>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05.02.02.01 Ingreso municipal por impuestos</t>
  </si>
  <si>
    <t>05.02.02.02 Ingreso municipal por permisos de circulación</t>
  </si>
  <si>
    <t>05.02.02.03 Ingreso municipal total</t>
  </si>
  <si>
    <t>05.02.02.04 Ingreso propio permanente municipal</t>
  </si>
  <si>
    <t>05.02.02.05 Patentes Mineras</t>
  </si>
  <si>
    <t>14.01.03.01 Pensiones básicas solidarias</t>
  </si>
  <si>
    <t>14.01.03.02 Pensiones solidarias de invalidez</t>
  </si>
  <si>
    <t>14.01.03.03 Pensiones solidarias de vejez</t>
  </si>
  <si>
    <t>14.01.04.01 Presupuesto de gastos municipales</t>
  </si>
  <si>
    <t>14.01.05.01 Propiedades de municipalidades</t>
  </si>
  <si>
    <t>14.01.05.02 Propiedades municipales</t>
  </si>
  <si>
    <t>14.01.06.01 Subsidios de agua potable rural</t>
  </si>
  <si>
    <t>14.01.06.02 Subsidios de agua potable urbana</t>
  </si>
  <si>
    <t>14.01.06.03 Subsidios familiares</t>
  </si>
  <si>
    <t>14.01.07.01 Avalúo fiscal de propiedades municipales</t>
  </si>
  <si>
    <t>14.02.01.01 Centros de madres</t>
  </si>
  <si>
    <t>14.02.01.02 Centros de padres y apoderados</t>
  </si>
  <si>
    <t>14.02.01.03 Centros del adulto mayor</t>
  </si>
  <si>
    <t>14.02.01.04 Clubes deportivos</t>
  </si>
  <si>
    <t>14.02.01.05 Juntas de vecinos</t>
  </si>
  <si>
    <t>14.02.01.06 Organizaciones comunitarias funcionales</t>
  </si>
  <si>
    <t>14.02.01.07 Uniones Comunales</t>
  </si>
  <si>
    <t>14.01.03.01 Invalidez</t>
  </si>
  <si>
    <t>14.01.03.02 Pensión Básica de Vejez</t>
  </si>
  <si>
    <t>14.01.03.03 Pensión Básica Solidaria</t>
  </si>
  <si>
    <t>14.04.01.01 Predios agrícolas municipales</t>
  </si>
  <si>
    <t>14.04.01.02 Predios no agrícolas municipales</t>
  </si>
  <si>
    <t>14.05.01.01 Personas egresadas de capacitación</t>
  </si>
  <si>
    <t>14.05.01.02 Tasa de egreso de capacitación</t>
  </si>
  <si>
    <t>14.05.02.01 Personas enviadas a un empleo</t>
  </si>
  <si>
    <t>14.05.03.01 Personas en busca de empleo</t>
  </si>
  <si>
    <t>14.05.03.02 Personas inscritas para capacitación</t>
  </si>
  <si>
    <t>14.06.01.01 Exámenes preventivos</t>
  </si>
  <si>
    <t>14.06.01.02 Salud Primaria</t>
  </si>
  <si>
    <t>14.01.01.01 Gasto total municipal en sector salud</t>
  </si>
  <si>
    <t>05.02.02.01 Ingreso municipal en sector salud</t>
  </si>
  <si>
    <t>14.01.04.01 Presupuesto municipal en sector de salud</t>
  </si>
  <si>
    <t>14.06.05.01 Enfermeras/os</t>
  </si>
  <si>
    <t>14.06.05.02 Médicas/os</t>
  </si>
  <si>
    <t>14.06.06.01 Establecimientos municipales de salud</t>
  </si>
  <si>
    <t>14.06.06.02 Farmacias municipales</t>
  </si>
  <si>
    <t>14.06.06.03 Laboratorios de salud municipales</t>
  </si>
  <si>
    <t>14.06.06.04 Ópticas municipales</t>
  </si>
  <si>
    <t>14.06.06.05 Vacunatorios</t>
  </si>
  <si>
    <t>14.06.07.01 Transferencias municipales a sector salud</t>
  </si>
  <si>
    <t>15.01.01.01 Molienda de trigo</t>
  </si>
  <si>
    <t>15.01.02.07 Producción de queso fresco o quesillo</t>
  </si>
  <si>
    <t>15.02.01.01 Índice de producción manufacturera</t>
  </si>
  <si>
    <t>15.03.01.01 Producción de yodo</t>
  </si>
  <si>
    <t>30.01.01.01 Cuentas no tributarias</t>
  </si>
  <si>
    <t>30.01.02.01 Cuentas no tributarias</t>
  </si>
  <si>
    <t>30.01.03.01 Cuentas no tributarias</t>
  </si>
  <si>
    <t>30.01.01.01 Fluctuación deudores</t>
  </si>
  <si>
    <t>30.01.02.01 Fluctuación deudores</t>
  </si>
  <si>
    <t>30.01.03.01 Fluctuación deudores</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</si>
  <si>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</si>
  <si>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</si>
  <si>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</si>
  <si>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</si>
  <si>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</si>
  <si>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</si>
  <si>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</si>
  <si>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</si>
  <si>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</si>
  <si>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</si>
  <si>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</si>
  <si>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</si>
  <si>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</si>
  <si>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</si>
  <si>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</si>
  <si>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</si>
  <si>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</si>
  <si>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</si>
  <si>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</si>
  <si>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</si>
  <si>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</si>
  <si>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</si>
  <si>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</si>
  <si>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</si>
  <si>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17.02.01.01 Producción de carbón</t>
  </si>
  <si>
    <t>17.03.01.01 Índice de producción de minería metálica</t>
  </si>
  <si>
    <t>17.02.01.01 Producción de cobre</t>
  </si>
  <si>
    <t>17.02.01.02 Producción de hierro</t>
  </si>
  <si>
    <t>17.02.01.03 Producción de molibdeno</t>
  </si>
  <si>
    <t>17.02.01.04 Producción de oro</t>
  </si>
  <si>
    <t>17.02.01.05 Producción de plata</t>
  </si>
  <si>
    <t>17.04.01.01 Índice de producción de minería no metálica</t>
  </si>
  <si>
    <t>17.02.01.01 Producción de cloruro de sodio</t>
  </si>
  <si>
    <t>18.01.01.01 Leche</t>
  </si>
  <si>
    <t>01.02.01.01 Pesca de algas</t>
  </si>
  <si>
    <t>01.02.01.02 Pesca de cochayuyo</t>
  </si>
  <si>
    <t>01.02.01.03 Pesca de huiro</t>
  </si>
  <si>
    <t>01.02.01.04 Pesca de luga negra</t>
  </si>
  <si>
    <t>01.02.01.05 Pesca de luga roja</t>
  </si>
  <si>
    <t>01.02.01.06 Pesca de pelillo</t>
  </si>
  <si>
    <t>19.01.02.01 Pesca de centollas</t>
  </si>
  <si>
    <t>19.01.02.02 Pesca de centollones</t>
  </si>
  <si>
    <t>19.01.02.03 Pesca de crustáceos</t>
  </si>
  <si>
    <t>19.01.02.04 Pesca de jaiba marmolada</t>
  </si>
  <si>
    <t>19.01.03.01 Pesca de erizos</t>
  </si>
  <si>
    <t>01.01.01.01 Pesca de almejas</t>
  </si>
  <si>
    <t>01.01.01.02 Pesca de cholgas</t>
  </si>
  <si>
    <t>01.01.01.03 Pesca de choritos</t>
  </si>
  <si>
    <t>01.01.01.04 Pesca de choros</t>
  </si>
  <si>
    <t>01.01.01.05 Pesca de jibia</t>
  </si>
  <si>
    <t>01.01.01.06 Pesca de juliana</t>
  </si>
  <si>
    <t>01.01.01.07 Pesca de moluscos</t>
  </si>
  <si>
    <t>07.02.29.01 Pesca de otras especies</t>
  </si>
  <si>
    <t>01.01.02.01 Pesca de anchovetas</t>
  </si>
  <si>
    <t>01.01.02.02 Pesca de bacaladillo</t>
  </si>
  <si>
    <t>01.01.02.03 Pesca de jurel</t>
  </si>
  <si>
    <t>01.01.02.04 Pesca de machuelo</t>
  </si>
  <si>
    <t>01.01.02.05 Pesca de merluza austral</t>
  </si>
  <si>
    <t>01.01.02.06 Pesca de pampanito</t>
  </si>
  <si>
    <t>01.01.02.07 Pesca de peces</t>
  </si>
  <si>
    <t>01.01.02.08 Pesca de reineta</t>
  </si>
  <si>
    <t>01.01.02.09 Pesca de sardina austral</t>
  </si>
  <si>
    <t>01.01.02.10 Pesca de sardina común</t>
  </si>
  <si>
    <t>01.01.02.11 Pesca de sierra</t>
  </si>
  <si>
    <t>01.01.03.01 Pesca del resto de las especies</t>
  </si>
  <si>
    <t>06.01.03.01 Pesca artesanal</t>
  </si>
  <si>
    <t>19.01.02.01 Pesca de crustáceos</t>
  </si>
  <si>
    <t>01.01.01.01 Pesca de jibia</t>
  </si>
  <si>
    <t>01.01.01.02 Pesca de moluscos</t>
  </si>
  <si>
    <t>01.01.02.03 Pesca de caballa</t>
  </si>
  <si>
    <t>01.01.02.04 Pesca de jurel</t>
  </si>
  <si>
    <t>01.01.02.06 Pesca de merluza común</t>
  </si>
  <si>
    <t>01.01.02.07 Pesca de merluza de cola</t>
  </si>
  <si>
    <t>01.01.02.08 Pesca de peces</t>
  </si>
  <si>
    <t>01.01.02.09 Pesca de reineta</t>
  </si>
  <si>
    <t>06.01.03.01 Pesca industrial</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</si>
  <si>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</si>
  <si>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</si>
  <si>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</si>
  <si>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</si>
  <si>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</si>
  <si>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</si>
  <si>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</si>
  <si>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</si>
  <si>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</si>
  <si>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</si>
  <si>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</si>
  <si>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</si>
  <si>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</si>
  <si>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</si>
  <si>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</si>
  <si>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</si>
  <si>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</si>
  <si>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</si>
  <si>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</si>
  <si>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</si>
  <si>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</si>
  <si>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</si>
  <si>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</si>
  <si>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</si>
  <si>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</si>
  <si>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</si>
  <si>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</si>
  <si>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</si>
  <si>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</si>
  <si>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</si>
  <si>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</si>
  <si>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</si>
  <si>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</si>
  <si>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</si>
  <si>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</si>
  <si>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</si>
  <si>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</si>
  <si>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</si>
  <si>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</si>
  <si>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</si>
  <si>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</si>
  <si>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</si>
  <si>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</si>
  <si>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</si>
  <si>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</si>
  <si>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</si>
  <si>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</si>
  <si>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</si>
  <si>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</si>
  <si>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</si>
  <si>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</si>
  <si>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</si>
  <si>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</si>
  <si>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</si>
  <si>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</si>
  <si>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</si>
  <si>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</si>
  <si>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</si>
  <si>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</si>
  <si>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</si>
  <si>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</si>
  <si>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</si>
  <si>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</si>
  <si>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</si>
  <si>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</si>
  <si>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</si>
  <si>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</si>
  <si>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</si>
  <si>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</si>
  <si>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</si>
  <si>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</si>
  <si>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</si>
  <si>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</si>
  <si>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</si>
  <si>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</si>
  <si>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</si>
  <si>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</si>
  <si>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</si>
  <si>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</si>
  <si>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</si>
  <si>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</si>
  <si>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</si>
  <si>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</si>
  <si>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</si>
  <si>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</si>
  <si>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</si>
  <si>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</si>
  <si>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</si>
  <si>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</si>
  <si>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</si>
  <si>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</si>
  <si>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</si>
  <si>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</si>
  <si>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</si>
  <si>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</si>
  <si>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</si>
  <si>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</si>
  <si>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</si>
  <si>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</si>
  <si>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</si>
  <si>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</si>
  <si>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</si>
  <si>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</si>
  <si>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</si>
  <si>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</si>
  <si>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</si>
  <si>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</si>
  <si>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</si>
  <si>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</si>
  <si>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</si>
  <si>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</si>
  <si>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</si>
  <si>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</si>
  <si>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</si>
  <si>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23.01.01.01 Población</t>
  </si>
  <si>
    <t>23.01.01.01 Población Alfabeta</t>
  </si>
  <si>
    <t>23.01.02.01 Población Analfabeta</t>
  </si>
  <si>
    <t>23.01.03.01 Población con Ausencia laboral</t>
  </si>
  <si>
    <t>23.01.04.01 Población sin Ausencia laboral</t>
  </si>
  <si>
    <t>23.01.05.01 Población No Pobre</t>
  </si>
  <si>
    <t>23.01.06.01 Población que No Trabajó</t>
  </si>
  <si>
    <t>23.01.07.01 Población Pobre</t>
  </si>
  <si>
    <t>23.01.08.01 Población Pobre Extrema</t>
  </si>
  <si>
    <t>23.01.09.01 Población Rural</t>
  </si>
  <si>
    <t>23.01.10.01 Población que Trabajó</t>
  </si>
  <si>
    <t>23.01.11.01 Población Urbana</t>
  </si>
  <si>
    <t>24.02.01.01 Ingreso Alacalufes</t>
  </si>
  <si>
    <t>24.02.01.02 Ingresos - No pertenecen a Etnia</t>
  </si>
  <si>
    <t>24.02.01.03 Ingresos Atacameños</t>
  </si>
  <si>
    <t>24.02.01.04 Ingresos Aymaras</t>
  </si>
  <si>
    <t>24.02.01.05 Ingresos Collas</t>
  </si>
  <si>
    <t>24.02.01.06 Ingresos Diaguitas</t>
  </si>
  <si>
    <t>24.02.01.07 Ingresos Mapuches</t>
  </si>
  <si>
    <t>24.02.01.08 Ingresos Pascuenses</t>
  </si>
  <si>
    <t>24.02.01.09 Ingresos Quechuas</t>
  </si>
  <si>
    <t>24.02.01.10 Ingresos Yaganes</t>
  </si>
  <si>
    <t>24.02.02.01 Ingreso Hombres</t>
  </si>
  <si>
    <t>24.02.02.02 Ingreso Mujeres</t>
  </si>
  <si>
    <t>06.01.03.01 Ingreso Nacional</t>
  </si>
  <si>
    <t>24.03.01.01 Pobreza extrema</t>
  </si>
  <si>
    <t>24.03.02.01 Pobreza</t>
  </si>
  <si>
    <t>24.03.03.01 Pobreza no extrema</t>
  </si>
  <si>
    <t>24.03.04.01 Pobreza Hombres</t>
  </si>
  <si>
    <t>24.03.04.02 Pobreza Mujeres</t>
  </si>
  <si>
    <t>24.04.. (en blanco)</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</si>
  <si>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</si>
  <si>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</si>
  <si>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</si>
  <si>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</si>
  <si>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</si>
  <si>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</si>
  <si>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26.03.02.01 Contenedores de 20 pies</t>
  </si>
  <si>
    <t>26.03.02.02 Contenedores de 40 pies</t>
  </si>
  <si>
    <t>26.04.01.01 Buses escolares</t>
  </si>
  <si>
    <t>26.04.01.02 Minibuses</t>
  </si>
  <si>
    <t>26.04.01.01 Buses</t>
  </si>
  <si>
    <t>26.04.01.02 Taxis</t>
  </si>
  <si>
    <t>26.04.01.03 Trolebuses</t>
  </si>
  <si>
    <t>21.05.02.01 Compañías de bomberos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</si>
  <si>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</si>
  <si>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</si>
  <si>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</si>
  <si>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</si>
  <si>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</si>
  <si>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</si>
  <si>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</si>
  <si>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07.01.02.01 Número de Aphrenesiones</t>
  </si>
  <si>
    <t>07.01.03.01 Número de Casos Policiales</t>
  </si>
  <si>
    <t>07.01.04.01 Número de Denuncias por Violación</t>
  </si>
  <si>
    <t>07.01.05.01 Número de Detenciones</t>
  </si>
  <si>
    <t>07.01.02.01 Número de Aprehensiones</t>
  </si>
  <si>
    <t>07.01.02.02 Tasa de Aprehensiones</t>
  </si>
  <si>
    <t>07.01.03.02 Tasa de Casos Policiales</t>
  </si>
  <si>
    <t>07.01.04.01 Número de Denuncias</t>
  </si>
  <si>
    <t>07.01.04.02 Tasa de Denuncias</t>
  </si>
  <si>
    <t>07.01.05.02 Tasa de Detenciones</t>
  </si>
  <si>
    <t>29.01.01.01 Pagados</t>
  </si>
  <si>
    <t>29.01.01.02 Postulaciones</t>
  </si>
  <si>
    <t>29.01.01.03 Postulantes</t>
  </si>
  <si>
    <t>29.01.01.04 Renunciados</t>
  </si>
  <si>
    <t>29.01.01.05 Seleccionados</t>
  </si>
  <si>
    <t>29.01.02.01 Seleccionados</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</si>
  <si>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</si>
  <si>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</si>
  <si>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</si>
  <si>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</si>
  <si>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</si>
  <si>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</si>
  <si>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</si>
  <si>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</si>
  <si>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</si>
  <si>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</si>
  <si>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</si>
  <si>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</si>
  <si>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</si>
  <si>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</si>
  <si>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</si>
  <si>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</si>
  <si>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</si>
  <si>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</si>
  <si>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</si>
  <si>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</si>
  <si>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</si>
  <si>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</si>
  <si>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</si>
  <si>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</si>
  <si>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</si>
  <si>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</si>
  <si>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</si>
  <si>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</si>
  <si>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</si>
  <si>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</si>
  <si>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</si>
  <si>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</si>
  <si>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</si>
  <si>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</si>
  <si>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</si>
  <si>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</si>
  <si>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</si>
  <si>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</si>
  <si>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</si>
  <si>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</si>
  <si>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</si>
  <si>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</si>
  <si>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</si>
  <si>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</si>
  <si>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</si>
  <si>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</si>
  <si>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</si>
  <si>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</si>
  <si>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</si>
  <si>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</si>
  <si>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</si>
  <si>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</si>
  <si>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</si>
  <si>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</si>
  <si>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</si>
  <si>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</si>
  <si>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</si>
  <si>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</si>
  <si>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</si>
  <si>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</si>
  <si>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</si>
  <si>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</si>
  <si>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</si>
  <si>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</si>
  <si>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</si>
  <si>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</si>
  <si>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</si>
  <si>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</si>
  <si>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</si>
  <si>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</si>
  <si>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</si>
  <si>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</si>
  <si>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</si>
  <si>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</si>
  <si>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</si>
  <si>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</si>
  <si>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</si>
  <si>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</si>
  <si>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</si>
  <si>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</si>
  <si>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</si>
  <si>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</si>
  <si>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</si>
  <si>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</si>
  <si>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</si>
  <si>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</si>
  <si>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</si>
  <si>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</si>
  <si>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</si>
  <si>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</si>
  <si>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</si>
  <si>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</si>
  <si>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</si>
  <si>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</si>
  <si>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</si>
  <si>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28.04.01.01 Abuso Sexual</t>
  </si>
  <si>
    <t>28.04.01.02 Atención por violación (con entrega de anticoncepción de emergencia)</t>
  </si>
  <si>
    <t>28.04.01.03 Atención por violación (sin entrega de anticoncepción de emergencia )</t>
  </si>
  <si>
    <t>28.04.01.04 Estupro</t>
  </si>
  <si>
    <t>28.04.01.05 Otra violencia</t>
  </si>
  <si>
    <t>Banco Central</t>
  </si>
  <si>
    <t>Tasa de Interés y Estadísticas Monetarias</t>
  </si>
  <si>
    <t>Balance Contable</t>
  </si>
  <si>
    <t>Tipo de Cambio</t>
  </si>
  <si>
    <t>Actividad y Demanda</t>
  </si>
  <si>
    <t>Balanza de Pagos</t>
  </si>
  <si>
    <t>Sector Externo</t>
  </si>
  <si>
    <t>Finanzas Públicas</t>
  </si>
  <si>
    <t>33.01.01</t>
  </si>
  <si>
    <t>33.01.02</t>
  </si>
  <si>
    <t>33.01.03</t>
  </si>
  <si>
    <t>33.01.04</t>
  </si>
  <si>
    <t>33.01.05</t>
  </si>
  <si>
    <t>33.01.06</t>
  </si>
  <si>
    <t>Colocaciones Reales</t>
  </si>
  <si>
    <t>Colocaciones Reales de Consumo</t>
  </si>
  <si>
    <t>Colocaciones Reales de Vivienda</t>
  </si>
  <si>
    <t>Colocaciones Reales Comerciales</t>
  </si>
  <si>
    <t>Tasa de Interés de Política Monetaria</t>
  </si>
  <si>
    <t>IPSA</t>
  </si>
  <si>
    <t>33.02.01</t>
  </si>
  <si>
    <t>33.02.02</t>
  </si>
  <si>
    <t>33.02.03</t>
  </si>
  <si>
    <t>Activos</t>
  </si>
  <si>
    <t>Pasivos</t>
  </si>
  <si>
    <t>Patrimonio</t>
  </si>
  <si>
    <t>33.03.01</t>
  </si>
  <si>
    <t>33.03.02</t>
  </si>
  <si>
    <t>Nominal</t>
  </si>
  <si>
    <t>Real</t>
  </si>
  <si>
    <t>33.04.01</t>
  </si>
  <si>
    <t>33.04.02</t>
  </si>
  <si>
    <t>PIB Per Cápita</t>
  </si>
  <si>
    <t>PIB Per Cápita PPP</t>
  </si>
  <si>
    <t>33.05.01</t>
  </si>
  <si>
    <t>33.05.02</t>
  </si>
  <si>
    <t>33.05.03</t>
  </si>
  <si>
    <t>33.05.04</t>
  </si>
  <si>
    <t>33.05.05</t>
  </si>
  <si>
    <t>Cobre</t>
  </si>
  <si>
    <t>Agropecuario-silvícola y Pesquero</t>
  </si>
  <si>
    <t>33.06.01</t>
  </si>
  <si>
    <t>33.06.02</t>
  </si>
  <si>
    <t>33.06.03</t>
  </si>
  <si>
    <t>33.06.04</t>
  </si>
  <si>
    <t>33.06.05</t>
  </si>
  <si>
    <t>33.06.06</t>
  </si>
  <si>
    <t>Consumo Durable</t>
  </si>
  <si>
    <t>No Combustibles</t>
  </si>
  <si>
    <t>33.07.01</t>
  </si>
  <si>
    <t>33.07.02</t>
  </si>
  <si>
    <t>Cuenta Corriente</t>
  </si>
  <si>
    <t>Balanza Comercial</t>
  </si>
  <si>
    <t>33.08.01</t>
  </si>
  <si>
    <t>33.08.02</t>
  </si>
  <si>
    <t>33.08.03</t>
  </si>
  <si>
    <t>Reservas Internacionales Netas</t>
  </si>
  <si>
    <t>Deuda Externa</t>
  </si>
  <si>
    <t>Posición de Inversión Internacional</t>
  </si>
  <si>
    <t>33.09.01</t>
  </si>
  <si>
    <t>Índice de Producción Industrial</t>
  </si>
  <si>
    <t>33.10.01</t>
  </si>
  <si>
    <t>33.10.02</t>
  </si>
  <si>
    <t>33.10.03</t>
  </si>
  <si>
    <t>33.10.04</t>
  </si>
  <si>
    <t>33.10.05</t>
  </si>
  <si>
    <t>33.10.06</t>
  </si>
  <si>
    <t>33.10.07</t>
  </si>
  <si>
    <t>33.10.08</t>
  </si>
  <si>
    <t>33.10.09</t>
  </si>
  <si>
    <t>UF</t>
  </si>
  <si>
    <t>UTM</t>
  </si>
  <si>
    <t>General Industrias</t>
  </si>
  <si>
    <t>Electricidad, Gas y Agua</t>
  </si>
  <si>
    <t>Agricultura y Ganadería</t>
  </si>
  <si>
    <t>33.11.01</t>
  </si>
  <si>
    <t>33.11.02</t>
  </si>
  <si>
    <t>Deuda Bruta</t>
  </si>
  <si>
    <t>Deuda Neta</t>
  </si>
  <si>
    <t>33.01.01.01</t>
  </si>
  <si>
    <t>33.01.02.01</t>
  </si>
  <si>
    <t>33.01.03.01</t>
  </si>
  <si>
    <t>33.01.04.01</t>
  </si>
  <si>
    <t>33.01.05.01</t>
  </si>
  <si>
    <t>Colocaciones reales de consumo</t>
  </si>
  <si>
    <t>Colocaciones reales de vivienda</t>
  </si>
  <si>
    <t>Colocaciones reales comerciales</t>
  </si>
  <si>
    <t>33.01.06.01</t>
  </si>
  <si>
    <t>Activos del Banco Central</t>
  </si>
  <si>
    <t>Pasivos del Banco Central</t>
  </si>
  <si>
    <t>Patrimonio del Banco Central</t>
  </si>
  <si>
    <t>33.02.01.01</t>
  </si>
  <si>
    <t>33.02.02.01</t>
  </si>
  <si>
    <t>33.02.03.01</t>
  </si>
  <si>
    <t>Tipo de cambio real</t>
  </si>
  <si>
    <t>33.03.01.01</t>
  </si>
  <si>
    <t>33.03.02.01</t>
  </si>
  <si>
    <t>PIB per cápita</t>
  </si>
  <si>
    <t>PIB per cápita PPP</t>
  </si>
  <si>
    <t>33.04.01.01</t>
  </si>
  <si>
    <t>33.04.02.01</t>
  </si>
  <si>
    <t>Exportaciones del sector agropecuario-silvícola y pesquero</t>
  </si>
  <si>
    <t>33.05.01.01</t>
  </si>
  <si>
    <t>33.05.02.01</t>
  </si>
  <si>
    <t>33.05.03.01</t>
  </si>
  <si>
    <t>33.05.04.01</t>
  </si>
  <si>
    <t>33.05.05.01</t>
  </si>
  <si>
    <t>33.06.01.01</t>
  </si>
  <si>
    <t>33.06.02.01</t>
  </si>
  <si>
    <t>33.06.03.01</t>
  </si>
  <si>
    <t>33.06.04.01</t>
  </si>
  <si>
    <t>33.06.05.01</t>
  </si>
  <si>
    <t>33.06.06.01</t>
  </si>
  <si>
    <t>33.07.01.01</t>
  </si>
  <si>
    <t>33.07.02.01</t>
  </si>
  <si>
    <t>Posición de inversión internacional</t>
  </si>
  <si>
    <t>33.08.01.01</t>
  </si>
  <si>
    <t>33.08.02.01</t>
  </si>
  <si>
    <t>33.08.03.01</t>
  </si>
  <si>
    <t>Índice de producción industrial</t>
  </si>
  <si>
    <t>33.09.01.01</t>
  </si>
  <si>
    <t>Precio del cobre</t>
  </si>
  <si>
    <t>Precio del petróleo</t>
  </si>
  <si>
    <t>Índice de precios del productor industrias</t>
  </si>
  <si>
    <t>Índice de precios del productor manufactura</t>
  </si>
  <si>
    <t>Índice de precios del productor minería</t>
  </si>
  <si>
    <t>Índice de precios del productor servicios básicos</t>
  </si>
  <si>
    <t>Índice de precios del productor agropecuario</t>
  </si>
  <si>
    <t>33.10.01.01</t>
  </si>
  <si>
    <t>33.10.02.01</t>
  </si>
  <si>
    <t>33.10.03.01</t>
  </si>
  <si>
    <t>33.10.04.01</t>
  </si>
  <si>
    <t>33.10.05.01</t>
  </si>
  <si>
    <t>33.10.06.01</t>
  </si>
  <si>
    <t>33.10.07.01</t>
  </si>
  <si>
    <t>33.10.08.01</t>
  </si>
  <si>
    <t>33.10.09.01</t>
  </si>
  <si>
    <t>Deuda bruta gobierno central</t>
  </si>
  <si>
    <t>Deuda neta gobierno central</t>
  </si>
  <si>
    <t>Deuda bruta banco central</t>
  </si>
  <si>
    <t>Deuda neta banco central</t>
  </si>
  <si>
    <t>Deuda bruta sector público</t>
  </si>
  <si>
    <t>Deuda neta sector público</t>
  </si>
  <si>
    <t>Deuda bruta empresas públicas</t>
  </si>
  <si>
    <t>Deuda neta empresas públicas</t>
  </si>
  <si>
    <t>33.11.01.01</t>
  </si>
  <si>
    <t>33.11.01.02</t>
  </si>
  <si>
    <t>33.11.01.03</t>
  </si>
  <si>
    <t>33.11.01.04</t>
  </si>
  <si>
    <t>33.11.02.01</t>
  </si>
  <si>
    <t>33.11.02.02</t>
  </si>
  <si>
    <t>33.11.02.03</t>
  </si>
  <si>
    <t>33.11.02.04</t>
  </si>
  <si>
    <t>33.01</t>
  </si>
  <si>
    <t>33.02</t>
  </si>
  <si>
    <t>33.03</t>
  </si>
  <si>
    <t>33.04</t>
  </si>
  <si>
    <t>33.05</t>
  </si>
  <si>
    <t>33.06</t>
  </si>
  <si>
    <t>33.07</t>
  </si>
  <si>
    <t>33.08</t>
  </si>
  <si>
    <t>33.09</t>
  </si>
  <si>
    <t>33.10</t>
  </si>
  <si>
    <t>33.11</t>
  </si>
  <si>
    <t>33</t>
  </si>
  <si>
    <t>04.01.04.02</t>
  </si>
  <si>
    <t>04.02.01.01</t>
  </si>
  <si>
    <t>04.02.04.02</t>
  </si>
  <si>
    <t>31.02.01</t>
  </si>
  <si>
    <t>31.03.01</t>
  </si>
  <si>
    <t>31.03.02</t>
  </si>
  <si>
    <t>31.03.03</t>
  </si>
  <si>
    <t>31.02.01.01</t>
  </si>
  <si>
    <t>31.03.01.01</t>
  </si>
  <si>
    <t>31.03.01.02</t>
  </si>
  <si>
    <t>31.03.01.03</t>
  </si>
  <si>
    <t>31.03.02.01</t>
  </si>
  <si>
    <t>31.03.02.02</t>
  </si>
  <si>
    <t>31.03.02.03</t>
  </si>
  <si>
    <t>31.03.03.01</t>
  </si>
  <si>
    <t>02.02.01.01</t>
  </si>
  <si>
    <t>02.02.01.02</t>
  </si>
  <si>
    <t>02.02.01.03</t>
  </si>
  <si>
    <t>02.02.01.04</t>
  </si>
  <si>
    <t>02.02.01.05</t>
  </si>
  <si>
    <t>02.02.01.06</t>
  </si>
  <si>
    <t>02.02.01.07</t>
  </si>
  <si>
    <t>02.02.01.08</t>
  </si>
  <si>
    <t>02.02.01.09</t>
  </si>
  <si>
    <t>02.02.01.01 Berries</t>
  </si>
  <si>
    <t>02.02.01.02 Cítricos</t>
  </si>
  <si>
    <t>02.02.01.03 Frutos de hueso (carozo)</t>
  </si>
  <si>
    <t>02.02.01.04 Frutos de pepita</t>
  </si>
  <si>
    <t>02.02.01.05 Frutos Oleaginosos</t>
  </si>
  <si>
    <t>02.02.01.06 Frutos secos</t>
  </si>
  <si>
    <t>02.02.01.07 Otros</t>
  </si>
  <si>
    <t>02.02.01.08 Tropicales y subtropicales</t>
  </si>
  <si>
    <t>02.02.01.09 Uva</t>
  </si>
  <si>
    <t>02.05.01.01</t>
  </si>
  <si>
    <t>02.05.01.02</t>
  </si>
  <si>
    <t>02.05.01.03</t>
  </si>
  <si>
    <t>02.05.02.01</t>
  </si>
  <si>
    <t>02.05.02.03</t>
  </si>
  <si>
    <t>02.05.02.02</t>
  </si>
  <si>
    <t>02.05.02.04</t>
  </si>
  <si>
    <t>02.05.02.05</t>
  </si>
  <si>
    <t>02.05.02.06</t>
  </si>
  <si>
    <t>02.05.02.07</t>
  </si>
  <si>
    <t>02.05.02.08</t>
  </si>
  <si>
    <t>02.05.02.09</t>
  </si>
  <si>
    <t>02.05.02.10</t>
  </si>
  <si>
    <t>02.05.02.11</t>
  </si>
  <si>
    <t>02.05.02.12</t>
  </si>
  <si>
    <t>02.05.02.13</t>
  </si>
  <si>
    <t>02.05.02.14</t>
  </si>
  <si>
    <t>02.05.02.15</t>
  </si>
  <si>
    <t>02.05.02.16</t>
  </si>
  <si>
    <t>02.05.02.17</t>
  </si>
  <si>
    <t>02.05.02.18</t>
  </si>
  <si>
    <t>02.05.02.19</t>
  </si>
  <si>
    <t>02.05.02.20</t>
  </si>
  <si>
    <t>02.05.02.21</t>
  </si>
  <si>
    <t>02.05.02.22</t>
  </si>
  <si>
    <t>02.05.02.23</t>
  </si>
  <si>
    <t>02.05.02.24</t>
  </si>
  <si>
    <t>02.05.02.25</t>
  </si>
  <si>
    <t>02.05.02.26</t>
  </si>
  <si>
    <t>02.05.02.27</t>
  </si>
  <si>
    <t>02.05.02.28</t>
  </si>
  <si>
    <t>02.05.02.29</t>
  </si>
  <si>
    <t>02.05.01.01 Hortalizas</t>
  </si>
  <si>
    <t>02.05.01.02 Tubérculos</t>
  </si>
  <si>
    <t>02.05.01.03 Acelga</t>
  </si>
  <si>
    <t>02.05.02.01 Achicoria industrial</t>
  </si>
  <si>
    <t>02.05.02.02 Ají</t>
  </si>
  <si>
    <t>02.05.02.03 Ajo</t>
  </si>
  <si>
    <t>02.05.02.04 Alcachofa</t>
  </si>
  <si>
    <t>02.05.02.05 Apio</t>
  </si>
  <si>
    <t>02.05.02.06 Arveja verde</t>
  </si>
  <si>
    <t>02.05.02.07 Betarraga</t>
  </si>
  <si>
    <t>02.05.02.08 Brócoli</t>
  </si>
  <si>
    <t>02.05.02.09 Cebolla de Guarda</t>
  </si>
  <si>
    <t>02.05.02.10 Cebolla Temprana</t>
  </si>
  <si>
    <t>02.05.02.11 Choclo</t>
  </si>
  <si>
    <t>02.05.02.12 Coliflor</t>
  </si>
  <si>
    <t>02.05.02.13 Espárrago</t>
  </si>
  <si>
    <t>02.05.02.14 Espinaca</t>
  </si>
  <si>
    <t>02.05.02.15 Haba</t>
  </si>
  <si>
    <t>02.05.02.16 Lechuga</t>
  </si>
  <si>
    <t>02.05.02.17 Melón</t>
  </si>
  <si>
    <t>02.05.02.18 Orégano</t>
  </si>
  <si>
    <t>02.05.02.19 Otras Hortalizas</t>
  </si>
  <si>
    <t>02.05.02.20 Pepino de ensalada</t>
  </si>
  <si>
    <t>02.05.02.21 Pimiento</t>
  </si>
  <si>
    <t>02.05.02.22 Poroto granado</t>
  </si>
  <si>
    <t>02.05.02.23 Poroto Verde</t>
  </si>
  <si>
    <t>02.05.02.24 Repollo</t>
  </si>
  <si>
    <t>02.05.02.25 Sandía</t>
  </si>
  <si>
    <t>02.05.02.26 Tomate</t>
  </si>
  <si>
    <t>02.05.02.27 Zanahoria</t>
  </si>
  <si>
    <t>02.05.02.28 Zapallo Italiano</t>
  </si>
  <si>
    <t>02.05.02.29 Zapallo Temprano y de Guarda</t>
  </si>
  <si>
    <t>15.04.01</t>
  </si>
  <si>
    <t>15.04.02</t>
  </si>
  <si>
    <t>15.04.03</t>
  </si>
  <si>
    <t>15.04.04</t>
  </si>
  <si>
    <t>15.04.05</t>
  </si>
  <si>
    <t>15.04.06</t>
  </si>
  <si>
    <t>15.04.07</t>
  </si>
  <si>
    <t>15.04.08</t>
  </si>
  <si>
    <t>15.04.09</t>
  </si>
  <si>
    <t>15.04.10</t>
  </si>
  <si>
    <t>15.04.11</t>
  </si>
  <si>
    <t>15.04.12</t>
  </si>
  <si>
    <t>15.04.13</t>
  </si>
  <si>
    <t>15.04.14</t>
  </si>
  <si>
    <t>15.04.15</t>
  </si>
  <si>
    <t>15.04.16</t>
  </si>
  <si>
    <t>15.04.17</t>
  </si>
  <si>
    <t>15.04.18</t>
  </si>
  <si>
    <t>15.01.02.10</t>
  </si>
  <si>
    <t>15.04.01.01</t>
  </si>
  <si>
    <t>15.04.02.02</t>
  </si>
  <si>
    <t>15.04.03.03</t>
  </si>
  <si>
    <t>15.04.04.04</t>
  </si>
  <si>
    <t>15.04.05.05</t>
  </si>
  <si>
    <t>15.04.06.06</t>
  </si>
  <si>
    <t>15.04.07.07</t>
  </si>
  <si>
    <t>15.04.08.08</t>
  </si>
  <si>
    <t>15.04.09.09</t>
  </si>
  <si>
    <t>15.04.10.10</t>
  </si>
  <si>
    <t>15.04.11.11</t>
  </si>
  <si>
    <t>15.04.12.12</t>
  </si>
  <si>
    <t>15.04.13.13</t>
  </si>
  <si>
    <t>15.04.14.14</t>
  </si>
  <si>
    <t>15.04.15.15</t>
  </si>
  <si>
    <t>15.04.16.16</t>
  </si>
  <si>
    <t>15.04.17.17</t>
  </si>
  <si>
    <t>15.04.18.18</t>
  </si>
  <si>
    <t>15.01.02.02 Producción de crema fresca</t>
  </si>
  <si>
    <t>15.01.02.03 Producción de leche en polvo</t>
  </si>
  <si>
    <t>15.01.02.04 Producción de leche fluida</t>
  </si>
  <si>
    <t>15.01.02.05 Producción de manjar</t>
  </si>
  <si>
    <t>15.01.02.06 Producción de mantequilla</t>
  </si>
  <si>
    <t>15.01.02.08 Producción de queso</t>
  </si>
  <si>
    <t>15.01.02.09 Producción de suero en polvo</t>
  </si>
  <si>
    <t>15.01.02.10 Producción de yogurt</t>
  </si>
  <si>
    <t>15.04.01.01 Elaboración de productos alimenticios</t>
  </si>
  <si>
    <t>15.04.02.02 Elaboración de bebidas</t>
  </si>
  <si>
    <t>15.04.03.03 Elaboración de productos de tabaco</t>
  </si>
  <si>
    <t>15.04.04.04 Elaboración de productos de madera</t>
  </si>
  <si>
    <t>15.04.05.05 Elaboración de productos de papel</t>
  </si>
  <si>
    <t>15.04.06.06 Elaboración de grabaciones</t>
  </si>
  <si>
    <t>15.04.07.07 Elaboración de coque y derivados del petróleo</t>
  </si>
  <si>
    <t>15.04.08.08 Elaboración de sustancias químicas</t>
  </si>
  <si>
    <t>15.04.09.09 Elaboración de productos farmacéuticos</t>
  </si>
  <si>
    <t>15.04.10.10 Elaboración de productos de caucho y plástico</t>
  </si>
  <si>
    <t>15.04.11.11 Elaboración de productos minerales no metálicos</t>
  </si>
  <si>
    <t>15.04.12.12 Elaboración de metales comunes</t>
  </si>
  <si>
    <t>15.04.13.13 Elaboración de productos de metal</t>
  </si>
  <si>
    <t>15.04.14.14 Elaboración de equipos eléctricos</t>
  </si>
  <si>
    <t>15.04.15.15 Elaboración de maquinaria n.c.p</t>
  </si>
  <si>
    <t>15.04.16.16 Elaboración de vehículos</t>
  </si>
  <si>
    <t>15.04.17.17 Elaboración de equipos de transporte</t>
  </si>
  <si>
    <t>15.04.18.18 Elaboración de muebles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</si>
</sst>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2">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xf numFmtId="0" fontId="0" fillId="0" borderId="0" xfId="0" quotePrefix="1" applyAlignment="1">
      <alignment horizontal="left" vertical="center"/>
    </xf>
    <xf numFmtId="0" fontId="0" fillId="0" borderId="0" xfId="0" quotePrefix="1" applyAlignment="1">
      <alignment horizontal="left"/>
    </xf>
    <xf numFmtId="0" fontId="0" fillId="0" borderId="0" xfId="0" quotePrefix="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2"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4" totalsRowShown="0">
  <autoFilter ref="A1:C34"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98" totalsRowShown="0">
  <autoFilter ref="E1:G98" xr:uid="{C1BDE3C7-0E31-464D-9453-A32D09E9F1A4}"/>
  <sortState xmlns:xlrd2="http://schemas.microsoft.com/office/spreadsheetml/2017/richdata2" ref="E2:G87">
    <sortCondition ref="E1:E87"/>
  </sortState>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337" totalsRowShown="0">
  <autoFilter ref="I1:K337" xr:uid="{94636FBC-7742-4E00-9CA1-71DB08434CED}"/>
  <sortState xmlns:xlrd2="http://schemas.microsoft.com/office/spreadsheetml/2017/richdata2" ref="I2:K296">
    <sortCondition ref="I1:I296"/>
  </sortState>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291" totalsRowShown="0">
  <autoFilter ref="M1:O1291" xr:uid="{C8C2ED57-30B9-41CC-A21C-40C2BC61AC0F}"/>
  <sortState xmlns:xlrd2="http://schemas.microsoft.com/office/spreadsheetml/2017/richdata2" ref="M2:O1291">
    <sortCondition ref="M1:M1291"/>
  </sortState>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1" workbookViewId="0">
      <selection activeCell="E265" sqref="E265"/>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O1291"/>
  <sheetViews>
    <sheetView tabSelected="1" topLeftCell="E1" workbookViewId="0">
      <selection activeCell="J2" sqref="J2"/>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39.140625" customWidth="1"/>
    <col min="15" max="15" width="52.140625" customWidth="1"/>
  </cols>
  <sheetData>
    <row r="1" spans="1:15" x14ac:dyDescent="0.25">
      <c r="A1" t="s">
        <v>3070</v>
      </c>
      <c r="B1" t="s">
        <v>1</v>
      </c>
      <c r="C1" t="s">
        <v>3484</v>
      </c>
      <c r="E1" t="s">
        <v>3099</v>
      </c>
      <c r="F1" t="s">
        <v>2</v>
      </c>
      <c r="G1" t="s">
        <v>3484</v>
      </c>
      <c r="I1" t="s">
        <v>3172</v>
      </c>
      <c r="J1" t="s">
        <v>3</v>
      </c>
      <c r="K1" t="s">
        <v>3484</v>
      </c>
      <c r="M1" t="s">
        <v>3439</v>
      </c>
      <c r="N1" t="s">
        <v>4</v>
      </c>
      <c r="O1" t="s">
        <v>3484</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3487</v>
      </c>
      <c r="N2" t="s">
        <v>443</v>
      </c>
      <c r="O2" t="s">
        <v>4594</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3487</v>
      </c>
      <c r="N3" t="s">
        <v>492</v>
      </c>
      <c r="O3" t="s">
        <v>5464</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3487</v>
      </c>
      <c r="N4" t="s">
        <v>505</v>
      </c>
      <c r="O4" t="s">
        <v>5486</v>
      </c>
    </row>
    <row r="5" spans="1:15" x14ac:dyDescent="0.25">
      <c r="A5" t="s">
        <v>3074</v>
      </c>
      <c r="B5" t="s">
        <v>47</v>
      </c>
      <c r="C5" t="str">
        <f>+Sectores[[#This Row],[id_Sector]]&amp;" "&amp;Sectores[[#This Row],[Sector]]</f>
        <v>04 Comercio Exterior</v>
      </c>
      <c r="E5" t="s">
        <v>3103</v>
      </c>
      <c r="F5" t="s">
        <v>48</v>
      </c>
      <c r="G5" t="str">
        <f>+Contenido[[#This Row],[id_contenido]]&amp;" "&amp;Contenido[[#This Row],[Contenido]]</f>
        <v>02.01 Exportaciones</v>
      </c>
      <c r="I5" s="15" t="s">
        <v>3176</v>
      </c>
      <c r="J5" t="s">
        <v>189</v>
      </c>
      <c r="K5" t="str">
        <f>+Temas[[#This Row],[id_Tema]]&amp;" "&amp;Temas[[#This Row],[Tema]]</f>
        <v>01.02.01 Algas</v>
      </c>
      <c r="M5" t="s">
        <v>3488</v>
      </c>
      <c r="N5" t="s">
        <v>444</v>
      </c>
      <c r="O5" t="s">
        <v>4595</v>
      </c>
    </row>
    <row r="6" spans="1:15" x14ac:dyDescent="0.25">
      <c r="A6" t="s">
        <v>3075</v>
      </c>
      <c r="B6" t="s">
        <v>63</v>
      </c>
      <c r="C6" t="str">
        <f>+Sectores[[#This Row],[id_Sector]]&amp;" "&amp;Sectores[[#This Row],[Sector]]</f>
        <v>05 Comercio, Restaurantes y Hoteles</v>
      </c>
      <c r="E6" t="s">
        <v>3444</v>
      </c>
      <c r="F6" t="s">
        <v>57</v>
      </c>
      <c r="G6" t="str">
        <f>+Contenido[[#This Row],[id_contenido]]&amp;" "&amp;Contenido[[#This Row],[Contenido]]</f>
        <v>02.02 Importaciones</v>
      </c>
      <c r="I6" s="15" t="s">
        <v>3177</v>
      </c>
      <c r="J6" t="s">
        <v>489</v>
      </c>
      <c r="K6" t="str">
        <f>+Temas[[#This Row],[id_Tema]]&amp;" "&amp;Temas[[#This Row],[Tema]]</f>
        <v>01.03.01 Cosechas Acuícolas</v>
      </c>
      <c r="M6" t="s">
        <v>3488</v>
      </c>
      <c r="N6" t="s">
        <v>497</v>
      </c>
      <c r="O6" t="s">
        <v>5465</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21" t="s">
        <v>3178</v>
      </c>
      <c r="J7" s="2" t="s">
        <v>2769</v>
      </c>
      <c r="K7" s="2" t="str">
        <f>+Temas[[#This Row],[id_Tema]]&amp;" "&amp;Temas[[#This Row],[Tema]]</f>
        <v>02.01.01 Frutas</v>
      </c>
      <c r="M7" t="s">
        <v>3488</v>
      </c>
      <c r="N7" t="s">
        <v>512</v>
      </c>
      <c r="O7" t="s">
        <v>5487</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21" t="s">
        <v>3456</v>
      </c>
      <c r="J8" s="2" t="s">
        <v>2769</v>
      </c>
      <c r="K8" s="2" t="str">
        <f>+Temas[[#This Row],[id_Tema]]&amp;" "&amp;Temas[[#This Row],[Tema]]</f>
        <v>02.02.01 Frutas</v>
      </c>
      <c r="M8" t="s">
        <v>4416</v>
      </c>
      <c r="N8" t="s">
        <v>498</v>
      </c>
      <c r="O8" t="s">
        <v>5466</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21" t="s">
        <v>3457</v>
      </c>
      <c r="J9" s="2" t="s">
        <v>33</v>
      </c>
      <c r="K9" s="2" t="str">
        <f>+Temas[[#This Row],[id_Tema]]&amp;" "&amp;Temas[[#This Row],[Tema]]</f>
        <v>02.03.01 Fruta</v>
      </c>
      <c r="M9" t="s">
        <v>4417</v>
      </c>
      <c r="N9" t="s">
        <v>499</v>
      </c>
      <c r="O9" t="s">
        <v>5467</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21" t="s">
        <v>3458</v>
      </c>
      <c r="J10" s="2" t="s">
        <v>2820</v>
      </c>
      <c r="K10" s="2" t="str">
        <f>+Temas[[#This Row],[id_Tema]]&amp;" "&amp;Temas[[#This Row],[Tema]]</f>
        <v>02.04.01 Cultivos</v>
      </c>
      <c r="M10" t="s">
        <v>4418</v>
      </c>
      <c r="N10" t="s">
        <v>505</v>
      </c>
      <c r="O10" t="s">
        <v>5468</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21" t="s">
        <v>3459</v>
      </c>
      <c r="J11" s="2" t="s">
        <v>2821</v>
      </c>
      <c r="K11" s="2" t="str">
        <f>+Temas[[#This Row],[id_Tema]]&amp;" "&amp;Temas[[#This Row],[Tema]]</f>
        <v>02.04.02 Hortalizas</v>
      </c>
      <c r="M11" t="s">
        <v>4419</v>
      </c>
      <c r="N11" t="s">
        <v>506</v>
      </c>
      <c r="O11" t="s">
        <v>5469</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21" t="s">
        <v>3460</v>
      </c>
      <c r="J12" s="2" t="s">
        <v>2820</v>
      </c>
      <c r="K12" s="2" t="str">
        <f>+Temas[[#This Row],[id_Tema]]&amp;" "&amp;Temas[[#This Row],[Tema]]</f>
        <v>02.05.01 Cultivos</v>
      </c>
      <c r="M12" t="s">
        <v>4420</v>
      </c>
      <c r="N12" t="s">
        <v>512</v>
      </c>
      <c r="O12" t="s">
        <v>5470</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21" t="s">
        <v>3461</v>
      </c>
      <c r="J13" s="2" t="s">
        <v>2821</v>
      </c>
      <c r="K13" s="2" t="str">
        <f>+Temas[[#This Row],[id_Tema]]&amp;" "&amp;Temas[[#This Row],[Tema]]</f>
        <v>02.05.02 Hortalizas</v>
      </c>
      <c r="M13" t="s">
        <v>3489</v>
      </c>
      <c r="N13" t="s">
        <v>448</v>
      </c>
      <c r="O13" t="s">
        <v>4596</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3489</v>
      </c>
      <c r="N14" t="s">
        <v>493</v>
      </c>
      <c r="O14" t="s">
        <v>5472</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3489</v>
      </c>
      <c r="N15" t="s">
        <v>493</v>
      </c>
      <c r="O15" t="s">
        <v>5472</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3490</v>
      </c>
      <c r="N16" t="s">
        <v>445</v>
      </c>
      <c r="O16" t="s">
        <v>4597</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138</v>
      </c>
      <c r="K17" t="str">
        <f>+Temas[[#This Row],[id_Tema]]&amp;" "&amp;Temas[[#This Row],[Tema]]</f>
        <v>04.01.03 Industria</v>
      </c>
      <c r="M17" t="s">
        <v>3490</v>
      </c>
      <c r="N17" t="s">
        <v>494</v>
      </c>
      <c r="O17" t="s">
        <v>5473</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52</v>
      </c>
      <c r="K18" t="str">
        <f>+Temas[[#This Row],[id_Tema]]&amp;" "&amp;Temas[[#This Row],[Tema]]</f>
        <v>04.01.04 Minería</v>
      </c>
      <c r="M18" t="s">
        <v>3490</v>
      </c>
      <c r="N18" t="s">
        <v>494</v>
      </c>
      <c r="O18" t="s">
        <v>5473</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3186</v>
      </c>
      <c r="J19" t="s">
        <v>134</v>
      </c>
      <c r="K19" t="str">
        <f>+Temas[[#This Row],[id_Tema]]&amp;" "&amp;Temas[[#This Row],[Tema]]</f>
        <v>04.02.01 Bienes</v>
      </c>
      <c r="M19" t="s">
        <v>3491</v>
      </c>
      <c r="N19" t="s">
        <v>446</v>
      </c>
      <c r="O19" t="s">
        <v>4598</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3187</v>
      </c>
      <c r="J20" t="s">
        <v>136</v>
      </c>
      <c r="K20" t="str">
        <f>+Temas[[#This Row],[id_Tema]]&amp;" "&amp;Temas[[#This Row],[Tema]]</f>
        <v>04.02.02 Capital</v>
      </c>
      <c r="M20" t="s">
        <v>3491</v>
      </c>
      <c r="N20" t="s">
        <v>507</v>
      </c>
      <c r="O20" t="s">
        <v>5474</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3188</v>
      </c>
      <c r="J21" t="s">
        <v>135</v>
      </c>
      <c r="K21" t="str">
        <f>+Temas[[#This Row],[id_Tema]]&amp;" "&amp;Temas[[#This Row],[Tema]]</f>
        <v>04.02.03 Combustibles</v>
      </c>
      <c r="M21" t="s">
        <v>3491</v>
      </c>
      <c r="N21" t="s">
        <v>541</v>
      </c>
      <c r="O21" t="s">
        <v>5488</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3189</v>
      </c>
      <c r="J22" t="s">
        <v>102</v>
      </c>
      <c r="K22" t="str">
        <f>+Temas[[#This Row],[id_Tema]]&amp;" "&amp;Temas[[#This Row],[Tema]]</f>
        <v>04.02.04 Consumo</v>
      </c>
      <c r="M22" t="s">
        <v>3492</v>
      </c>
      <c r="N22" t="s">
        <v>447</v>
      </c>
      <c r="O22" t="s">
        <v>4599</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3190</v>
      </c>
      <c r="J23" t="s">
        <v>237</v>
      </c>
      <c r="K23" t="str">
        <f>+Temas[[#This Row],[id_Tema]]&amp;" "&amp;Temas[[#This Row],[Tema]]</f>
        <v>04.02.05 Importaciones Intermedias</v>
      </c>
      <c r="M23" t="s">
        <v>3492</v>
      </c>
      <c r="N23" t="s">
        <v>510</v>
      </c>
      <c r="O23" t="s">
        <v>5475</v>
      </c>
    </row>
    <row r="24" spans="1:15" x14ac:dyDescent="0.25">
      <c r="A24" t="s">
        <v>3093</v>
      </c>
      <c r="B24" t="s">
        <v>561</v>
      </c>
      <c r="C24" t="str">
        <f>+Sectores[[#This Row],[id_Sector]]&amp;" "&amp;Sectores[[#This Row],[Sector]]</f>
        <v>23 Social</v>
      </c>
      <c r="E24" t="s">
        <v>3118</v>
      </c>
      <c r="F24" t="s">
        <v>567</v>
      </c>
      <c r="G24" t="str">
        <f>+Contenido[[#This Row],[id_contenido]]&amp;" "&amp;Contenido[[#This Row],[Contenido]]</f>
        <v>08.01 Apoyo Económico</v>
      </c>
      <c r="I24" s="15" t="s">
        <v>3192</v>
      </c>
      <c r="J24" t="s">
        <v>144</v>
      </c>
      <c r="K24" t="str">
        <f>+Temas[[#This Row],[id_Tema]]&amp;" "&amp;Temas[[#This Row],[Tema]]</f>
        <v>05.01.01 Supermercados</v>
      </c>
      <c r="M24" t="s">
        <v>3492</v>
      </c>
      <c r="N24" t="s">
        <v>507</v>
      </c>
      <c r="O24" t="s">
        <v>5489</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3193</v>
      </c>
      <c r="J25" t="s">
        <v>246</v>
      </c>
      <c r="K25" t="str">
        <f>+Temas[[#This Row],[id_Tema]]&amp;" "&amp;Temas[[#This Row],[Tema]]</f>
        <v>05.02.01 Alojamiento</v>
      </c>
      <c r="M25" t="s">
        <v>4421</v>
      </c>
      <c r="N25" t="s">
        <v>511</v>
      </c>
      <c r="O25" t="s">
        <v>5476</v>
      </c>
    </row>
    <row r="26" spans="1:15" x14ac:dyDescent="0.25">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3194</v>
      </c>
      <c r="J26" t="s">
        <v>270</v>
      </c>
      <c r="K26" t="str">
        <f>+Temas[[#This Row],[id_Tema]]&amp;" "&amp;Temas[[#This Row],[Tema]]</f>
        <v>05.02.02 Ingresos</v>
      </c>
      <c r="M26" t="s">
        <v>4421</v>
      </c>
      <c r="N26" t="s">
        <v>511</v>
      </c>
      <c r="O26" t="s">
        <v>5476</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3195</v>
      </c>
      <c r="J27" t="s">
        <v>196</v>
      </c>
      <c r="K27" t="str">
        <f>+Temas[[#This Row],[id_Tema]]&amp;" "&amp;Temas[[#This Row],[Tema]]</f>
        <v>05.02.03 Precios</v>
      </c>
      <c r="M27" t="s">
        <v>4422</v>
      </c>
      <c r="N27" t="s">
        <v>514</v>
      </c>
      <c r="O27" t="s">
        <v>5477</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3196</v>
      </c>
      <c r="J28" t="s">
        <v>146</v>
      </c>
      <c r="K28" t="str">
        <f>+Temas[[#This Row],[id_Tema]]&amp;" "&amp;Temas[[#This Row],[Tema]]</f>
        <v>06.01.01 Ampliaciones</v>
      </c>
      <c r="M28" t="s">
        <v>4422</v>
      </c>
      <c r="N28" t="s">
        <v>542</v>
      </c>
      <c r="O28" t="s">
        <v>5490</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3197</v>
      </c>
      <c r="J29" t="s">
        <v>147</v>
      </c>
      <c r="K29" t="str">
        <f>+Temas[[#This Row],[id_Tema]]&amp;" "&amp;Temas[[#This Row],[Tema]]</f>
        <v>06.01.02 Obras Nuevas</v>
      </c>
      <c r="M29" t="s">
        <v>4423</v>
      </c>
      <c r="N29" t="s">
        <v>515</v>
      </c>
      <c r="O29" t="s">
        <v>5478</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3198</v>
      </c>
      <c r="J30" t="s">
        <v>137</v>
      </c>
      <c r="K30" t="str">
        <f>+Temas[[#This Row],[id_Tema]]&amp;" "&amp;Temas[[#This Row],[Tema]]</f>
        <v>06.01.03 Total</v>
      </c>
      <c r="M30" t="s">
        <v>4423</v>
      </c>
      <c r="N30" t="s">
        <v>543</v>
      </c>
      <c r="O30" t="s">
        <v>5491</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3199</v>
      </c>
      <c r="J31" t="s">
        <v>137</v>
      </c>
      <c r="K31" t="str">
        <f>+Temas[[#This Row],[id_Tema]]&amp;" "&amp;Temas[[#This Row],[Tema]]</f>
        <v>06.02.01 Total</v>
      </c>
      <c r="M31" t="s">
        <v>4424</v>
      </c>
      <c r="N31" t="s">
        <v>517</v>
      </c>
      <c r="O31" t="s">
        <v>5479</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3200</v>
      </c>
      <c r="J32" t="s">
        <v>416</v>
      </c>
      <c r="K32" t="str">
        <f>+Temas[[#This Row],[id_Tema]]&amp;" "&amp;Temas[[#This Row],[Tema]]</f>
        <v>06.03.01 Inversión</v>
      </c>
      <c r="M32" t="s">
        <v>4424</v>
      </c>
      <c r="N32" t="s">
        <v>515</v>
      </c>
      <c r="O32" t="s">
        <v>5492</v>
      </c>
    </row>
    <row r="33" spans="1:15" x14ac:dyDescent="0.25">
      <c r="A33" t="s">
        <v>5728</v>
      </c>
      <c r="B33" t="s">
        <v>5729</v>
      </c>
      <c r="C33" t="str">
        <f>+Sectores[[#This Row],[id_Sector]]&amp;" "&amp;Sectores[[#This Row],[Sector]]</f>
        <v>32 Aguas y Aguas Residuales</v>
      </c>
      <c r="E33" t="s">
        <v>3127</v>
      </c>
      <c r="F33" t="s">
        <v>89</v>
      </c>
      <c r="G33" t="str">
        <f>+Contenido[[#This Row],[id_contenido]]&amp;" "&amp;Contenido[[#This Row],[Contenido]]</f>
        <v>12.02 Incendios</v>
      </c>
      <c r="I33" s="15" t="s">
        <v>3201</v>
      </c>
      <c r="J33" t="s">
        <v>146</v>
      </c>
      <c r="K33" t="str">
        <f>+Temas[[#This Row],[id_Tema]]&amp;" "&amp;Temas[[#This Row],[Tema]]</f>
        <v>06.04.01 Ampliaciones</v>
      </c>
      <c r="M33" t="s">
        <v>4425</v>
      </c>
      <c r="N33" t="s">
        <v>519</v>
      </c>
      <c r="O33" t="s">
        <v>5480</v>
      </c>
    </row>
    <row r="34" spans="1:15" x14ac:dyDescent="0.25">
      <c r="A34" s="20" t="s">
        <v>5941</v>
      </c>
      <c r="B34" t="s">
        <v>5777</v>
      </c>
      <c r="C34" t="str">
        <f>+Sectores[[#This Row],[id_Sector]]&amp;" "&amp;Sectores[[#This Row],[Sector]]</f>
        <v>33 Banco Central</v>
      </c>
      <c r="E34" t="s">
        <v>3128</v>
      </c>
      <c r="F34" t="s">
        <v>1266</v>
      </c>
      <c r="G34" t="str">
        <f>+Contenido[[#This Row],[id_contenido]]&amp;" "&amp;Contenido[[#This Row],[Contenido]]</f>
        <v>12.03 Incendios Plantaciones</v>
      </c>
      <c r="I34" s="15" t="s">
        <v>3202</v>
      </c>
      <c r="J34" t="s">
        <v>147</v>
      </c>
      <c r="K34" t="str">
        <f>+Temas[[#This Row],[id_Tema]]&amp;" "&amp;Temas[[#This Row],[Tema]]</f>
        <v>06.04.02 Obras Nuevas</v>
      </c>
      <c r="M34" t="s">
        <v>4425</v>
      </c>
      <c r="N34" t="s">
        <v>517</v>
      </c>
      <c r="O34" t="s">
        <v>5493</v>
      </c>
    </row>
    <row r="35" spans="1:15" x14ac:dyDescent="0.25">
      <c r="E35" t="s">
        <v>3129</v>
      </c>
      <c r="F35" t="s">
        <v>302</v>
      </c>
      <c r="G35" t="str">
        <f>+Contenido[[#This Row],[id_contenido]]&amp;" "&amp;Contenido[[#This Row],[Contenido]]</f>
        <v>12.04 Industria Maderera</v>
      </c>
      <c r="I35" s="15" t="s">
        <v>3203</v>
      </c>
      <c r="J35" t="s">
        <v>146</v>
      </c>
      <c r="K35" t="str">
        <f>+Temas[[#This Row],[id_Tema]]&amp;" "&amp;Temas[[#This Row],[Tema]]</f>
        <v>06.05.01 Ampliaciones</v>
      </c>
      <c r="M35" t="s">
        <v>4426</v>
      </c>
      <c r="N35" t="s">
        <v>520</v>
      </c>
      <c r="O35" t="s">
        <v>5481</v>
      </c>
    </row>
    <row r="36" spans="1:15" x14ac:dyDescent="0.25">
      <c r="E36" t="s">
        <v>3130</v>
      </c>
      <c r="F36" t="s">
        <v>130</v>
      </c>
      <c r="G36" t="str">
        <f>+Contenido[[#This Row],[id_contenido]]&amp;" "&amp;Contenido[[#This Row],[Contenido]]</f>
        <v>13.01 Infraestructura Verde</v>
      </c>
      <c r="I36" s="15" t="s">
        <v>3204</v>
      </c>
      <c r="J36" t="s">
        <v>147</v>
      </c>
      <c r="K36" t="str">
        <f>+Temas[[#This Row],[id_Tema]]&amp;" "&amp;Temas[[#This Row],[Tema]]</f>
        <v>06.05.02 Obras Nuevas</v>
      </c>
      <c r="M36" t="s">
        <v>4426</v>
      </c>
      <c r="N36" t="s">
        <v>520</v>
      </c>
      <c r="O36" t="s">
        <v>5481</v>
      </c>
    </row>
    <row r="37" spans="1:15" x14ac:dyDescent="0.25">
      <c r="E37" t="s">
        <v>3131</v>
      </c>
      <c r="F37" t="s">
        <v>313</v>
      </c>
      <c r="G37" t="str">
        <f>+Contenido[[#This Row],[id_contenido]]&amp;" "&amp;Contenido[[#This Row],[Contenido]]</f>
        <v>14.01 Administración</v>
      </c>
      <c r="I37" s="15" t="s">
        <v>3205</v>
      </c>
      <c r="J37" t="s">
        <v>545</v>
      </c>
      <c r="K37" t="str">
        <f>+Temas[[#This Row],[id_Tema]]&amp;" "&amp;Temas[[#This Row],[Tema]]</f>
        <v>06.06.01 Obras Nuevas y Ampliaciones</v>
      </c>
      <c r="M37" t="s">
        <v>4427</v>
      </c>
      <c r="N37" t="s">
        <v>521</v>
      </c>
      <c r="O37" t="s">
        <v>5482</v>
      </c>
    </row>
    <row r="38" spans="1:15" x14ac:dyDescent="0.25">
      <c r="E38" t="s">
        <v>3132</v>
      </c>
      <c r="F38" t="s">
        <v>312</v>
      </c>
      <c r="G38" t="str">
        <f>+Contenido[[#This Row],[id_contenido]]&amp;" "&amp;Contenido[[#This Row],[Contenido]]</f>
        <v>14.02 Comunidad</v>
      </c>
      <c r="I38" s="15" t="s">
        <v>3206</v>
      </c>
      <c r="J38" t="s">
        <v>66</v>
      </c>
      <c r="K38" t="str">
        <f>+Temas[[#This Row],[id_Tema]]&amp;" "&amp;Temas[[#This Row],[Tema]]</f>
        <v>07.01.01 Aprehendidos</v>
      </c>
      <c r="M38" t="s">
        <v>3493</v>
      </c>
      <c r="N38" t="s">
        <v>184</v>
      </c>
      <c r="O38" t="s">
        <v>4600</v>
      </c>
    </row>
    <row r="39" spans="1:15" x14ac:dyDescent="0.25">
      <c r="E39" t="s">
        <v>3133</v>
      </c>
      <c r="F39" t="s">
        <v>357</v>
      </c>
      <c r="G39" t="str">
        <f>+Contenido[[#This Row],[id_contenido]]&amp;" "&amp;Contenido[[#This Row],[Contenido]]</f>
        <v>14.03 Egreso</v>
      </c>
      <c r="I39" s="15" t="s">
        <v>3207</v>
      </c>
      <c r="J39" t="s">
        <v>401</v>
      </c>
      <c r="K39" t="str">
        <f>+Temas[[#This Row],[id_Tema]]&amp;" "&amp;Temas[[#This Row],[Tema]]</f>
        <v>07.01.02 Aprehensiones</v>
      </c>
      <c r="M39" t="s">
        <v>3493</v>
      </c>
      <c r="N39" t="s">
        <v>518</v>
      </c>
      <c r="O39" t="s">
        <v>5483</v>
      </c>
    </row>
    <row r="40" spans="1:15" x14ac:dyDescent="0.25">
      <c r="E40" t="s">
        <v>3134</v>
      </c>
      <c r="F40" t="s">
        <v>39</v>
      </c>
      <c r="G40" t="str">
        <f>+Contenido[[#This Row],[id_contenido]]&amp;" "&amp;Contenido[[#This Row],[Contenido]]</f>
        <v>14.04 Gestión Territorial</v>
      </c>
      <c r="I40" s="15" t="s">
        <v>3208</v>
      </c>
      <c r="J40" t="s">
        <v>69</v>
      </c>
      <c r="K40" t="str">
        <f>+Temas[[#This Row],[id_Tema]]&amp;" "&amp;Temas[[#This Row],[Tema]]</f>
        <v>07.01.03 Casos Policiales</v>
      </c>
      <c r="M40" t="s">
        <v>3493</v>
      </c>
      <c r="N40" t="s">
        <v>518</v>
      </c>
      <c r="O40" t="s">
        <v>5483</v>
      </c>
    </row>
    <row r="41" spans="1:15" x14ac:dyDescent="0.25">
      <c r="E41" t="s">
        <v>3135</v>
      </c>
      <c r="F41" t="s">
        <v>780</v>
      </c>
      <c r="G41" t="str">
        <f>+Contenido[[#This Row],[id_contenido]]&amp;" "&amp;Contenido[[#This Row],[Contenido]]</f>
        <v>14.05 Intermediación Laboral</v>
      </c>
      <c r="I41" s="15" t="s">
        <v>3209</v>
      </c>
      <c r="J41" t="s">
        <v>70</v>
      </c>
      <c r="K41" t="str">
        <f>+Temas[[#This Row],[id_Tema]]&amp;" "&amp;Temas[[#This Row],[Tema]]</f>
        <v>07.01.04 Denuncias</v>
      </c>
      <c r="M41" t="s">
        <v>3494</v>
      </c>
      <c r="N41" t="s">
        <v>442</v>
      </c>
      <c r="O41" t="s">
        <v>4601</v>
      </c>
    </row>
    <row r="42" spans="1:15" x14ac:dyDescent="0.25">
      <c r="E42" t="s">
        <v>3136</v>
      </c>
      <c r="F42" t="s">
        <v>95</v>
      </c>
      <c r="G42" t="str">
        <f>+Contenido[[#This Row],[id_contenido]]&amp;" "&amp;Contenido[[#This Row],[Contenido]]</f>
        <v>14.06 Salud</v>
      </c>
      <c r="I42" s="15" t="s">
        <v>3210</v>
      </c>
      <c r="J42" t="s">
        <v>71</v>
      </c>
      <c r="K42" t="str">
        <f>+Temas[[#This Row],[id_Tema]]&amp;" "&amp;Temas[[#This Row],[Tema]]</f>
        <v>07.01.05 Detenciones</v>
      </c>
      <c r="M42" t="s">
        <v>3494</v>
      </c>
      <c r="N42" t="s">
        <v>491</v>
      </c>
      <c r="O42" t="s">
        <v>5453</v>
      </c>
    </row>
    <row r="43" spans="1:15" x14ac:dyDescent="0.25">
      <c r="E43" s="2" t="s">
        <v>3137</v>
      </c>
      <c r="F43" s="2" t="s">
        <v>620</v>
      </c>
      <c r="G43" s="2" t="str">
        <f>+Contenido[[#This Row],[id_contenido]]&amp;" "&amp;Contenido[[#This Row],[Contenido]]</f>
        <v>15.01 Alimentos</v>
      </c>
      <c r="I43" s="15" t="s">
        <v>3211</v>
      </c>
      <c r="J43" t="s">
        <v>1634</v>
      </c>
      <c r="K43" t="str">
        <f>+Temas[[#This Row],[id_Tema]]&amp;" "&amp;Temas[[#This Row],[Tema]]</f>
        <v>07.02.01 Corrupción</v>
      </c>
      <c r="M43" t="s">
        <v>4406</v>
      </c>
      <c r="N43" t="s">
        <v>500</v>
      </c>
      <c r="O43" t="s">
        <v>5454</v>
      </c>
    </row>
    <row r="44" spans="1:15" x14ac:dyDescent="0.25">
      <c r="E44" s="2" t="s">
        <v>3138</v>
      </c>
      <c r="F44" s="2" t="s">
        <v>98</v>
      </c>
      <c r="G44" s="2" t="str">
        <f>+Contenido[[#This Row],[id_contenido]]&amp;" "&amp;Contenido[[#This Row],[Contenido]]</f>
        <v>15.02 Industria Manufacturera</v>
      </c>
      <c r="I44" s="15" t="s">
        <v>3212</v>
      </c>
      <c r="J44" t="s">
        <v>1698</v>
      </c>
      <c r="K44" t="str">
        <f>+Temas[[#This Row],[id_Tema]]&amp;" "&amp;Temas[[#This Row],[Tema]]</f>
        <v>07.02.02 Crimen Organizado y Lavado de Dinero</v>
      </c>
      <c r="M44" t="s">
        <v>4407</v>
      </c>
      <c r="N44" t="s">
        <v>503</v>
      </c>
      <c r="O44" t="s">
        <v>5455</v>
      </c>
    </row>
    <row r="45" spans="1:15" x14ac:dyDescent="0.25">
      <c r="E45" s="2" t="s">
        <v>3139</v>
      </c>
      <c r="F45" s="2" t="s">
        <v>52</v>
      </c>
      <c r="G45" s="2" t="str">
        <f>+Contenido[[#This Row],[id_contenido]]&amp;" "&amp;Contenido[[#This Row],[Contenido]]</f>
        <v>15.03 Minería</v>
      </c>
      <c r="I45" s="15" t="s">
        <v>3213</v>
      </c>
      <c r="J45" t="s">
        <v>1621</v>
      </c>
      <c r="K45" t="str">
        <f>+Temas[[#This Row],[id_Tema]]&amp;" "&amp;Temas[[#This Row],[Tema]]</f>
        <v>07.02.03 Delitos Cometidos por Empleados y Funcionarios Públicos</v>
      </c>
      <c r="M45" t="s">
        <v>4408</v>
      </c>
      <c r="N45" t="s">
        <v>508</v>
      </c>
      <c r="O45" t="s">
        <v>5456</v>
      </c>
    </row>
    <row r="46" spans="1:15" x14ac:dyDescent="0.25">
      <c r="E46" s="2" t="s">
        <v>3140</v>
      </c>
      <c r="F46" s="2" t="s">
        <v>32</v>
      </c>
      <c r="G46" s="2" t="str">
        <f>+Contenido[[#This Row],[id_contenido]]&amp;" "&amp;Contenido[[#This Row],[Contenido]]</f>
        <v>15.04 Producción</v>
      </c>
      <c r="I46" s="15" t="s">
        <v>3214</v>
      </c>
      <c r="J46" t="s">
        <v>1717</v>
      </c>
      <c r="K46" t="str">
        <f>+Temas[[#This Row],[id_Tema]]&amp;" "&amp;Temas[[#This Row],[Tema]]</f>
        <v>07.02.04 Delitos Contra el Estado Civil y la Familia</v>
      </c>
      <c r="M46" t="s">
        <v>4409</v>
      </c>
      <c r="N46" t="s">
        <v>509</v>
      </c>
      <c r="O46" t="s">
        <v>5457</v>
      </c>
    </row>
    <row r="47" spans="1:15" x14ac:dyDescent="0.25">
      <c r="E47" t="s">
        <v>3141</v>
      </c>
      <c r="F47" t="s">
        <v>1306</v>
      </c>
      <c r="G47" t="str">
        <f>+Contenido[[#This Row],[id_contenido]]&amp;" "&amp;Contenido[[#This Row],[Contenido]]</f>
        <v>16.01 Dinámica de Glaciares</v>
      </c>
      <c r="I47" s="15" t="s">
        <v>3215</v>
      </c>
      <c r="J47" t="s">
        <v>1720</v>
      </c>
      <c r="K47" t="str">
        <f>+Temas[[#This Row],[id_Tema]]&amp;" "&amp;Temas[[#This Row],[Tema]]</f>
        <v>07.02.05 Delitos Contra el Honor</v>
      </c>
      <c r="M47" t="s">
        <v>4410</v>
      </c>
      <c r="N47" t="s">
        <v>516</v>
      </c>
      <c r="O47" t="s">
        <v>5458</v>
      </c>
    </row>
    <row r="48" spans="1:15" x14ac:dyDescent="0.25">
      <c r="E48" t="s">
        <v>3142</v>
      </c>
      <c r="F48" t="s">
        <v>38</v>
      </c>
      <c r="G48" t="str">
        <f>+Contenido[[#This Row],[id_contenido]]&amp;" "&amp;Contenido[[#This Row],[Contenido]]</f>
        <v>16.02 Emisiones</v>
      </c>
      <c r="I48" s="15" t="s">
        <v>3216</v>
      </c>
      <c r="J48" t="s">
        <v>1588</v>
      </c>
      <c r="K48" t="str">
        <f>+Temas[[#This Row],[id_Tema]]&amp;" "&amp;Temas[[#This Row],[Tema]]</f>
        <v>07.02.06 Delitos Contra el Medioambientales y Seres Vivos</v>
      </c>
      <c r="M48" t="s">
        <v>3495</v>
      </c>
      <c r="N48" t="s">
        <v>184</v>
      </c>
      <c r="O48" t="s">
        <v>4602</v>
      </c>
    </row>
    <row r="49" spans="5:15" x14ac:dyDescent="0.25">
      <c r="E49" t="s">
        <v>3143</v>
      </c>
      <c r="F49" t="s">
        <v>607</v>
      </c>
      <c r="G49" t="str">
        <f>+Contenido[[#This Row],[id_contenido]]&amp;" "&amp;Contenido[[#This Row],[Contenido]]</f>
        <v>17.01 Industria Minera</v>
      </c>
      <c r="I49" s="15" t="s">
        <v>3217</v>
      </c>
      <c r="J49" t="s">
        <v>1647</v>
      </c>
      <c r="K49" t="str">
        <f>+Temas[[#This Row],[id_Tema]]&amp;" "&amp;Temas[[#This Row],[Tema]]</f>
        <v>07.02.07 Delitos Contra el Orden Público, Funcionarios o Agentes del Estado</v>
      </c>
      <c r="M49" s="2" t="s">
        <v>3496</v>
      </c>
      <c r="N49" s="2" t="s">
        <v>2770</v>
      </c>
      <c r="O49" s="2" t="s">
        <v>4603</v>
      </c>
    </row>
    <row r="50" spans="5:15" x14ac:dyDescent="0.25">
      <c r="E50" t="s">
        <v>3144</v>
      </c>
      <c r="F50" t="s">
        <v>608</v>
      </c>
      <c r="G50" t="str">
        <f>+Contenido[[#This Row],[id_contenido]]&amp;" "&amp;Contenido[[#This Row],[Contenido]]</f>
        <v>17.02 Minería de Carbón</v>
      </c>
      <c r="I50" s="15" t="s">
        <v>3218</v>
      </c>
      <c r="J50" t="s">
        <v>2205</v>
      </c>
      <c r="K50" t="str">
        <f>+Temas[[#This Row],[id_Tema]]&amp;" "&amp;Temas[[#This Row],[Tema]]</f>
        <v>07.02.08 Delitos Contra la Administración de la Justicia</v>
      </c>
      <c r="M50" s="2" t="s">
        <v>3497</v>
      </c>
      <c r="N50" s="2" t="s">
        <v>2773</v>
      </c>
      <c r="O50" s="2" t="s">
        <v>4604</v>
      </c>
    </row>
    <row r="51" spans="5:15" x14ac:dyDescent="0.25">
      <c r="E51" t="s">
        <v>3145</v>
      </c>
      <c r="F51" t="s">
        <v>606</v>
      </c>
      <c r="G51" t="str">
        <f>+Contenido[[#This Row],[id_contenido]]&amp;" "&amp;Contenido[[#This Row],[Contenido]]</f>
        <v>17.03 Minería Metálica</v>
      </c>
      <c r="I51" s="15" t="s">
        <v>3219</v>
      </c>
      <c r="J51" t="s">
        <v>1957</v>
      </c>
      <c r="K51" t="str">
        <f>+Temas[[#This Row],[id_Tema]]&amp;" "&amp;Temas[[#This Row],[Tema]]</f>
        <v>07.02.09 Delitos Contra la Fé Pública</v>
      </c>
      <c r="M51" s="2" t="s">
        <v>3498</v>
      </c>
      <c r="N51" s="2" t="s">
        <v>2775</v>
      </c>
      <c r="O51" s="2" t="s">
        <v>4605</v>
      </c>
    </row>
    <row r="52" spans="5:15" x14ac:dyDescent="0.25">
      <c r="E52" t="s">
        <v>3146</v>
      </c>
      <c r="F52" t="s">
        <v>605</v>
      </c>
      <c r="G52" t="str">
        <f>+Contenido[[#This Row],[id_contenido]]&amp;" "&amp;Contenido[[#This Row],[Contenido]]</f>
        <v>17.04 Minería No Metálica</v>
      </c>
      <c r="I52" s="15" t="s">
        <v>3220</v>
      </c>
      <c r="J52" t="s">
        <v>1626</v>
      </c>
      <c r="K52" t="str">
        <f>+Temas[[#This Row],[id_Tema]]&amp;" "&amp;Temas[[#This Row],[Tema]]</f>
        <v>07.02.10 Delitos Contra la Intimidad y la Libertad</v>
      </c>
      <c r="M52" s="2" t="s">
        <v>3499</v>
      </c>
      <c r="N52" s="2" t="s">
        <v>2777</v>
      </c>
      <c r="O52" s="2" t="s">
        <v>4606</v>
      </c>
    </row>
    <row r="53" spans="5:15" x14ac:dyDescent="0.25">
      <c r="E53" t="s">
        <v>3147</v>
      </c>
      <c r="F53" t="s">
        <v>576</v>
      </c>
      <c r="G53" t="str">
        <f>+Contenido[[#This Row],[id_contenido]]&amp;" "&amp;Contenido[[#This Row],[Contenido]]</f>
        <v>18.01 Industria Láctea</v>
      </c>
      <c r="I53" s="15" t="s">
        <v>3221</v>
      </c>
      <c r="J53" t="s">
        <v>1591</v>
      </c>
      <c r="K53" t="str">
        <f>+Temas[[#This Row],[id_Tema]]&amp;" "&amp;Temas[[#This Row],[Tema]]</f>
        <v>07.02.11 Delitos Contra la Propiedad y el Patrimonio</v>
      </c>
      <c r="M53" s="2" t="s">
        <v>3500</v>
      </c>
      <c r="N53" s="2" t="s">
        <v>2779</v>
      </c>
      <c r="O53" s="2" t="s">
        <v>4607</v>
      </c>
    </row>
    <row r="54" spans="5:15" x14ac:dyDescent="0.25">
      <c r="E54" t="s">
        <v>3148</v>
      </c>
      <c r="F54" t="s">
        <v>185</v>
      </c>
      <c r="G54" t="str">
        <f>+Contenido[[#This Row],[id_contenido]]&amp;" "&amp;Contenido[[#This Row],[Contenido]]</f>
        <v>19.01 Pesca Artesanal</v>
      </c>
      <c r="I54" s="15" t="s">
        <v>3222</v>
      </c>
      <c r="J54" t="s">
        <v>1798</v>
      </c>
      <c r="K54" t="str">
        <f>+Temas[[#This Row],[id_Tema]]&amp;" "&amp;Temas[[#This Row],[Tema]]</f>
        <v>07.02.12 Delitos Contra la Salud Pública</v>
      </c>
      <c r="M54" s="2" t="s">
        <v>3501</v>
      </c>
      <c r="N54" s="2" t="s">
        <v>2781</v>
      </c>
      <c r="O54" s="2" t="s">
        <v>4608</v>
      </c>
    </row>
    <row r="55" spans="5:15" x14ac:dyDescent="0.25">
      <c r="E55" t="s">
        <v>3149</v>
      </c>
      <c r="F55" t="s">
        <v>186</v>
      </c>
      <c r="G55" t="str">
        <f>+Contenido[[#This Row],[id_contenido]]&amp;" "&amp;Contenido[[#This Row],[Contenido]]</f>
        <v>19.02 Pesca Industrial</v>
      </c>
      <c r="I55" s="15" t="s">
        <v>3223</v>
      </c>
      <c r="J55" t="s">
        <v>1919</v>
      </c>
      <c r="K55" t="str">
        <f>+Temas[[#This Row],[id_Tema]]&amp;" "&amp;Temas[[#This Row],[Tema]]</f>
        <v>07.02.13 Delitos Contra la Seguridad</v>
      </c>
      <c r="M55" s="2" t="s">
        <v>3502</v>
      </c>
      <c r="N55" s="2" t="s">
        <v>194</v>
      </c>
      <c r="O55" s="2" t="s">
        <v>4609</v>
      </c>
    </row>
    <row r="56" spans="5:15" x14ac:dyDescent="0.25">
      <c r="E56" t="s">
        <v>3150</v>
      </c>
      <c r="F56" t="s">
        <v>1330</v>
      </c>
      <c r="G56" t="str">
        <f>+Contenido[[#This Row],[id_contenido]]&amp;" "&amp;Contenido[[#This Row],[Contenido]]</f>
        <v>20.01 Programas Gubernamentales</v>
      </c>
      <c r="I56" s="15" t="s">
        <v>3224</v>
      </c>
      <c r="J56" t="s">
        <v>1594</v>
      </c>
      <c r="K56" t="str">
        <f>+Temas[[#This Row],[id_Tema]]&amp;" "&amp;Temas[[#This Row],[Tema]]</f>
        <v>07.02.14 Delitos Contra la Vida, Integridad o Dignidad Personal</v>
      </c>
      <c r="M56" s="2" t="s">
        <v>3503</v>
      </c>
      <c r="N56" s="2" t="s">
        <v>2784</v>
      </c>
      <c r="O56" s="2" t="s">
        <v>4610</v>
      </c>
    </row>
    <row r="57" spans="5:15" x14ac:dyDescent="0.25">
      <c r="E57" t="s">
        <v>3151</v>
      </c>
      <c r="F57" t="s">
        <v>157</v>
      </c>
      <c r="G57" t="str">
        <f>+Contenido[[#This Row],[id_contenido]]&amp;" "&amp;Contenido[[#This Row],[Contenido]]</f>
        <v>21.01 Enfermedades</v>
      </c>
      <c r="I57" s="15" t="s">
        <v>3225</v>
      </c>
      <c r="J57" t="s">
        <v>1581</v>
      </c>
      <c r="K57" t="str">
        <f>+Temas[[#This Row],[id_Tema]]&amp;" "&amp;Temas[[#This Row],[Tema]]</f>
        <v>07.02.15 Delitos Contra las Personas</v>
      </c>
      <c r="M57" s="2" t="s">
        <v>3504</v>
      </c>
      <c r="N57" s="2" t="s">
        <v>2786</v>
      </c>
      <c r="O57" s="2" t="s">
        <v>4611</v>
      </c>
    </row>
    <row r="58" spans="5:15" x14ac:dyDescent="0.25">
      <c r="E58" t="s">
        <v>3152</v>
      </c>
      <c r="F58" t="s">
        <v>141</v>
      </c>
      <c r="G58" t="str">
        <f>+Contenido[[#This Row],[id_contenido]]&amp;" "&amp;Contenido[[#This Row],[Contenido]]</f>
        <v>21.02 Establecimientos</v>
      </c>
      <c r="I58" s="15" t="s">
        <v>3226</v>
      </c>
      <c r="J58" t="s">
        <v>1577</v>
      </c>
      <c r="K58" t="str">
        <f>+Temas[[#This Row],[id_Tema]]&amp;" "&amp;Temas[[#This Row],[Tema]]</f>
        <v>07.02.16 Delitos de Tenecia y Porte de Armas</v>
      </c>
      <c r="M58" s="2" t="s">
        <v>3505</v>
      </c>
      <c r="N58" s="2" t="s">
        <v>2795</v>
      </c>
      <c r="O58" s="2" t="s">
        <v>4612</v>
      </c>
    </row>
    <row r="59" spans="5:15" x14ac:dyDescent="0.25">
      <c r="E59" t="s">
        <v>3153</v>
      </c>
      <c r="F59" t="s">
        <v>171</v>
      </c>
      <c r="G59" t="str">
        <f>+Contenido[[#This Row],[id_contenido]]&amp;" "&amp;Contenido[[#This Row],[Contenido]]</f>
        <v>21.03 Índices</v>
      </c>
      <c r="I59" s="15" t="s">
        <v>3227</v>
      </c>
      <c r="J59" t="s">
        <v>1743</v>
      </c>
      <c r="K59" t="str">
        <f>+Temas[[#This Row],[id_Tema]]&amp;" "&amp;Temas[[#This Row],[Tema]]</f>
        <v>07.02.17 Delitos e Infracciones de Tránsito</v>
      </c>
      <c r="M59" s="2" t="s">
        <v>5957</v>
      </c>
      <c r="N59" s="2" t="s">
        <v>2770</v>
      </c>
      <c r="O59" s="2" t="s">
        <v>5966</v>
      </c>
    </row>
    <row r="60" spans="5:15" x14ac:dyDescent="0.25">
      <c r="E60" t="s">
        <v>3154</v>
      </c>
      <c r="F60" t="s">
        <v>169</v>
      </c>
      <c r="G60" t="str">
        <f>+Contenido[[#This Row],[id_contenido]]&amp;" "&amp;Contenido[[#This Row],[Contenido]]</f>
        <v>21.04 Programas</v>
      </c>
      <c r="I60" s="15" t="s">
        <v>3228</v>
      </c>
      <c r="J60" t="s">
        <v>1601</v>
      </c>
      <c r="K60" t="str">
        <f>+Temas[[#This Row],[id_Tema]]&amp;" "&amp;Temas[[#This Row],[Tema]]</f>
        <v>07.02.18 Delitos Económicos</v>
      </c>
      <c r="M60" s="2" t="s">
        <v>5958</v>
      </c>
      <c r="N60" s="2" t="s">
        <v>2773</v>
      </c>
      <c r="O60" s="2" t="s">
        <v>5967</v>
      </c>
    </row>
    <row r="61" spans="5:15" x14ac:dyDescent="0.25">
      <c r="E61" t="s">
        <v>3155</v>
      </c>
      <c r="F61" t="s">
        <v>187</v>
      </c>
      <c r="G61" t="str">
        <f>+Contenido[[#This Row],[id_contenido]]&amp;" "&amp;Contenido[[#This Row],[Contenido]]</f>
        <v>21.05 Servicios de Salud</v>
      </c>
      <c r="I61" s="15" t="s">
        <v>3229</v>
      </c>
      <c r="J61" t="s">
        <v>2071</v>
      </c>
      <c r="K61" t="str">
        <f>+Temas[[#This Row],[id_Tema]]&amp;" "&amp;Temas[[#This Row],[Tema]]</f>
        <v>07.02.19 Delitos Electorales</v>
      </c>
      <c r="M61" s="2" t="s">
        <v>5959</v>
      </c>
      <c r="N61" s="2" t="s">
        <v>2775</v>
      </c>
      <c r="O61" s="2" t="s">
        <v>5968</v>
      </c>
    </row>
    <row r="62" spans="5:15" x14ac:dyDescent="0.25">
      <c r="E62" t="s">
        <v>3156</v>
      </c>
      <c r="F62" t="s">
        <v>371</v>
      </c>
      <c r="G62" t="str">
        <f>+Contenido[[#This Row],[id_contenido]]&amp;" "&amp;Contenido[[#This Row],[Contenido]]</f>
        <v>22.01 Servicios de Abastecimiento</v>
      </c>
      <c r="I62" s="15" t="s">
        <v>3230</v>
      </c>
      <c r="J62" t="s">
        <v>1870</v>
      </c>
      <c r="K62" t="str">
        <f>+Temas[[#This Row],[id_Tema]]&amp;" "&amp;Temas[[#This Row],[Tema]]</f>
        <v>07.02.20 Delitos Informáticos</v>
      </c>
      <c r="M62" s="2" t="s">
        <v>5960</v>
      </c>
      <c r="N62" s="2" t="s">
        <v>2777</v>
      </c>
      <c r="O62" s="2" t="s">
        <v>5969</v>
      </c>
    </row>
    <row r="63" spans="5:15" x14ac:dyDescent="0.25">
      <c r="E63" t="s">
        <v>3157</v>
      </c>
      <c r="F63" t="s">
        <v>75</v>
      </c>
      <c r="G63" t="str">
        <f>+Contenido[[#This Row],[id_contenido]]&amp;" "&amp;Contenido[[#This Row],[Contenido]]</f>
        <v>23.01 Demografía</v>
      </c>
      <c r="I63" s="15" t="s">
        <v>3231</v>
      </c>
      <c r="J63" t="s">
        <v>2084</v>
      </c>
      <c r="K63" t="str">
        <f>+Temas[[#This Row],[id_Tema]]&amp;" "&amp;Temas[[#This Row],[Tema]]</f>
        <v>07.02.21 Delitos Laborales</v>
      </c>
      <c r="M63" s="2" t="s">
        <v>5961</v>
      </c>
      <c r="N63" s="2" t="s">
        <v>2779</v>
      </c>
      <c r="O63" s="2" t="s">
        <v>5970</v>
      </c>
    </row>
    <row r="64" spans="5:15" x14ac:dyDescent="0.25">
      <c r="E64" t="s">
        <v>3158</v>
      </c>
      <c r="F64" t="s">
        <v>75</v>
      </c>
      <c r="G64" t="str">
        <f>+Contenido[[#This Row],[id_contenido]]&amp;" "&amp;Contenido[[#This Row],[Contenido]]</f>
        <v>24.01 Demografía</v>
      </c>
      <c r="I64" s="15" t="s">
        <v>3232</v>
      </c>
      <c r="J64" t="s">
        <v>1847</v>
      </c>
      <c r="K64" t="str">
        <f>+Temas[[#This Row],[id_Tema]]&amp;" "&amp;Temas[[#This Row],[Tema]]</f>
        <v>07.02.22 Delitos Migratorios</v>
      </c>
      <c r="M64" s="2" t="s">
        <v>5962</v>
      </c>
      <c r="N64" s="2" t="s">
        <v>2781</v>
      </c>
      <c r="O64" s="2" t="s">
        <v>5971</v>
      </c>
    </row>
    <row r="65" spans="5:15" x14ac:dyDescent="0.25">
      <c r="E65" t="s">
        <v>3159</v>
      </c>
      <c r="F65" t="s">
        <v>1000</v>
      </c>
      <c r="G65" t="str">
        <f>+Contenido[[#This Row],[id_contenido]]&amp;" "&amp;Contenido[[#This Row],[Contenido]]</f>
        <v>24.02 Ingreso Promedio por Persona</v>
      </c>
      <c r="I65" s="15" t="s">
        <v>3233</v>
      </c>
      <c r="J65" t="s">
        <v>1954</v>
      </c>
      <c r="K65" t="str">
        <f>+Temas[[#This Row],[id_Tema]]&amp;" "&amp;Temas[[#This Row],[Tema]]</f>
        <v>07.02.23 Delitos Militares</v>
      </c>
      <c r="M65" s="2" t="s">
        <v>5963</v>
      </c>
      <c r="N65" s="2" t="s">
        <v>194</v>
      </c>
      <c r="O65" s="2" t="s">
        <v>5972</v>
      </c>
    </row>
    <row r="66" spans="5:15" x14ac:dyDescent="0.25">
      <c r="E66" t="s">
        <v>3160</v>
      </c>
      <c r="F66" t="s">
        <v>412</v>
      </c>
      <c r="G66" t="str">
        <f>+Contenido[[#This Row],[id_contenido]]&amp;" "&amp;Contenido[[#This Row],[Contenido]]</f>
        <v>24.03 Vulnerabilidad</v>
      </c>
      <c r="I66" s="15" t="s">
        <v>3234</v>
      </c>
      <c r="J66" t="s">
        <v>1604</v>
      </c>
      <c r="K66" t="str">
        <f>+Temas[[#This Row],[id_Tema]]&amp;" "&amp;Temas[[#This Row],[Tema]]</f>
        <v>07.02.24 Delitos Sexuales</v>
      </c>
      <c r="M66" s="2" t="s">
        <v>5964</v>
      </c>
      <c r="N66" s="2" t="s">
        <v>2784</v>
      </c>
      <c r="O66" s="2" t="s">
        <v>5973</v>
      </c>
    </row>
    <row r="67" spans="5:15" x14ac:dyDescent="0.25">
      <c r="E67" s="16" t="s">
        <v>3454</v>
      </c>
      <c r="F67" s="16" t="s">
        <v>3440</v>
      </c>
      <c r="G67" t="str">
        <f>+Contenido[[#This Row],[id_contenido]]&amp;" "&amp;Contenido[[#This Row],[Contenido]]</f>
        <v>24.04 (en blanco)</v>
      </c>
      <c r="I67" s="15" t="s">
        <v>3235</v>
      </c>
      <c r="J67" t="s">
        <v>1750</v>
      </c>
      <c r="K67" t="str">
        <f>+Temas[[#This Row],[id_Tema]]&amp;" "&amp;Temas[[#This Row],[Tema]]</f>
        <v>07.02.25 Delitos Tributarios</v>
      </c>
      <c r="M67" s="2" t="s">
        <v>5965</v>
      </c>
      <c r="N67" s="2" t="s">
        <v>2786</v>
      </c>
      <c r="O67" s="2" t="s">
        <v>5974</v>
      </c>
    </row>
    <row r="68" spans="5:15" x14ac:dyDescent="0.25">
      <c r="E68" t="s">
        <v>3161</v>
      </c>
      <c r="F68" t="s">
        <v>175</v>
      </c>
      <c r="G68" t="str">
        <f>+Contenido[[#This Row],[id_contenido]]&amp;" "&amp;Contenido[[#This Row],[Contenido]]</f>
        <v>25.01 Internet</v>
      </c>
      <c r="I68" s="15" t="s">
        <v>3236</v>
      </c>
      <c r="J68" t="s">
        <v>2159</v>
      </c>
      <c r="K68" t="str">
        <f>+Temas[[#This Row],[id_Tema]]&amp;" "&amp;Temas[[#This Row],[Tema]]</f>
        <v>07.02.26 Delitos Urbanísticos y de Servicios Públicos</v>
      </c>
      <c r="M68" s="2" t="s">
        <v>3506</v>
      </c>
      <c r="N68" s="2" t="s">
        <v>34</v>
      </c>
      <c r="O68" s="2" t="s">
        <v>4613</v>
      </c>
    </row>
    <row r="69" spans="5:15" x14ac:dyDescent="0.25">
      <c r="E69" t="s">
        <v>3162</v>
      </c>
      <c r="F69" t="s">
        <v>176</v>
      </c>
      <c r="G69" t="str">
        <f>+Contenido[[#This Row],[id_contenido]]&amp;" "&amp;Contenido[[#This Row],[Contenido]]</f>
        <v>25.02 Televisión</v>
      </c>
      <c r="I69" s="15" t="s">
        <v>3237</v>
      </c>
      <c r="J69" t="s">
        <v>1629</v>
      </c>
      <c r="K69" t="str">
        <f>+Temas[[#This Row],[id_Tema]]&amp;" "&amp;Temas[[#This Row],[Tema]]</f>
        <v xml:space="preserve">07.02.27 Delitos Violentos </v>
      </c>
      <c r="M69" s="2" t="s">
        <v>3507</v>
      </c>
      <c r="N69" s="2" t="s">
        <v>35</v>
      </c>
      <c r="O69" s="2" t="s">
        <v>4614</v>
      </c>
    </row>
    <row r="70" spans="5:15" x14ac:dyDescent="0.25">
      <c r="E70" t="s">
        <v>3163</v>
      </c>
      <c r="F70" t="s">
        <v>199</v>
      </c>
      <c r="G70" t="str">
        <f>+Contenido[[#This Row],[id_contenido]]&amp;" "&amp;Contenido[[#This Row],[Contenido]]</f>
        <v>26.01 Autopistas</v>
      </c>
      <c r="I70" s="15" t="s">
        <v>3238</v>
      </c>
      <c r="J70" t="s">
        <v>1787</v>
      </c>
      <c r="K70" t="str">
        <f>+Temas[[#This Row],[id_Tema]]&amp;" "&amp;Temas[[#This Row],[Tema]]</f>
        <v xml:space="preserve">07.02.28 Drogas </v>
      </c>
      <c r="M70" s="2" t="s">
        <v>3508</v>
      </c>
      <c r="N70" s="2" t="s">
        <v>36</v>
      </c>
      <c r="O70" s="2" t="s">
        <v>4615</v>
      </c>
    </row>
    <row r="71" spans="5:15" x14ac:dyDescent="0.25">
      <c r="E71" t="s">
        <v>3164</v>
      </c>
      <c r="F71" t="s">
        <v>47</v>
      </c>
      <c r="G71" t="str">
        <f>+Contenido[[#This Row],[id_contenido]]&amp;" "&amp;Contenido[[#This Row],[Contenido]]</f>
        <v>26.02 Comercio Exterior</v>
      </c>
      <c r="I71" s="15" t="s">
        <v>3239</v>
      </c>
      <c r="J71" t="s">
        <v>194</v>
      </c>
      <c r="K71" t="str">
        <f>+Temas[[#This Row],[id_Tema]]&amp;" "&amp;Temas[[#This Row],[Tema]]</f>
        <v>07.02.29 Otros</v>
      </c>
      <c r="M71" s="2" t="s">
        <v>3509</v>
      </c>
      <c r="N71" s="2" t="s">
        <v>621</v>
      </c>
      <c r="O71" s="2" t="s">
        <v>4616</v>
      </c>
    </row>
    <row r="72" spans="5:15" x14ac:dyDescent="0.25">
      <c r="E72" t="s">
        <v>3165</v>
      </c>
      <c r="F72" t="s">
        <v>793</v>
      </c>
      <c r="G72" t="str">
        <f>+Contenido[[#This Row],[id_contenido]]&amp;" "&amp;Contenido[[#This Row],[Contenido]]</f>
        <v>26.03 Comercio Nacional</v>
      </c>
      <c r="I72" s="15" t="s">
        <v>3240</v>
      </c>
      <c r="J72" t="s">
        <v>2537</v>
      </c>
      <c r="K72" t="str">
        <f>+Temas[[#This Row],[id_Tema]]&amp;" "&amp;Temas[[#This Row],[Tema]]</f>
        <v>07.03.01 Tipo de Delito</v>
      </c>
      <c r="M72" s="2" t="s">
        <v>3510</v>
      </c>
      <c r="N72" s="2" t="s">
        <v>2821</v>
      </c>
      <c r="O72" s="2" t="s">
        <v>4617</v>
      </c>
    </row>
    <row r="73" spans="5:15" x14ac:dyDescent="0.25">
      <c r="E73" t="s">
        <v>3166</v>
      </c>
      <c r="F73" t="s">
        <v>201</v>
      </c>
      <c r="G73" t="str">
        <f>+Contenido[[#This Row],[id_contenido]]&amp;" "&amp;Contenido[[#This Row],[Contenido]]</f>
        <v>26.04 Transporte Privado</v>
      </c>
      <c r="I73" s="15" t="s">
        <v>3241</v>
      </c>
      <c r="J73" t="s">
        <v>566</v>
      </c>
      <c r="K73" t="str">
        <f>+Temas[[#This Row],[id_Tema]]&amp;" "&amp;Temas[[#This Row],[Tema]]</f>
        <v>08.01.01 Becas</v>
      </c>
      <c r="M73" s="2" t="s">
        <v>3511</v>
      </c>
      <c r="N73" s="2" t="s">
        <v>2829</v>
      </c>
      <c r="O73" s="2" t="s">
        <v>4618</v>
      </c>
    </row>
    <row r="74" spans="5:15" x14ac:dyDescent="0.25">
      <c r="E74" t="s">
        <v>3167</v>
      </c>
      <c r="F74" t="s">
        <v>200</v>
      </c>
      <c r="G74" t="str">
        <f>+Contenido[[#This Row],[id_contenido]]&amp;" "&amp;Contenido[[#This Row],[Contenido]]</f>
        <v>26.05 Transporte Público</v>
      </c>
      <c r="I74" s="15" t="s">
        <v>3242</v>
      </c>
      <c r="J74" t="s">
        <v>565</v>
      </c>
      <c r="K74" t="str">
        <f>+Temas[[#This Row],[id_Tema]]&amp;" "&amp;Temas[[#This Row],[Tema]]</f>
        <v>08.02.01 Prueba de Selección Universitaria</v>
      </c>
      <c r="M74" s="2" t="s">
        <v>3512</v>
      </c>
      <c r="N74" s="2" t="s">
        <v>2831</v>
      </c>
      <c r="O74" s="2" t="s">
        <v>4619</v>
      </c>
    </row>
    <row r="75" spans="5:15" x14ac:dyDescent="0.25">
      <c r="E75" t="s">
        <v>3168</v>
      </c>
      <c r="F75" t="s">
        <v>127</v>
      </c>
      <c r="G75" t="str">
        <f>+Contenido[[#This Row],[id_contenido]]&amp;" "&amp;Contenido[[#This Row],[Contenido]]</f>
        <v>27.01 Seguridad</v>
      </c>
      <c r="I75" s="15" t="s">
        <v>3243</v>
      </c>
      <c r="J75" t="s">
        <v>1479</v>
      </c>
      <c r="K75" t="str">
        <f>+Temas[[#This Row],[id_Tema]]&amp;" "&amp;Temas[[#This Row],[Tema]]</f>
        <v>08.03.01 Ciencias Naturales</v>
      </c>
      <c r="M75" s="2" t="s">
        <v>3513</v>
      </c>
      <c r="N75" s="2" t="s">
        <v>2824</v>
      </c>
      <c r="O75" s="2" t="s">
        <v>4620</v>
      </c>
    </row>
    <row r="76" spans="5:15" x14ac:dyDescent="0.25">
      <c r="E76" t="s">
        <v>3169</v>
      </c>
      <c r="F76" t="s">
        <v>181</v>
      </c>
      <c r="G76" t="str">
        <f>+Contenido[[#This Row],[id_contenido]]&amp;" "&amp;Contenido[[#This Row],[Contenido]]</f>
        <v>28.01 Delitos</v>
      </c>
      <c r="I76" s="15" t="s">
        <v>3244</v>
      </c>
      <c r="J76" t="s">
        <v>1484</v>
      </c>
      <c r="K76" t="str">
        <f>+Temas[[#This Row],[id_Tema]]&amp;" "&amp;Temas[[#This Row],[Tema]]</f>
        <v>08.03.02 Ciencias Sociales</v>
      </c>
      <c r="M76" s="2" t="s">
        <v>3514</v>
      </c>
      <c r="N76" s="2" t="s">
        <v>2909</v>
      </c>
      <c r="O76" s="2" t="s">
        <v>4621</v>
      </c>
    </row>
    <row r="77" spans="5:15" x14ac:dyDescent="0.25">
      <c r="E77" t="s">
        <v>3170</v>
      </c>
      <c r="F77" t="s">
        <v>1186</v>
      </c>
      <c r="G77" t="str">
        <f>+Contenido[[#This Row],[id_contenido]]&amp;" "&amp;Contenido[[#This Row],[Contenido]]</f>
        <v>28.02 VIF</v>
      </c>
      <c r="I77" s="15" t="s">
        <v>3245</v>
      </c>
      <c r="J77" t="s">
        <v>1459</v>
      </c>
      <c r="K77" t="str">
        <f>+Temas[[#This Row],[id_Tema]]&amp;" "&amp;Temas[[#This Row],[Tema]]</f>
        <v>08.03.03 Lectura</v>
      </c>
      <c r="M77" s="2" t="s">
        <v>3515</v>
      </c>
      <c r="N77" s="2" t="s">
        <v>2911</v>
      </c>
      <c r="O77" s="2" t="s">
        <v>4622</v>
      </c>
    </row>
    <row r="78" spans="5:15" x14ac:dyDescent="0.25">
      <c r="E78" t="s">
        <v>3171</v>
      </c>
      <c r="F78" t="s">
        <v>1197</v>
      </c>
      <c r="G78" t="str">
        <f>+Contenido[[#This Row],[id_contenido]]&amp;" "&amp;Contenido[[#This Row],[Contenido]]</f>
        <v>28.03 Violación</v>
      </c>
      <c r="I78" s="15" t="s">
        <v>3246</v>
      </c>
      <c r="J78" t="s">
        <v>1473</v>
      </c>
      <c r="K78" t="str">
        <f>+Temas[[#This Row],[id_Tema]]&amp;" "&amp;Temas[[#This Row],[Tema]]</f>
        <v>08.03.04 Matemáticas</v>
      </c>
      <c r="M78" s="2" t="s">
        <v>3516</v>
      </c>
      <c r="N78" s="2" t="s">
        <v>2913</v>
      </c>
      <c r="O78" s="2" t="s">
        <v>4623</v>
      </c>
    </row>
    <row r="79" spans="5:15" x14ac:dyDescent="0.25">
      <c r="E79" t="s">
        <v>5748</v>
      </c>
      <c r="F79" t="s">
        <v>95</v>
      </c>
      <c r="G79" t="str">
        <f>+Contenido[[#This Row],[id_contenido]]&amp;" "&amp;Contenido[[#This Row],[Contenido]]</f>
        <v>28.04 Salud</v>
      </c>
      <c r="I79" s="15" t="s">
        <v>3247</v>
      </c>
      <c r="J79" t="s">
        <v>1033</v>
      </c>
      <c r="K79" t="str">
        <f>+Temas[[#This Row],[id_Tema]]&amp;" "&amp;Temas[[#This Row],[Tema]]</f>
        <v>09.01.01 Grande 1 (100000-200000 UF)</v>
      </c>
      <c r="M79" s="2" t="s">
        <v>3517</v>
      </c>
      <c r="N79" s="2" t="s">
        <v>2915</v>
      </c>
      <c r="O79" s="2" t="s">
        <v>4624</v>
      </c>
    </row>
    <row r="80" spans="5:15" x14ac:dyDescent="0.25">
      <c r="E80" t="s">
        <v>3455</v>
      </c>
      <c r="F80" t="s">
        <v>2834</v>
      </c>
      <c r="G80" t="str">
        <f>+Contenido[[#This Row],[id_contenido]]&amp;" "&amp;Contenido[[#This Row],[Contenido]]</f>
        <v>29.01 Subsidio habitacional</v>
      </c>
      <c r="I80" s="15" t="s">
        <v>3248</v>
      </c>
      <c r="J80" t="s">
        <v>1039</v>
      </c>
      <c r="K80" t="str">
        <f>+Temas[[#This Row],[id_Tema]]&amp;" "&amp;Temas[[#This Row],[Tema]]</f>
        <v>09.01.02 Grande 2 (200000-600000 UF)</v>
      </c>
      <c r="M80" s="2" t="s">
        <v>3518</v>
      </c>
      <c r="N80" s="2" t="s">
        <v>2917</v>
      </c>
      <c r="O80" s="2" t="s">
        <v>4625</v>
      </c>
    </row>
    <row r="81" spans="5:15" x14ac:dyDescent="0.25">
      <c r="E81" t="s">
        <v>3451</v>
      </c>
      <c r="F81" t="s">
        <v>2731</v>
      </c>
      <c r="G81" t="str">
        <f>+Contenido[[#This Row],[id_contenido]]&amp;" "&amp;Contenido[[#This Row],[Contenido]]</f>
        <v>30.01 Cuentas no trobutarias</v>
      </c>
      <c r="I81" s="15" t="s">
        <v>3249</v>
      </c>
      <c r="J81" t="s">
        <v>1041</v>
      </c>
      <c r="K81" t="str">
        <f>+Temas[[#This Row],[id_Tema]]&amp;" "&amp;Temas[[#This Row],[Tema]]</f>
        <v>09.01.03 Grande 3 (600000-1000000 UF)</v>
      </c>
      <c r="M81" s="2" t="s">
        <v>3519</v>
      </c>
      <c r="N81" s="2" t="s">
        <v>2919</v>
      </c>
      <c r="O81" s="2" t="s">
        <v>4626</v>
      </c>
    </row>
    <row r="82" spans="5:15" x14ac:dyDescent="0.25">
      <c r="E82" t="s">
        <v>3452</v>
      </c>
      <c r="F82" t="s">
        <v>2730</v>
      </c>
      <c r="G82" t="str">
        <f>+Contenido[[#This Row],[id_contenido]]&amp;" "&amp;Contenido[[#This Row],[Contenido]]</f>
        <v>30.02 Deudas</v>
      </c>
      <c r="I82" s="15" t="s">
        <v>3250</v>
      </c>
      <c r="J82" t="s">
        <v>1043</v>
      </c>
      <c r="K82" t="str">
        <f>+Temas[[#This Row],[id_Tema]]&amp;" "&amp;Temas[[#This Row],[Tema]]</f>
        <v>09.01.04 Grande 4 (1000000 UF y más)</v>
      </c>
      <c r="M82" s="2" t="s">
        <v>3520</v>
      </c>
      <c r="N82" s="2" t="s">
        <v>2921</v>
      </c>
      <c r="O82" s="2" t="s">
        <v>4627</v>
      </c>
    </row>
    <row r="83" spans="5:15" x14ac:dyDescent="0.25">
      <c r="E83" t="s">
        <v>3453</v>
      </c>
      <c r="F83" t="s">
        <v>2729</v>
      </c>
      <c r="G83" t="str">
        <f>+Contenido[[#This Row],[id_contenido]]&amp;" "&amp;Contenido[[#This Row],[Contenido]]</f>
        <v>30.03 Impuestos</v>
      </c>
      <c r="I83" s="15" t="s">
        <v>3251</v>
      </c>
      <c r="J83" t="s">
        <v>1045</v>
      </c>
      <c r="K83" t="str">
        <f>+Temas[[#This Row],[id_Tema]]&amp;" "&amp;Temas[[#This Row],[Tema]]</f>
        <v>09.01.05 Mediana 1 (25000-50000 UF)</v>
      </c>
      <c r="M83" s="2" t="s">
        <v>3521</v>
      </c>
      <c r="N83" s="2" t="s">
        <v>2923</v>
      </c>
      <c r="O83" s="2" t="s">
        <v>4628</v>
      </c>
    </row>
    <row r="84" spans="5:15" x14ac:dyDescent="0.25">
      <c r="E84" t="s">
        <v>3448</v>
      </c>
      <c r="F84" t="s">
        <v>3042</v>
      </c>
      <c r="G84" t="str">
        <f>+Contenido[[#This Row],[id_contenido]]&amp;" "&amp;Contenido[[#This Row],[Contenido]]</f>
        <v>31.01 Faena</v>
      </c>
      <c r="I84" s="15" t="s">
        <v>3252</v>
      </c>
      <c r="J84" t="s">
        <v>1047</v>
      </c>
      <c r="K84" t="str">
        <f>+Temas[[#This Row],[id_Tema]]&amp;" "&amp;Temas[[#This Row],[Tema]]</f>
        <v>09.01.06 Mediana 2 (50000-100000 UF)</v>
      </c>
      <c r="M84" s="2" t="s">
        <v>3522</v>
      </c>
      <c r="N84" s="2" t="s">
        <v>2925</v>
      </c>
      <c r="O84" s="2" t="s">
        <v>4629</v>
      </c>
    </row>
    <row r="85" spans="5:15" x14ac:dyDescent="0.25">
      <c r="E85" t="s">
        <v>3449</v>
      </c>
      <c r="F85" t="s">
        <v>57</v>
      </c>
      <c r="G85" t="str">
        <f>+Contenido[[#This Row],[id_contenido]]&amp;" "&amp;Contenido[[#This Row],[Contenido]]</f>
        <v>31.02 Importaciones</v>
      </c>
      <c r="I85" s="15" t="s">
        <v>3253</v>
      </c>
      <c r="J85" t="s">
        <v>1049</v>
      </c>
      <c r="K85" t="str">
        <f>+Temas[[#This Row],[id_Tema]]&amp;" "&amp;Temas[[#This Row],[Tema]]</f>
        <v>09.01.07 Micro 1 (0,01-200 UF)</v>
      </c>
      <c r="M85" s="2" t="s">
        <v>3523</v>
      </c>
      <c r="N85" s="2" t="s">
        <v>2927</v>
      </c>
      <c r="O85" s="2" t="s">
        <v>4630</v>
      </c>
    </row>
    <row r="86" spans="5:15" x14ac:dyDescent="0.25">
      <c r="E86" t="s">
        <v>3450</v>
      </c>
      <c r="F86" t="s">
        <v>32</v>
      </c>
      <c r="G86" t="str">
        <f>+Contenido[[#This Row],[id_contenido]]&amp;" "&amp;Contenido[[#This Row],[Contenido]]</f>
        <v>31.03 Producción</v>
      </c>
      <c r="I86" s="15" t="s">
        <v>3254</v>
      </c>
      <c r="J86" t="s">
        <v>1051</v>
      </c>
      <c r="K86" t="str">
        <f>+Temas[[#This Row],[id_Tema]]&amp;" "&amp;Temas[[#This Row],[Tema]]</f>
        <v>09.01.08 Micro 2 (200-600 UF)</v>
      </c>
      <c r="M86" s="2" t="s">
        <v>3524</v>
      </c>
      <c r="N86" s="2" t="s">
        <v>2929</v>
      </c>
      <c r="O86" s="2" t="s">
        <v>4631</v>
      </c>
    </row>
    <row r="87" spans="5:15" x14ac:dyDescent="0.25">
      <c r="E87" t="s">
        <v>5730</v>
      </c>
      <c r="F87" t="s">
        <v>5731</v>
      </c>
      <c r="G87" t="str">
        <f>+Contenido[[#This Row],[id_contenido]]&amp;" "&amp;Contenido[[#This Row],[Contenido]]</f>
        <v>32.01 Recursos hídricos</v>
      </c>
      <c r="I87" s="15" t="s">
        <v>3255</v>
      </c>
      <c r="J87" t="s">
        <v>1053</v>
      </c>
      <c r="K87" t="str">
        <f>+Temas[[#This Row],[id_Tema]]&amp;" "&amp;Temas[[#This Row],[Tema]]</f>
        <v>09.01.09 Micro 3 (600-2400 UF)</v>
      </c>
      <c r="M87" s="2" t="s">
        <v>3525</v>
      </c>
      <c r="N87" s="2" t="s">
        <v>2931</v>
      </c>
      <c r="O87" s="2" t="s">
        <v>4632</v>
      </c>
    </row>
    <row r="88" spans="5:15" x14ac:dyDescent="0.25">
      <c r="E88" s="19" t="s">
        <v>5930</v>
      </c>
      <c r="F88" t="s">
        <v>5778</v>
      </c>
      <c r="G88" t="str">
        <f>+Contenido[[#This Row],[id_contenido]]&amp;" "&amp;Contenido[[#This Row],[Contenido]]</f>
        <v>33.01 Tasa de Interés y Estadísticas Monetarias</v>
      </c>
      <c r="I88" s="15" t="s">
        <v>3256</v>
      </c>
      <c r="J88" t="s">
        <v>1055</v>
      </c>
      <c r="K88" t="str">
        <f>+Temas[[#This Row],[id_Tema]]&amp;" "&amp;Temas[[#This Row],[Tema]]</f>
        <v>09.01.10 Pequeña 1 (2400-5000 UF)</v>
      </c>
      <c r="M88" s="2" t="s">
        <v>3526</v>
      </c>
      <c r="N88" s="2" t="s">
        <v>2933</v>
      </c>
      <c r="O88" s="2" t="s">
        <v>4633</v>
      </c>
    </row>
    <row r="89" spans="5:15" x14ac:dyDescent="0.25">
      <c r="E89" s="19" t="s">
        <v>5931</v>
      </c>
      <c r="F89" t="s">
        <v>5779</v>
      </c>
      <c r="G89" t="str">
        <f>+Contenido[[#This Row],[id_contenido]]&amp;" "&amp;Contenido[[#This Row],[Contenido]]</f>
        <v>33.02 Balance Contable</v>
      </c>
      <c r="I89" s="15" t="s">
        <v>3257</v>
      </c>
      <c r="J89" t="s">
        <v>1057</v>
      </c>
      <c r="K89" t="str">
        <f>+Temas[[#This Row],[id_Tema]]&amp;" "&amp;Temas[[#This Row],[Tema]]</f>
        <v>09.01.11 Pequeña 2 (5000-10000 UF)</v>
      </c>
      <c r="M89" s="2" t="s">
        <v>3527</v>
      </c>
      <c r="N89" s="2" t="s">
        <v>2935</v>
      </c>
      <c r="O89" s="2" t="s">
        <v>4634</v>
      </c>
    </row>
    <row r="90" spans="5:15" x14ac:dyDescent="0.25">
      <c r="E90" s="19" t="s">
        <v>5932</v>
      </c>
      <c r="F90" t="s">
        <v>5780</v>
      </c>
      <c r="G90" t="str">
        <f>+Contenido[[#This Row],[id_contenido]]&amp;" "&amp;Contenido[[#This Row],[Contenido]]</f>
        <v>33.03 Tipo de Cambio</v>
      </c>
      <c r="I90" s="15" t="s">
        <v>3258</v>
      </c>
      <c r="J90" t="s">
        <v>1059</v>
      </c>
      <c r="K90" t="str">
        <f>+Temas[[#This Row],[id_Tema]]&amp;" "&amp;Temas[[#This Row],[Tema]]</f>
        <v>09.01.12 Pequeña 3 (10000-25000 UF)</v>
      </c>
      <c r="M90" s="2" t="s">
        <v>3528</v>
      </c>
      <c r="N90" s="2" t="s">
        <v>2937</v>
      </c>
      <c r="O90" s="2" t="s">
        <v>4635</v>
      </c>
    </row>
    <row r="91" spans="5:15" x14ac:dyDescent="0.25">
      <c r="E91" s="19" t="s">
        <v>5933</v>
      </c>
      <c r="F91" t="s">
        <v>5781</v>
      </c>
      <c r="G91" t="str">
        <f>+Contenido[[#This Row],[id_contenido]]&amp;" "&amp;Contenido[[#This Row],[Contenido]]</f>
        <v>33.04 Actividad y Demanda</v>
      </c>
      <c r="I91" s="15" t="s">
        <v>3259</v>
      </c>
      <c r="J91" t="s">
        <v>1061</v>
      </c>
      <c r="K91" t="str">
        <f>+Temas[[#This Row],[id_Tema]]&amp;" "&amp;Temas[[#This Row],[Tema]]</f>
        <v>09.01.13 Sin Ventas</v>
      </c>
      <c r="M91" s="2" t="s">
        <v>3529</v>
      </c>
      <c r="N91" s="2" t="s">
        <v>2939</v>
      </c>
      <c r="O91" s="2" t="s">
        <v>4636</v>
      </c>
    </row>
    <row r="92" spans="5:15" x14ac:dyDescent="0.25">
      <c r="E92" s="19" t="s">
        <v>5934</v>
      </c>
      <c r="F92" t="s">
        <v>48</v>
      </c>
      <c r="G92" t="str">
        <f>+Contenido[[#This Row],[id_contenido]]&amp;" "&amp;Contenido[[#This Row],[Contenido]]</f>
        <v>33.05 Exportaciones</v>
      </c>
      <c r="I92" s="15" t="s">
        <v>3260</v>
      </c>
      <c r="J92" t="s">
        <v>1064</v>
      </c>
      <c r="K92" t="str">
        <f>+Temas[[#This Row],[id_Tema]]&amp;" "&amp;Temas[[#This Row],[Tema]]</f>
        <v>09.02.01 Grande (100000-200000 UF)</v>
      </c>
      <c r="M92" s="2" t="s">
        <v>3530</v>
      </c>
      <c r="N92" s="2" t="s">
        <v>653</v>
      </c>
      <c r="O92" s="2" t="s">
        <v>4637</v>
      </c>
    </row>
    <row r="93" spans="5:15" x14ac:dyDescent="0.25">
      <c r="E93" s="19" t="s">
        <v>5935</v>
      </c>
      <c r="F93" t="s">
        <v>57</v>
      </c>
      <c r="G93" t="str">
        <f>+Contenido[[#This Row],[id_contenido]]&amp;" "&amp;Contenido[[#This Row],[Contenido]]</f>
        <v>33.06 Importaciones</v>
      </c>
      <c r="I93" s="15" t="s">
        <v>3261</v>
      </c>
      <c r="J93" t="s">
        <v>1066</v>
      </c>
      <c r="K93" t="str">
        <f>+Temas[[#This Row],[id_Tema]]&amp;" "&amp;Temas[[#This Row],[Tema]]</f>
        <v>09.02.02 Mediana (25000-100000 UF)</v>
      </c>
      <c r="M93" s="2" t="s">
        <v>3531</v>
      </c>
      <c r="N93" s="2" t="s">
        <v>2901</v>
      </c>
      <c r="O93" s="2" t="s">
        <v>4638</v>
      </c>
    </row>
    <row r="94" spans="5:15" x14ac:dyDescent="0.25">
      <c r="E94" s="19" t="s">
        <v>5936</v>
      </c>
      <c r="F94" t="s">
        <v>5782</v>
      </c>
      <c r="G94" t="str">
        <f>+Contenido[[#This Row],[id_contenido]]&amp;" "&amp;Contenido[[#This Row],[Contenido]]</f>
        <v>33.07 Balanza de Pagos</v>
      </c>
      <c r="I94" s="15" t="s">
        <v>3262</v>
      </c>
      <c r="J94" t="s">
        <v>1068</v>
      </c>
      <c r="K94" t="str">
        <f>+Temas[[#This Row],[id_Tema]]&amp;" "&amp;Temas[[#This Row],[Tema]]</f>
        <v>09.02.03 Micro (0,01-2400 UF)</v>
      </c>
      <c r="M94" s="2" t="s">
        <v>3532</v>
      </c>
      <c r="N94" s="2" t="s">
        <v>2943</v>
      </c>
      <c r="O94" s="2" t="s">
        <v>4639</v>
      </c>
    </row>
    <row r="95" spans="5:15" x14ac:dyDescent="0.25">
      <c r="E95" s="19" t="s">
        <v>5937</v>
      </c>
      <c r="F95" t="s">
        <v>5783</v>
      </c>
      <c r="G95" t="str">
        <f>+Contenido[[#This Row],[id_contenido]]&amp;" "&amp;Contenido[[#This Row],[Contenido]]</f>
        <v>33.08 Sector Externo</v>
      </c>
      <c r="I95" s="15" t="s">
        <v>3263</v>
      </c>
      <c r="J95" t="s">
        <v>1070</v>
      </c>
      <c r="K95" t="str">
        <f>+Temas[[#This Row],[id_Tema]]&amp;" "&amp;Temas[[#This Row],[Tema]]</f>
        <v>09.02.04 Pequeña (2400-25000 UF)</v>
      </c>
      <c r="M95" s="2" t="s">
        <v>3533</v>
      </c>
      <c r="N95" s="2" t="s">
        <v>2945</v>
      </c>
      <c r="O95" s="2" t="s">
        <v>4640</v>
      </c>
    </row>
    <row r="96" spans="5:15" x14ac:dyDescent="0.25">
      <c r="E96" s="19" t="s">
        <v>5938</v>
      </c>
      <c r="F96" t="s">
        <v>171</v>
      </c>
      <c r="G96" t="str">
        <f>+Contenido[[#This Row],[id_contenido]]&amp;" "&amp;Contenido[[#This Row],[Contenido]]</f>
        <v>33.09 Índices</v>
      </c>
      <c r="I96" s="15" t="s">
        <v>3264</v>
      </c>
      <c r="J96" t="s">
        <v>1061</v>
      </c>
      <c r="K96" t="str">
        <f>+Temas[[#This Row],[id_Tema]]&amp;" "&amp;Temas[[#This Row],[Tema]]</f>
        <v>09.02.05 Sin Ventas</v>
      </c>
      <c r="M96" s="2" t="s">
        <v>5975</v>
      </c>
      <c r="N96" s="2" t="s">
        <v>2821</v>
      </c>
      <c r="O96" s="2" t="s">
        <v>6007</v>
      </c>
    </row>
    <row r="97" spans="5:15" x14ac:dyDescent="0.25">
      <c r="E97" s="19" t="s">
        <v>5939</v>
      </c>
      <c r="F97" t="s">
        <v>196</v>
      </c>
      <c r="G97" t="str">
        <f>+Contenido[[#This Row],[id_contenido]]&amp;" "&amp;Contenido[[#This Row],[Contenido]]</f>
        <v>33.10 Precios</v>
      </c>
      <c r="I97" s="15" t="s">
        <v>3265</v>
      </c>
      <c r="J97" t="s">
        <v>1109</v>
      </c>
      <c r="K97" t="str">
        <f>+Temas[[#This Row],[id_Tema]]&amp;" "&amp;Temas[[#This Row],[Tema]]</f>
        <v>09.03.01 Instituciones Fiscales</v>
      </c>
      <c r="M97" s="2" t="s">
        <v>5976</v>
      </c>
      <c r="N97" s="2" t="s">
        <v>2824</v>
      </c>
      <c r="O97" s="2" t="s">
        <v>6008</v>
      </c>
    </row>
    <row r="98" spans="5:15" x14ac:dyDescent="0.25">
      <c r="E98" s="19" t="s">
        <v>5940</v>
      </c>
      <c r="F98" t="s">
        <v>5784</v>
      </c>
      <c r="G98" t="str">
        <f>+Contenido[[#This Row],[id_contenido]]&amp;" "&amp;Contenido[[#This Row],[Contenido]]</f>
        <v>33.11 Finanzas Públicas</v>
      </c>
      <c r="I98" s="15" t="s">
        <v>3266</v>
      </c>
      <c r="J98" t="s">
        <v>1113</v>
      </c>
      <c r="K98" t="str">
        <f>+Temas[[#This Row],[id_Tema]]&amp;" "&amp;Temas[[#This Row],[Tema]]</f>
        <v>09.03.02 Municipalidades</v>
      </c>
      <c r="M98" s="2" t="s">
        <v>5977</v>
      </c>
      <c r="N98" s="2" t="s">
        <v>2849</v>
      </c>
      <c r="O98" s="2" t="s">
        <v>6009</v>
      </c>
    </row>
    <row r="99" spans="5:15" x14ac:dyDescent="0.25">
      <c r="I99" s="15" t="s">
        <v>3267</v>
      </c>
      <c r="J99" t="s">
        <v>1115</v>
      </c>
      <c r="K99" t="str">
        <f>+Temas[[#This Row],[id_Tema]]&amp;" "&amp;Temas[[#This Row],[Tema]]</f>
        <v>09.03.03 No Clasificados</v>
      </c>
      <c r="M99" s="2" t="s">
        <v>5978</v>
      </c>
      <c r="N99" s="2" t="s">
        <v>2851</v>
      </c>
      <c r="O99" s="2" t="s">
        <v>6010</v>
      </c>
    </row>
    <row r="100" spans="5:15" x14ac:dyDescent="0.25">
      <c r="I100" s="15" t="s">
        <v>3268</v>
      </c>
      <c r="J100" t="s">
        <v>1117</v>
      </c>
      <c r="K100" t="str">
        <f>+Temas[[#This Row],[id_Tema]]&amp;" "&amp;Temas[[#This Row],[Tema]]</f>
        <v>09.03.04 Organismos Internacionales</v>
      </c>
      <c r="M100" s="2" t="s">
        <v>5980</v>
      </c>
      <c r="N100" s="2" t="s">
        <v>2853</v>
      </c>
      <c r="O100" s="2" t="s">
        <v>6011</v>
      </c>
    </row>
    <row r="101" spans="5:15" x14ac:dyDescent="0.25">
      <c r="I101" s="15" t="s">
        <v>3269</v>
      </c>
      <c r="J101" t="s">
        <v>1119</v>
      </c>
      <c r="K101" t="str">
        <f>+Temas[[#This Row],[id_Tema]]&amp;" "&amp;Temas[[#This Row],[Tema]]</f>
        <v>09.03.05 Organización sin fines de lucro</v>
      </c>
      <c r="M101" s="2" t="s">
        <v>5979</v>
      </c>
      <c r="N101" s="2" t="s">
        <v>2855</v>
      </c>
      <c r="O101" s="2" t="s">
        <v>6012</v>
      </c>
    </row>
    <row r="102" spans="5:15" x14ac:dyDescent="0.25">
      <c r="I102" s="15" t="s">
        <v>3270</v>
      </c>
      <c r="J102" t="s">
        <v>1121</v>
      </c>
      <c r="K102" t="str">
        <f>+Temas[[#This Row],[id_Tema]]&amp;" "&amp;Temas[[#This Row],[Tema]]</f>
        <v>09.03.06 Persona Jurídica Comercial</v>
      </c>
      <c r="M102" s="2" t="s">
        <v>5981</v>
      </c>
      <c r="N102" s="2" t="s">
        <v>2857</v>
      </c>
      <c r="O102" s="2" t="s">
        <v>6013</v>
      </c>
    </row>
    <row r="103" spans="5:15" x14ac:dyDescent="0.25">
      <c r="I103" s="15" t="s">
        <v>3271</v>
      </c>
      <c r="J103" t="s">
        <v>1123</v>
      </c>
      <c r="K103" t="str">
        <f>+Temas[[#This Row],[id_Tema]]&amp;" "&amp;Temas[[#This Row],[Tema]]</f>
        <v>09.03.07 Sin Persona Jurídica</v>
      </c>
      <c r="M103" s="2" t="s">
        <v>5982</v>
      </c>
      <c r="N103" s="2" t="s">
        <v>2859</v>
      </c>
      <c r="O103" s="2" t="s">
        <v>6014</v>
      </c>
    </row>
    <row r="104" spans="5:15" x14ac:dyDescent="0.25">
      <c r="I104" s="15" t="s">
        <v>3272</v>
      </c>
      <c r="J104" t="s">
        <v>1125</v>
      </c>
      <c r="K104" t="str">
        <f>+Temas[[#This Row],[id_Tema]]&amp;" "&amp;Temas[[#This Row],[Tema]]</f>
        <v>09.03.08 Sociedades Extranjeras</v>
      </c>
      <c r="M104" s="2" t="s">
        <v>5983</v>
      </c>
      <c r="N104" s="2" t="s">
        <v>2861</v>
      </c>
      <c r="O104" s="2" t="s">
        <v>6015</v>
      </c>
    </row>
    <row r="105" spans="5:15" x14ac:dyDescent="0.25">
      <c r="I105" s="15" t="s">
        <v>3273</v>
      </c>
      <c r="J105" t="s">
        <v>284</v>
      </c>
      <c r="K105" t="str">
        <f>+Temas[[#This Row],[id_Tema]]&amp;" "&amp;Temas[[#This Row],[Tema]]</f>
        <v>10.01.01 Distribución Eléctrica</v>
      </c>
      <c r="M105" s="2" t="s">
        <v>5984</v>
      </c>
      <c r="N105" s="2" t="s">
        <v>2863</v>
      </c>
      <c r="O105" s="2" t="s">
        <v>6016</v>
      </c>
    </row>
    <row r="106" spans="5:15" x14ac:dyDescent="0.25">
      <c r="I106" s="15" t="s">
        <v>3274</v>
      </c>
      <c r="J106" t="s">
        <v>297</v>
      </c>
      <c r="K106" t="str">
        <f>+Temas[[#This Row],[id_Tema]]&amp;" "&amp;Temas[[#This Row],[Tema]]</f>
        <v>10.01.02 Generación Eléctrica</v>
      </c>
      <c r="M106" s="2" t="s">
        <v>5985</v>
      </c>
      <c r="N106" s="2" t="s">
        <v>2865</v>
      </c>
      <c r="O106" s="2" t="s">
        <v>6017</v>
      </c>
    </row>
    <row r="107" spans="5:15" x14ac:dyDescent="0.25">
      <c r="I107" s="15" t="s">
        <v>3275</v>
      </c>
      <c r="J107" t="s">
        <v>573</v>
      </c>
      <c r="K107" t="str">
        <f>+Temas[[#This Row],[id_Tema]]&amp;" "&amp;Temas[[#This Row],[Tema]]</f>
        <v>10.01.03 Operación del Sistema Eléctrico</v>
      </c>
      <c r="M107" s="2" t="s">
        <v>5986</v>
      </c>
      <c r="N107" s="2" t="s">
        <v>2867</v>
      </c>
      <c r="O107" s="2" t="s">
        <v>6018</v>
      </c>
    </row>
    <row r="108" spans="5:15" x14ac:dyDescent="0.25">
      <c r="I108" s="15" t="s">
        <v>3276</v>
      </c>
      <c r="J108" t="s">
        <v>99</v>
      </c>
      <c r="K108" t="str">
        <f>+Temas[[#This Row],[id_Tema]]&amp;" "&amp;Temas[[#This Row],[Tema]]</f>
        <v>11.01.01 Refugiados</v>
      </c>
      <c r="M108" s="2" t="s">
        <v>5987</v>
      </c>
      <c r="N108" s="2" t="s">
        <v>2869</v>
      </c>
      <c r="O108" s="2" t="s">
        <v>6019</v>
      </c>
    </row>
    <row r="109" spans="5:15" x14ac:dyDescent="0.25">
      <c r="I109" s="15" t="s">
        <v>3277</v>
      </c>
      <c r="J109" t="s">
        <v>587</v>
      </c>
      <c r="K109" t="str">
        <f>+Temas[[#This Row],[id_Tema]]&amp;" "&amp;Temas[[#This Row],[Tema]]</f>
        <v>11.01.02 Solicitantes</v>
      </c>
      <c r="M109" s="2" t="s">
        <v>5988</v>
      </c>
      <c r="N109" s="2" t="s">
        <v>2871</v>
      </c>
      <c r="O109" s="2" t="s">
        <v>6020</v>
      </c>
    </row>
    <row r="110" spans="5:15" x14ac:dyDescent="0.25">
      <c r="I110" s="15" t="s">
        <v>3278</v>
      </c>
      <c r="J110" t="s">
        <v>306</v>
      </c>
      <c r="K110" t="str">
        <f>+Temas[[#This Row],[id_Tema]]&amp;" "&amp;Temas[[#This Row],[Tema]]</f>
        <v>12.01.01 Superficie Plantada</v>
      </c>
      <c r="M110" s="2" t="s">
        <v>5989</v>
      </c>
      <c r="N110" s="2" t="s">
        <v>2873</v>
      </c>
      <c r="O110" s="2" t="s">
        <v>6021</v>
      </c>
    </row>
    <row r="111" spans="5:15" x14ac:dyDescent="0.25">
      <c r="I111" s="15" t="s">
        <v>3279</v>
      </c>
      <c r="J111" t="s">
        <v>1209</v>
      </c>
      <c r="K111" t="str">
        <f>+Temas[[#This Row],[id_Tema]]&amp;" "&amp;Temas[[#This Row],[Tema]]</f>
        <v>12.02.01 Causas Generales</v>
      </c>
      <c r="M111" s="2" t="s">
        <v>5990</v>
      </c>
      <c r="N111" s="2" t="s">
        <v>2875</v>
      </c>
      <c r="O111" s="2" t="s">
        <v>6022</v>
      </c>
    </row>
    <row r="112" spans="5:15" x14ac:dyDescent="0.25">
      <c r="I112" s="15" t="s">
        <v>3280</v>
      </c>
      <c r="J112" t="s">
        <v>298</v>
      </c>
      <c r="K112" t="str">
        <f>+Temas[[#This Row],[id_Tema]]&amp;" "&amp;Temas[[#This Row],[Tema]]</f>
        <v>12.02.02 Ocurrencia</v>
      </c>
      <c r="M112" s="2" t="s">
        <v>5991</v>
      </c>
      <c r="N112" s="2" t="s">
        <v>2877</v>
      </c>
      <c r="O112" s="2" t="s">
        <v>6023</v>
      </c>
    </row>
    <row r="113" spans="9:15" x14ac:dyDescent="0.25">
      <c r="I113" s="15" t="s">
        <v>3281</v>
      </c>
      <c r="J113" t="s">
        <v>90</v>
      </c>
      <c r="K113" t="str">
        <f>+Temas[[#This Row],[id_Tema]]&amp;" "&amp;Temas[[#This Row],[Tema]]</f>
        <v>12.02.03 Superficie Afectada</v>
      </c>
      <c r="M113" s="2" t="s">
        <v>5992</v>
      </c>
      <c r="N113" s="2" t="s">
        <v>2879</v>
      </c>
      <c r="O113" s="2" t="s">
        <v>6024</v>
      </c>
    </row>
    <row r="114" spans="9:15" x14ac:dyDescent="0.25">
      <c r="I114" s="15" t="s">
        <v>3282</v>
      </c>
      <c r="J114" t="s">
        <v>1209</v>
      </c>
      <c r="K114" t="str">
        <f>+Temas[[#This Row],[id_Tema]]&amp;" "&amp;Temas[[#This Row],[Tema]]</f>
        <v>12.03.01 Causas Generales</v>
      </c>
      <c r="M114" s="2" t="s">
        <v>5993</v>
      </c>
      <c r="N114" s="2" t="s">
        <v>2881</v>
      </c>
      <c r="O114" s="2" t="s">
        <v>6025</v>
      </c>
    </row>
    <row r="115" spans="9:15" x14ac:dyDescent="0.25">
      <c r="I115" s="15" t="s">
        <v>3283</v>
      </c>
      <c r="J115" t="s">
        <v>304</v>
      </c>
      <c r="K115" t="str">
        <f>+Temas[[#This Row],[id_Tema]]&amp;" "&amp;Temas[[#This Row],[Tema]]</f>
        <v>12.04.01 Cosecha de Troza</v>
      </c>
      <c r="M115" s="2" t="s">
        <v>5994</v>
      </c>
      <c r="N115" s="2" t="s">
        <v>2883</v>
      </c>
      <c r="O115" s="2" t="s">
        <v>6026</v>
      </c>
    </row>
    <row r="116" spans="9:15" x14ac:dyDescent="0.25">
      <c r="I116" s="15" t="s">
        <v>3284</v>
      </c>
      <c r="J116" t="s">
        <v>305</v>
      </c>
      <c r="K116" t="str">
        <f>+Temas[[#This Row],[id_Tema]]&amp;" "&amp;Temas[[#This Row],[Tema]]</f>
        <v>12.04.02 Producción de Madera</v>
      </c>
      <c r="M116" s="2" t="s">
        <v>5995</v>
      </c>
      <c r="N116" s="2" t="s">
        <v>2885</v>
      </c>
      <c r="O116" s="2" t="s">
        <v>6027</v>
      </c>
    </row>
    <row r="117" spans="9:15" x14ac:dyDescent="0.25">
      <c r="I117" s="15" t="s">
        <v>3285</v>
      </c>
      <c r="J117" t="s">
        <v>41</v>
      </c>
      <c r="K117" t="str">
        <f>+Temas[[#This Row],[id_Tema]]&amp;" "&amp;Temas[[#This Row],[Tema]]</f>
        <v>13.01.01 Áreas Verdes</v>
      </c>
      <c r="M117" s="2" t="s">
        <v>5996</v>
      </c>
      <c r="N117" s="2" t="s">
        <v>2887</v>
      </c>
      <c r="O117" s="2" t="s">
        <v>6028</v>
      </c>
    </row>
    <row r="118" spans="9:15" x14ac:dyDescent="0.25">
      <c r="I118" s="15" t="s">
        <v>3286</v>
      </c>
      <c r="J118" t="s">
        <v>42</v>
      </c>
      <c r="K118" t="str">
        <f>+Temas[[#This Row],[id_Tema]]&amp;" "&amp;Temas[[#This Row],[Tema]]</f>
        <v>13.01.02 Parques Urbanos</v>
      </c>
      <c r="M118" s="2" t="s">
        <v>5997</v>
      </c>
      <c r="N118" s="2" t="s">
        <v>2889</v>
      </c>
      <c r="O118" s="2" t="s">
        <v>6029</v>
      </c>
    </row>
    <row r="119" spans="9:15" x14ac:dyDescent="0.25">
      <c r="I119" s="15" t="s">
        <v>3287</v>
      </c>
      <c r="J119" t="s">
        <v>43</v>
      </c>
      <c r="K119" t="str">
        <f>+Temas[[#This Row],[id_Tema]]&amp;" "&amp;Temas[[#This Row],[Tema]]</f>
        <v>13.01.03 Plazas</v>
      </c>
      <c r="M119" s="2" t="s">
        <v>5998</v>
      </c>
      <c r="N119" s="2" t="s">
        <v>2891</v>
      </c>
      <c r="O119" s="2" t="s">
        <v>6030</v>
      </c>
    </row>
    <row r="120" spans="9:15" x14ac:dyDescent="0.25">
      <c r="I120" s="15" t="s">
        <v>3288</v>
      </c>
      <c r="J120" t="s">
        <v>717</v>
      </c>
      <c r="K120" t="str">
        <f>+Temas[[#This Row],[id_Tema]]&amp;" "&amp;Temas[[#This Row],[Tema]]</f>
        <v>14.01.01 Egresos</v>
      </c>
      <c r="M120" s="2" t="s">
        <v>5999</v>
      </c>
      <c r="N120" s="2" t="s">
        <v>2893</v>
      </c>
      <c r="O120" s="2" t="s">
        <v>6031</v>
      </c>
    </row>
    <row r="121" spans="9:15" x14ac:dyDescent="0.25">
      <c r="I121" s="15" t="s">
        <v>3289</v>
      </c>
      <c r="J121" t="s">
        <v>270</v>
      </c>
      <c r="K121" t="str">
        <f>+Temas[[#This Row],[id_Tema]]&amp;" "&amp;Temas[[#This Row],[Tema]]</f>
        <v>14.01.02 Ingresos</v>
      </c>
      <c r="M121" s="2" t="s">
        <v>6000</v>
      </c>
      <c r="N121" s="2" t="s">
        <v>2895</v>
      </c>
      <c r="O121" s="2" t="s">
        <v>6032</v>
      </c>
    </row>
    <row r="122" spans="9:15" x14ac:dyDescent="0.25">
      <c r="I122" s="15" t="s">
        <v>3290</v>
      </c>
      <c r="J122" t="s">
        <v>358</v>
      </c>
      <c r="K122" t="str">
        <f>+Temas[[#This Row],[id_Tema]]&amp;" "&amp;Temas[[#This Row],[Tema]]</f>
        <v>14.01.03 Pensiones</v>
      </c>
      <c r="M122" s="2" t="s">
        <v>6001</v>
      </c>
      <c r="N122" s="2" t="s">
        <v>2897</v>
      </c>
      <c r="O122" s="2" t="s">
        <v>6033</v>
      </c>
    </row>
    <row r="123" spans="9:15" x14ac:dyDescent="0.25">
      <c r="I123" s="15" t="s">
        <v>3291</v>
      </c>
      <c r="J123" t="s">
        <v>778</v>
      </c>
      <c r="K123" t="str">
        <f>+Temas[[#This Row],[id_Tema]]&amp;" "&amp;Temas[[#This Row],[Tema]]</f>
        <v>14.01.04 Presupuesto</v>
      </c>
      <c r="M123" s="2" t="s">
        <v>6002</v>
      </c>
      <c r="N123" s="2" t="s">
        <v>2899</v>
      </c>
      <c r="O123" s="2" t="s">
        <v>6034</v>
      </c>
    </row>
    <row r="124" spans="9:15" x14ac:dyDescent="0.25">
      <c r="I124" s="15" t="s">
        <v>3292</v>
      </c>
      <c r="J124" t="s">
        <v>743</v>
      </c>
      <c r="K124" t="str">
        <f>+Temas[[#This Row],[id_Tema]]&amp;" "&amp;Temas[[#This Row],[Tema]]</f>
        <v>14.01.05 Propiedades</v>
      </c>
      <c r="M124" s="2" t="s">
        <v>6003</v>
      </c>
      <c r="N124" s="2" t="s">
        <v>2901</v>
      </c>
      <c r="O124" s="2" t="s">
        <v>6035</v>
      </c>
    </row>
    <row r="125" spans="9:15" x14ac:dyDescent="0.25">
      <c r="I125" s="15" t="s">
        <v>3293</v>
      </c>
      <c r="J125" t="s">
        <v>737</v>
      </c>
      <c r="K125" t="str">
        <f>+Temas[[#This Row],[id_Tema]]&amp;" "&amp;Temas[[#This Row],[Tema]]</f>
        <v>14.01.06 Subsidios</v>
      </c>
      <c r="M125" s="2" t="s">
        <v>6004</v>
      </c>
      <c r="N125" s="2" t="s">
        <v>2903</v>
      </c>
      <c r="O125" s="2" t="s">
        <v>6036</v>
      </c>
    </row>
    <row r="126" spans="9:15" x14ac:dyDescent="0.25">
      <c r="I126" s="15" t="s">
        <v>3294</v>
      </c>
      <c r="J126" t="s">
        <v>770</v>
      </c>
      <c r="K126" t="str">
        <f>+Temas[[#This Row],[id_Tema]]&amp;" "&amp;Temas[[#This Row],[Tema]]</f>
        <v>14.01.07 Valoración Catastral</v>
      </c>
      <c r="M126" s="2" t="s">
        <v>6005</v>
      </c>
      <c r="N126" s="2" t="s">
        <v>2905</v>
      </c>
      <c r="O126" s="2" t="s">
        <v>6037</v>
      </c>
    </row>
    <row r="127" spans="9:15" x14ac:dyDescent="0.25">
      <c r="I127" s="15" t="s">
        <v>3295</v>
      </c>
      <c r="J127" t="s">
        <v>315</v>
      </c>
      <c r="K127" t="str">
        <f>+Temas[[#This Row],[id_Tema]]&amp;" "&amp;Temas[[#This Row],[Tema]]</f>
        <v>14.02.01 Organizaciones Comunitarias</v>
      </c>
      <c r="M127" s="2" t="s">
        <v>6006</v>
      </c>
      <c r="N127" s="2" t="s">
        <v>2907</v>
      </c>
      <c r="O127" s="2" t="s">
        <v>6038</v>
      </c>
    </row>
    <row r="128" spans="9:15" x14ac:dyDescent="0.25">
      <c r="I128" s="15" t="s">
        <v>3296</v>
      </c>
      <c r="J128" t="s">
        <v>358</v>
      </c>
      <c r="K128" t="str">
        <f>+Temas[[#This Row],[id_Tema]]&amp;" "&amp;Temas[[#This Row],[Tema]]</f>
        <v>14.03.01 Pensiones</v>
      </c>
      <c r="M128" t="s">
        <v>3544</v>
      </c>
      <c r="N128" t="s">
        <v>133</v>
      </c>
      <c r="O128" t="s">
        <v>4641</v>
      </c>
    </row>
    <row r="129" spans="9:15" x14ac:dyDescent="0.25">
      <c r="I129" s="15" t="s">
        <v>3297</v>
      </c>
      <c r="J129" t="s">
        <v>774</v>
      </c>
      <c r="K129" t="str">
        <f>+Temas[[#This Row],[id_Tema]]&amp;" "&amp;Temas[[#This Row],[Tema]]</f>
        <v>14.04.01 Predios Municipales</v>
      </c>
      <c r="M129" t="s">
        <v>3545</v>
      </c>
      <c r="N129" t="s">
        <v>46</v>
      </c>
      <c r="O129" t="s">
        <v>4642</v>
      </c>
    </row>
    <row r="130" spans="9:15" x14ac:dyDescent="0.25">
      <c r="I130" s="15" t="s">
        <v>3298</v>
      </c>
      <c r="J130" t="s">
        <v>752</v>
      </c>
      <c r="K130" t="str">
        <f>+Temas[[#This Row],[id_Tema]]&amp;" "&amp;Temas[[#This Row],[Tema]]</f>
        <v>14.05.01 Egresos de Capacitaciones</v>
      </c>
      <c r="M130" t="s">
        <v>3546</v>
      </c>
      <c r="N130" t="s">
        <v>54</v>
      </c>
      <c r="O130" t="s">
        <v>4643</v>
      </c>
    </row>
    <row r="131" spans="9:15" x14ac:dyDescent="0.25">
      <c r="I131" s="15" t="s">
        <v>3299</v>
      </c>
      <c r="J131" t="s">
        <v>750</v>
      </c>
      <c r="K131" t="str">
        <f>+Temas[[#This Row],[id_Tema]]&amp;" "&amp;Temas[[#This Row],[Tema]]</f>
        <v>14.05.02 Empleados</v>
      </c>
      <c r="M131" t="s">
        <v>3547</v>
      </c>
      <c r="N131" t="s">
        <v>55</v>
      </c>
      <c r="O131" t="s">
        <v>4644</v>
      </c>
    </row>
    <row r="132" spans="9:15" x14ac:dyDescent="0.25">
      <c r="I132" s="15" t="s">
        <v>3300</v>
      </c>
      <c r="J132" t="s">
        <v>751</v>
      </c>
      <c r="K132" t="str">
        <f>+Temas[[#This Row],[id_Tema]]&amp;" "&amp;Temas[[#This Row],[Tema]]</f>
        <v>14.05.03 Inscripciones</v>
      </c>
      <c r="M132" t="s">
        <v>3548</v>
      </c>
      <c r="N132" t="s">
        <v>236</v>
      </c>
      <c r="O132" t="s">
        <v>4645</v>
      </c>
    </row>
    <row r="133" spans="9:15" x14ac:dyDescent="0.25">
      <c r="I133" s="15" t="s">
        <v>3301</v>
      </c>
      <c r="J133" t="s">
        <v>330</v>
      </c>
      <c r="K133" t="str">
        <f>+Temas[[#This Row],[id_Tema]]&amp;" "&amp;Temas[[#This Row],[Tema]]</f>
        <v>14.06.01 Cobertura en Salud Municipal</v>
      </c>
      <c r="M133" t="s">
        <v>5942</v>
      </c>
      <c r="N133" t="s">
        <v>56</v>
      </c>
      <c r="O133" t="s">
        <v>4646</v>
      </c>
    </row>
    <row r="134" spans="9:15" x14ac:dyDescent="0.25">
      <c r="I134" s="15" t="s">
        <v>3302</v>
      </c>
      <c r="J134" t="s">
        <v>717</v>
      </c>
      <c r="K134" t="str">
        <f>+Temas[[#This Row],[id_Tema]]&amp;" "&amp;Temas[[#This Row],[Tema]]</f>
        <v>14.06.02 Egresos</v>
      </c>
      <c r="M134" t="s">
        <v>5943</v>
      </c>
      <c r="N134" s="2" t="s">
        <v>58</v>
      </c>
      <c r="O134" t="s">
        <v>4647</v>
      </c>
    </row>
    <row r="135" spans="9:15" x14ac:dyDescent="0.25">
      <c r="I135" s="15" t="s">
        <v>3303</v>
      </c>
      <c r="J135" t="s">
        <v>270</v>
      </c>
      <c r="K135" t="str">
        <f>+Temas[[#This Row],[id_Tema]]&amp;" "&amp;Temas[[#This Row],[Tema]]</f>
        <v>14.06.03 Ingresos</v>
      </c>
      <c r="M135" t="s">
        <v>3552</v>
      </c>
      <c r="N135" t="s">
        <v>59</v>
      </c>
      <c r="O135" t="s">
        <v>4648</v>
      </c>
    </row>
    <row r="136" spans="9:15" x14ac:dyDescent="0.25">
      <c r="I136" s="15" t="s">
        <v>3304</v>
      </c>
      <c r="J136" t="s">
        <v>778</v>
      </c>
      <c r="K136" t="str">
        <f>+Temas[[#This Row],[id_Tema]]&amp;" "&amp;Temas[[#This Row],[Tema]]</f>
        <v>14.06.04 Presupuesto</v>
      </c>
      <c r="M136" t="s">
        <v>3553</v>
      </c>
      <c r="N136" t="s">
        <v>233</v>
      </c>
      <c r="O136" t="s">
        <v>4649</v>
      </c>
    </row>
    <row r="137" spans="9:15" x14ac:dyDescent="0.25">
      <c r="I137" s="15" t="s">
        <v>3305</v>
      </c>
      <c r="J137" t="s">
        <v>317</v>
      </c>
      <c r="K137" t="str">
        <f>+Temas[[#This Row],[id_Tema]]&amp;" "&amp;Temas[[#This Row],[Tema]]</f>
        <v>14.06.05 Recursos Humanos</v>
      </c>
      <c r="M137" t="s">
        <v>3554</v>
      </c>
      <c r="N137" t="s">
        <v>60</v>
      </c>
      <c r="O137" t="s">
        <v>4650</v>
      </c>
    </row>
    <row r="138" spans="9:15" x14ac:dyDescent="0.25">
      <c r="I138" s="15" t="s">
        <v>3306</v>
      </c>
      <c r="J138" t="s">
        <v>316</v>
      </c>
      <c r="K138" t="str">
        <f>+Temas[[#This Row],[id_Tema]]&amp;" "&amp;Temas[[#This Row],[Tema]]</f>
        <v>14.06.06 Red Asistencial</v>
      </c>
      <c r="M138" t="s">
        <v>5944</v>
      </c>
      <c r="N138" t="s">
        <v>235</v>
      </c>
      <c r="O138" t="s">
        <v>4651</v>
      </c>
    </row>
    <row r="139" spans="9:15" x14ac:dyDescent="0.25">
      <c r="I139" s="15" t="s">
        <v>3307</v>
      </c>
      <c r="J139" t="s">
        <v>314</v>
      </c>
      <c r="K139" t="str">
        <f>+Temas[[#This Row],[id_Tema]]&amp;" "&amp;Temas[[#This Row],[Tema]]</f>
        <v>14.06.07 Transferencias Municipales</v>
      </c>
      <c r="M139" t="s">
        <v>3555</v>
      </c>
      <c r="N139" t="s">
        <v>61</v>
      </c>
      <c r="O139" t="s">
        <v>4652</v>
      </c>
    </row>
    <row r="140" spans="9:15" x14ac:dyDescent="0.25">
      <c r="I140" s="21" t="s">
        <v>3308</v>
      </c>
      <c r="J140" s="2" t="s">
        <v>621</v>
      </c>
      <c r="K140" s="2" t="str">
        <f>+Temas[[#This Row],[id_Tema]]&amp;" "&amp;Temas[[#This Row],[Tema]]</f>
        <v>15.01.01 Cereales</v>
      </c>
      <c r="M140" t="s">
        <v>3558</v>
      </c>
      <c r="N140" t="s">
        <v>397</v>
      </c>
      <c r="O140" t="s">
        <v>4653</v>
      </c>
    </row>
    <row r="141" spans="9:15" x14ac:dyDescent="0.25">
      <c r="I141" s="21" t="s">
        <v>3309</v>
      </c>
      <c r="J141" s="2" t="s">
        <v>183</v>
      </c>
      <c r="K141" s="2" t="str">
        <f>+Temas[[#This Row],[id_Tema]]&amp;" "&amp;Temas[[#This Row],[Tema]]</f>
        <v>15.01.02 Lácteos</v>
      </c>
      <c r="M141" t="s">
        <v>3559</v>
      </c>
      <c r="N141" t="s">
        <v>144</v>
      </c>
      <c r="O141" t="s">
        <v>4654</v>
      </c>
    </row>
    <row r="142" spans="9:15" x14ac:dyDescent="0.25">
      <c r="I142" s="21" t="s">
        <v>3310</v>
      </c>
      <c r="J142" s="2" t="s">
        <v>598</v>
      </c>
      <c r="K142" s="2" t="str">
        <f>+Temas[[#This Row],[id_Tema]]&amp;" "&amp;Temas[[#This Row],[Tema]]</f>
        <v>15.02.01 Actividad Productiva</v>
      </c>
      <c r="M142" t="s">
        <v>3560</v>
      </c>
      <c r="N142" t="s">
        <v>393</v>
      </c>
      <c r="O142" t="s">
        <v>4655</v>
      </c>
    </row>
    <row r="143" spans="9:15" x14ac:dyDescent="0.25">
      <c r="I143" s="21" t="s">
        <v>3311</v>
      </c>
      <c r="J143" s="2" t="s">
        <v>622</v>
      </c>
      <c r="K143" s="2" t="str">
        <f>+Temas[[#This Row],[id_Tema]]&amp;" "&amp;Temas[[#This Row],[Tema]]</f>
        <v>15.03.01 Elementos Químicos</v>
      </c>
      <c r="M143" t="s">
        <v>3561</v>
      </c>
      <c r="N143" t="s">
        <v>247</v>
      </c>
      <c r="O143" t="s">
        <v>4656</v>
      </c>
    </row>
    <row r="144" spans="9:15" x14ac:dyDescent="0.25">
      <c r="I144" s="21" t="s">
        <v>6039</v>
      </c>
      <c r="J144" s="2" t="s">
        <v>647</v>
      </c>
      <c r="K144" s="2" t="str">
        <f>+Temas[[#This Row],[id_Tema]]&amp;" "&amp;Temas[[#This Row],[Tema]]</f>
        <v>15.04.01 Productos Alimenticios</v>
      </c>
      <c r="M144" t="s">
        <v>3562</v>
      </c>
      <c r="N144" t="s">
        <v>248</v>
      </c>
      <c r="O144" t="s">
        <v>4657</v>
      </c>
    </row>
    <row r="145" spans="9:15" x14ac:dyDescent="0.25">
      <c r="I145" s="21" t="s">
        <v>6040</v>
      </c>
      <c r="J145" s="2" t="s">
        <v>651</v>
      </c>
      <c r="K145" s="2" t="str">
        <f>+Temas[[#This Row],[id_Tema]]&amp;" "&amp;Temas[[#This Row],[Tema]]</f>
        <v>15.04.02 Bebidas</v>
      </c>
      <c r="M145" t="s">
        <v>3563</v>
      </c>
      <c r="N145" t="s">
        <v>272</v>
      </c>
      <c r="O145" t="s">
        <v>4658</v>
      </c>
    </row>
    <row r="146" spans="9:15" x14ac:dyDescent="0.25">
      <c r="I146" s="21" t="s">
        <v>6041</v>
      </c>
      <c r="J146" s="2" t="s">
        <v>653</v>
      </c>
      <c r="K146" s="2" t="str">
        <f>+Temas[[#This Row],[id_Tema]]&amp;" "&amp;Temas[[#This Row],[Tema]]</f>
        <v>15.04.03 Tabaco</v>
      </c>
      <c r="M146" t="s">
        <v>3564</v>
      </c>
      <c r="N146" t="s">
        <v>273</v>
      </c>
      <c r="O146" t="s">
        <v>4659</v>
      </c>
    </row>
    <row r="147" spans="9:15" x14ac:dyDescent="0.25">
      <c r="I147" s="21" t="s">
        <v>6042</v>
      </c>
      <c r="J147" s="2" t="s">
        <v>657</v>
      </c>
      <c r="K147" s="2" t="str">
        <f>+Temas[[#This Row],[id_Tema]]&amp;" "&amp;Temas[[#This Row],[Tema]]</f>
        <v>15.04.04 Madera y Derivados</v>
      </c>
      <c r="M147" t="s">
        <v>3565</v>
      </c>
      <c r="N147" t="s">
        <v>249</v>
      </c>
      <c r="O147" t="s">
        <v>4660</v>
      </c>
    </row>
    <row r="148" spans="9:15" x14ac:dyDescent="0.25">
      <c r="I148" s="21" t="s">
        <v>6043</v>
      </c>
      <c r="J148" s="2" t="s">
        <v>660</v>
      </c>
      <c r="K148" s="2" t="str">
        <f>+Temas[[#This Row],[id_Tema]]&amp;" "&amp;Temas[[#This Row],[Tema]]</f>
        <v>15.04.05 Papel</v>
      </c>
      <c r="M148" t="s">
        <v>3566</v>
      </c>
      <c r="N148" t="s">
        <v>271</v>
      </c>
      <c r="O148" t="s">
        <v>4661</v>
      </c>
    </row>
    <row r="149" spans="9:15" x14ac:dyDescent="0.25">
      <c r="I149" s="21" t="s">
        <v>6044</v>
      </c>
      <c r="J149" s="2" t="s">
        <v>663</v>
      </c>
      <c r="K149" s="2" t="str">
        <f>+Temas[[#This Row],[id_Tema]]&amp;" "&amp;Temas[[#This Row],[Tema]]</f>
        <v>15.04.06 Grabaciones</v>
      </c>
      <c r="M149" t="s">
        <v>3566</v>
      </c>
      <c r="N149" t="s">
        <v>722</v>
      </c>
      <c r="O149" t="s">
        <v>5364</v>
      </c>
    </row>
    <row r="150" spans="9:15" x14ac:dyDescent="0.25">
      <c r="I150" s="21" t="s">
        <v>6045</v>
      </c>
      <c r="J150" s="2" t="s">
        <v>666</v>
      </c>
      <c r="K150" s="2" t="str">
        <f>+Temas[[#This Row],[id_Tema]]&amp;" "&amp;Temas[[#This Row],[Tema]]</f>
        <v>15.04.07 Derivados del Petróleo</v>
      </c>
      <c r="M150" t="s">
        <v>3566</v>
      </c>
      <c r="N150" t="s">
        <v>719</v>
      </c>
      <c r="O150" t="s">
        <v>5399</v>
      </c>
    </row>
    <row r="151" spans="9:15" x14ac:dyDescent="0.25">
      <c r="I151" s="21" t="s">
        <v>6046</v>
      </c>
      <c r="J151" s="2" t="s">
        <v>669</v>
      </c>
      <c r="K151" s="2" t="str">
        <f>+Temas[[#This Row],[id_Tema]]&amp;" "&amp;Temas[[#This Row],[Tema]]</f>
        <v>15.04.08 Sustancias Químicas</v>
      </c>
      <c r="M151" t="s">
        <v>4275</v>
      </c>
      <c r="N151" t="s">
        <v>721</v>
      </c>
      <c r="O151" t="s">
        <v>5365</v>
      </c>
    </row>
    <row r="152" spans="9:15" x14ac:dyDescent="0.25">
      <c r="I152" s="21" t="s">
        <v>6047</v>
      </c>
      <c r="J152" s="2" t="s">
        <v>672</v>
      </c>
      <c r="K152" s="2" t="str">
        <f>+Temas[[#This Row],[id_Tema]]&amp;" "&amp;Temas[[#This Row],[Tema]]</f>
        <v>15.04.09 Productos Farmacéuticos</v>
      </c>
      <c r="M152" t="s">
        <v>4276</v>
      </c>
      <c r="N152" t="s">
        <v>720</v>
      </c>
      <c r="O152" t="s">
        <v>5366</v>
      </c>
    </row>
    <row r="153" spans="9:15" x14ac:dyDescent="0.25">
      <c r="I153" s="21" t="s">
        <v>6048</v>
      </c>
      <c r="J153" s="2" t="s">
        <v>675</v>
      </c>
      <c r="K153" s="2" t="str">
        <f>+Temas[[#This Row],[id_Tema]]&amp;" "&amp;Temas[[#This Row],[Tema]]</f>
        <v>15.04.10 Caucho y Plástico</v>
      </c>
      <c r="M153" t="s">
        <v>4277</v>
      </c>
      <c r="N153" t="s">
        <v>724</v>
      </c>
      <c r="O153" t="s">
        <v>5367</v>
      </c>
    </row>
    <row r="154" spans="9:15" x14ac:dyDescent="0.25">
      <c r="I154" s="21" t="s">
        <v>6049</v>
      </c>
      <c r="J154" s="2" t="s">
        <v>678</v>
      </c>
      <c r="K154" s="2" t="str">
        <f>+Temas[[#This Row],[id_Tema]]&amp;" "&amp;Temas[[#This Row],[Tema]]</f>
        <v>15.04.11 Productos Minerales No Metálicos</v>
      </c>
      <c r="M154" t="s">
        <v>4278</v>
      </c>
      <c r="N154" t="s">
        <v>763</v>
      </c>
      <c r="O154" t="s">
        <v>5368</v>
      </c>
    </row>
    <row r="155" spans="9:15" x14ac:dyDescent="0.25">
      <c r="I155" s="21" t="s">
        <v>6050</v>
      </c>
      <c r="J155" s="2" t="s">
        <v>681</v>
      </c>
      <c r="K155" s="2" t="str">
        <f>+Temas[[#This Row],[id_Tema]]&amp;" "&amp;Temas[[#This Row],[Tema]]</f>
        <v>15.04.12 Metales</v>
      </c>
      <c r="M155" t="s">
        <v>3567</v>
      </c>
      <c r="N155" t="s">
        <v>250</v>
      </c>
      <c r="O155" t="s">
        <v>4662</v>
      </c>
    </row>
    <row r="156" spans="9:15" x14ac:dyDescent="0.25">
      <c r="I156" s="21" t="s">
        <v>6051</v>
      </c>
      <c r="J156" s="2" t="s">
        <v>684</v>
      </c>
      <c r="K156" s="2" t="str">
        <f>+Temas[[#This Row],[id_Tema]]&amp;" "&amp;Temas[[#This Row],[Tema]]</f>
        <v>15.04.13 Productos de Metal</v>
      </c>
      <c r="M156" t="s">
        <v>3568</v>
      </c>
      <c r="N156" t="s">
        <v>149</v>
      </c>
      <c r="O156" t="s">
        <v>4663</v>
      </c>
    </row>
    <row r="157" spans="9:15" x14ac:dyDescent="0.25">
      <c r="I157" s="21" t="s">
        <v>6052</v>
      </c>
      <c r="J157" s="2" t="s">
        <v>687</v>
      </c>
      <c r="K157" s="2" t="str">
        <f>+Temas[[#This Row],[id_Tema]]&amp;" "&amp;Temas[[#This Row],[Tema]]</f>
        <v>15.04.14 Equipos Eléctricos</v>
      </c>
      <c r="M157" t="s">
        <v>3568</v>
      </c>
      <c r="N157" t="s">
        <v>148</v>
      </c>
      <c r="O157" t="s">
        <v>4679</v>
      </c>
    </row>
    <row r="158" spans="9:15" x14ac:dyDescent="0.25">
      <c r="I158" s="21" t="s">
        <v>6053</v>
      </c>
      <c r="J158" s="2" t="s">
        <v>690</v>
      </c>
      <c r="K158" s="2" t="str">
        <f>+Temas[[#This Row],[id_Tema]]&amp;" "&amp;Temas[[#This Row],[Tema]]</f>
        <v>15.04.15 Maquinaria n.c.p</v>
      </c>
      <c r="M158" t="s">
        <v>3568</v>
      </c>
      <c r="N158" t="s">
        <v>148</v>
      </c>
      <c r="O158" t="s">
        <v>4679</v>
      </c>
    </row>
    <row r="159" spans="9:15" x14ac:dyDescent="0.25">
      <c r="I159" s="21" t="s">
        <v>6054</v>
      </c>
      <c r="J159" s="2" t="s">
        <v>693</v>
      </c>
      <c r="K159" s="2" t="str">
        <f>+Temas[[#This Row],[id_Tema]]&amp;" "&amp;Temas[[#This Row],[Tema]]</f>
        <v>15.04.16 Vehículos</v>
      </c>
      <c r="M159" t="s">
        <v>3569</v>
      </c>
      <c r="N159" t="s">
        <v>149</v>
      </c>
      <c r="O159" t="s">
        <v>4664</v>
      </c>
    </row>
    <row r="160" spans="9:15" x14ac:dyDescent="0.25">
      <c r="I160" s="21" t="s">
        <v>6055</v>
      </c>
      <c r="J160" s="2" t="s">
        <v>696</v>
      </c>
      <c r="K160" s="2" t="str">
        <f>+Temas[[#This Row],[id_Tema]]&amp;" "&amp;Temas[[#This Row],[Tema]]</f>
        <v>15.04.17 Equipo de Transporte</v>
      </c>
      <c r="M160" t="s">
        <v>3569</v>
      </c>
      <c r="N160" t="s">
        <v>148</v>
      </c>
      <c r="O160" t="s">
        <v>4680</v>
      </c>
    </row>
    <row r="161" spans="9:15" x14ac:dyDescent="0.25">
      <c r="I161" s="21" t="s">
        <v>6056</v>
      </c>
      <c r="J161" s="2" t="s">
        <v>699</v>
      </c>
      <c r="K161" s="2" t="str">
        <f>+Temas[[#This Row],[id_Tema]]&amp;" "&amp;Temas[[#This Row],[Tema]]</f>
        <v>15.04.18 Muebles</v>
      </c>
      <c r="M161" t="s">
        <v>3569</v>
      </c>
      <c r="N161" t="s">
        <v>148</v>
      </c>
      <c r="O161" t="s">
        <v>4680</v>
      </c>
    </row>
    <row r="162" spans="9:15" x14ac:dyDescent="0.25">
      <c r="I162" s="15" t="s">
        <v>3329</v>
      </c>
      <c r="J162" t="s">
        <v>1307</v>
      </c>
      <c r="K162" t="str">
        <f>+Temas[[#This Row],[id_Tema]]&amp;" "&amp;Temas[[#This Row],[Tema]]</f>
        <v>16.01.01 Ganancia (ha)</v>
      </c>
      <c r="M162" t="s">
        <v>3570</v>
      </c>
      <c r="N162" t="s">
        <v>149</v>
      </c>
      <c r="O162" t="s">
        <v>4665</v>
      </c>
    </row>
    <row r="163" spans="9:15" x14ac:dyDescent="0.25">
      <c r="I163" s="15" t="s">
        <v>3330</v>
      </c>
      <c r="J163" t="s">
        <v>1324</v>
      </c>
      <c r="K163" t="str">
        <f>+Temas[[#This Row],[id_Tema]]&amp;" "&amp;Temas[[#This Row],[Tema]]</f>
        <v>16.01.02 Nieve (ha)</v>
      </c>
      <c r="M163" t="s">
        <v>3570</v>
      </c>
      <c r="N163" t="s">
        <v>148</v>
      </c>
      <c r="O163" t="s">
        <v>4666</v>
      </c>
    </row>
    <row r="164" spans="9:15" x14ac:dyDescent="0.25">
      <c r="I164" s="15" t="s">
        <v>3331</v>
      </c>
      <c r="J164" t="s">
        <v>1315</v>
      </c>
      <c r="K164" t="str">
        <f>+Temas[[#This Row],[id_Tema]]&amp;" "&amp;Temas[[#This Row],[Tema]]</f>
        <v>16.01.03 Pérdida (ha)</v>
      </c>
      <c r="M164" t="s">
        <v>3570</v>
      </c>
      <c r="N164" t="s">
        <v>523</v>
      </c>
      <c r="O164" t="s">
        <v>5484</v>
      </c>
    </row>
    <row r="165" spans="9:15" x14ac:dyDescent="0.25">
      <c r="I165" s="15" t="s">
        <v>3332</v>
      </c>
      <c r="J165" t="s">
        <v>1318</v>
      </c>
      <c r="K165" t="str">
        <f>+Temas[[#This Row],[id_Tema]]&amp;" "&amp;Temas[[#This Row],[Tema]]</f>
        <v>16.01.04 Sin Cambio (ha)</v>
      </c>
      <c r="M165" t="s">
        <v>3570</v>
      </c>
      <c r="N165" t="s">
        <v>525</v>
      </c>
      <c r="O165" t="s">
        <v>5494</v>
      </c>
    </row>
    <row r="166" spans="9:15" x14ac:dyDescent="0.25">
      <c r="I166" s="15" t="s">
        <v>3333</v>
      </c>
      <c r="J166" t="s">
        <v>1321</v>
      </c>
      <c r="K166" t="str">
        <f>+Temas[[#This Row],[id_Tema]]&amp;" "&amp;Temas[[#This Row],[Tema]]</f>
        <v>16.01.05 Sin Nieve (ha)</v>
      </c>
      <c r="M166" t="s">
        <v>3570</v>
      </c>
      <c r="N166" t="s">
        <v>1008</v>
      </c>
      <c r="O166" t="s">
        <v>5633</v>
      </c>
    </row>
    <row r="167" spans="9:15" x14ac:dyDescent="0.25">
      <c r="I167" s="15" t="s">
        <v>3334</v>
      </c>
      <c r="J167" t="s">
        <v>104</v>
      </c>
      <c r="K167" t="str">
        <f>+Temas[[#This Row],[id_Tema]]&amp;" "&amp;Temas[[#This Row],[Tema]]</f>
        <v>16.02.01 Carbón</v>
      </c>
      <c r="M167" t="s">
        <v>3571</v>
      </c>
      <c r="N167" t="s">
        <v>420</v>
      </c>
      <c r="O167" t="s">
        <v>4667</v>
      </c>
    </row>
    <row r="168" spans="9:15" x14ac:dyDescent="0.25">
      <c r="I168" s="15" t="s">
        <v>3335</v>
      </c>
      <c r="J168" t="s">
        <v>1150</v>
      </c>
      <c r="K168" t="str">
        <f>+Temas[[#This Row],[id_Tema]]&amp;" "&amp;Temas[[#This Row],[Tema]]</f>
        <v>16.02.02 CH4 (CO2eq)</v>
      </c>
      <c r="M168" t="s">
        <v>3572</v>
      </c>
      <c r="N168" t="s">
        <v>421</v>
      </c>
      <c r="O168" t="s">
        <v>4668</v>
      </c>
    </row>
    <row r="169" spans="9:15" x14ac:dyDescent="0.25">
      <c r="I169" s="15" t="s">
        <v>3336</v>
      </c>
      <c r="J169" t="s">
        <v>1147</v>
      </c>
      <c r="K169" t="str">
        <f>+Temas[[#This Row],[id_Tema]]&amp;" "&amp;Temas[[#This Row],[Tema]]</f>
        <v>16.02.03 CO2 (CO2eq)</v>
      </c>
      <c r="M169" t="s">
        <v>3573</v>
      </c>
      <c r="N169" t="s">
        <v>425</v>
      </c>
      <c r="O169" t="s">
        <v>4669</v>
      </c>
    </row>
    <row r="170" spans="9:15" x14ac:dyDescent="0.25">
      <c r="I170" s="15" t="s">
        <v>3337</v>
      </c>
      <c r="J170" t="s">
        <v>1165</v>
      </c>
      <c r="K170" t="str">
        <f>+Temas[[#This Row],[id_Tema]]&amp;" "&amp;Temas[[#This Row],[Tema]]</f>
        <v>16.02.04 Gas</v>
      </c>
      <c r="M170" t="s">
        <v>3574</v>
      </c>
      <c r="N170" t="s">
        <v>429</v>
      </c>
      <c r="O170" t="s">
        <v>4670</v>
      </c>
    </row>
    <row r="171" spans="9:15" x14ac:dyDescent="0.25">
      <c r="I171" s="15" t="s">
        <v>3338</v>
      </c>
      <c r="J171" t="s">
        <v>128</v>
      </c>
      <c r="K171" t="str">
        <f>+Temas[[#This Row],[id_Tema]]&amp;" "&amp;Temas[[#This Row],[Tema]]</f>
        <v>16.02.05 Gases de Efecto Invernadero</v>
      </c>
      <c r="M171" t="s">
        <v>3575</v>
      </c>
      <c r="N171" t="s">
        <v>422</v>
      </c>
      <c r="O171" t="s">
        <v>4671</v>
      </c>
    </row>
    <row r="172" spans="9:15" x14ac:dyDescent="0.25">
      <c r="I172" s="15" t="s">
        <v>3339</v>
      </c>
      <c r="J172" t="s">
        <v>1156</v>
      </c>
      <c r="K172" t="str">
        <f>+Temas[[#This Row],[id_Tema]]&amp;" "&amp;Temas[[#This Row],[Tema]]</f>
        <v>16.02.06 HFC (CO2eq)</v>
      </c>
      <c r="M172" t="s">
        <v>3576</v>
      </c>
      <c r="N172" t="s">
        <v>423</v>
      </c>
      <c r="O172" t="s">
        <v>4672</v>
      </c>
    </row>
    <row r="173" spans="9:15" x14ac:dyDescent="0.25">
      <c r="I173" s="15" t="s">
        <v>3340</v>
      </c>
      <c r="J173" t="s">
        <v>1153</v>
      </c>
      <c r="K173" t="str">
        <f>+Temas[[#This Row],[id_Tema]]&amp;" "&amp;Temas[[#This Row],[Tema]]</f>
        <v>16.02.07 N2O (CO2eq)</v>
      </c>
      <c r="M173" t="s">
        <v>3577</v>
      </c>
      <c r="N173" t="s">
        <v>426</v>
      </c>
      <c r="O173" t="s">
        <v>4673</v>
      </c>
    </row>
    <row r="174" spans="9:15" x14ac:dyDescent="0.25">
      <c r="I174" s="15" t="s">
        <v>3341</v>
      </c>
      <c r="J174" t="s">
        <v>1168</v>
      </c>
      <c r="K174" t="str">
        <f>+Temas[[#This Row],[id_Tema]]&amp;" "&amp;Temas[[#This Row],[Tema]]</f>
        <v>16.02.08 Petróleo</v>
      </c>
      <c r="M174" t="s">
        <v>3578</v>
      </c>
      <c r="N174" t="s">
        <v>419</v>
      </c>
      <c r="O174" t="s">
        <v>4674</v>
      </c>
    </row>
    <row r="175" spans="9:15" x14ac:dyDescent="0.25">
      <c r="I175" s="15" t="s">
        <v>3342</v>
      </c>
      <c r="J175" t="s">
        <v>1137</v>
      </c>
      <c r="K175" t="str">
        <f>+Temas[[#This Row],[id_Tema]]&amp;" "&amp;Temas[[#This Row],[Tema]]</f>
        <v>16.02.09 Por Sector</v>
      </c>
      <c r="M175" t="s">
        <v>3579</v>
      </c>
      <c r="N175" t="s">
        <v>427</v>
      </c>
      <c r="O175" t="s">
        <v>4675</v>
      </c>
    </row>
    <row r="176" spans="9:15" x14ac:dyDescent="0.25">
      <c r="I176" s="15" t="s">
        <v>3343</v>
      </c>
      <c r="J176" t="s">
        <v>1159</v>
      </c>
      <c r="K176" t="str">
        <f>+Temas[[#This Row],[id_Tema]]&amp;" "&amp;Temas[[#This Row],[Tema]]</f>
        <v>16.02.10 SF6 (CO2eq)</v>
      </c>
      <c r="M176" t="s">
        <v>3580</v>
      </c>
      <c r="N176" t="s">
        <v>428</v>
      </c>
      <c r="O176" t="s">
        <v>4676</v>
      </c>
    </row>
    <row r="177" spans="9:15" x14ac:dyDescent="0.25">
      <c r="I177" s="15" t="s">
        <v>3344</v>
      </c>
      <c r="J177" t="s">
        <v>598</v>
      </c>
      <c r="K177" t="str">
        <f>+Temas[[#This Row],[id_Tema]]&amp;" "&amp;Temas[[#This Row],[Tema]]</f>
        <v>17.01.01 Actividad Productiva</v>
      </c>
      <c r="M177" t="s">
        <v>3581</v>
      </c>
      <c r="N177" t="s">
        <v>417</v>
      </c>
      <c r="O177" t="s">
        <v>4677</v>
      </c>
    </row>
    <row r="178" spans="9:15" x14ac:dyDescent="0.25">
      <c r="I178" s="15" t="s">
        <v>3476</v>
      </c>
      <c r="J178" t="s">
        <v>32</v>
      </c>
      <c r="K178" t="str">
        <f>+Temas[[#This Row],[id_Tema]]&amp;" "&amp;Temas[[#This Row],[Tema]]</f>
        <v>17.02.01 Producción</v>
      </c>
      <c r="M178" t="s">
        <v>3582</v>
      </c>
      <c r="N178" t="s">
        <v>418</v>
      </c>
      <c r="O178" t="s">
        <v>4678</v>
      </c>
    </row>
    <row r="179" spans="9:15" x14ac:dyDescent="0.25">
      <c r="I179" s="15" t="s">
        <v>3477</v>
      </c>
      <c r="J179" t="s">
        <v>604</v>
      </c>
      <c r="K179" t="str">
        <f>+Temas[[#This Row],[id_Tema]]&amp;" "&amp;Temas[[#This Row],[Tema]]</f>
        <v>17.03.01 Explotación y Otros Procesos Complementarios</v>
      </c>
      <c r="M179" t="s">
        <v>3583</v>
      </c>
      <c r="N179" t="s">
        <v>151</v>
      </c>
      <c r="O179" t="s">
        <v>4681</v>
      </c>
    </row>
    <row r="180" spans="9:15" x14ac:dyDescent="0.25">
      <c r="I180" s="15" t="s">
        <v>3478</v>
      </c>
      <c r="J180" t="s">
        <v>32</v>
      </c>
      <c r="K180" t="str">
        <f>+Temas[[#This Row],[id_Tema]]&amp;" "&amp;Temas[[#This Row],[Tema]]</f>
        <v>17.03.02 Producción</v>
      </c>
      <c r="M180" t="s">
        <v>3584</v>
      </c>
      <c r="N180" t="s">
        <v>1522</v>
      </c>
      <c r="O180" t="s">
        <v>4682</v>
      </c>
    </row>
    <row r="181" spans="9:15" x14ac:dyDescent="0.25">
      <c r="I181" s="15" t="s">
        <v>3479</v>
      </c>
      <c r="J181" t="s">
        <v>603</v>
      </c>
      <c r="K181" t="str">
        <f>+Temas[[#This Row],[id_Tema]]&amp;" "&amp;Temas[[#This Row],[Tema]]</f>
        <v>17.04.01 Extracción y Tratamiento de Recursos Mineros</v>
      </c>
      <c r="M181" t="s">
        <v>3585</v>
      </c>
      <c r="N181" t="s">
        <v>1524</v>
      </c>
      <c r="O181" t="s">
        <v>4683</v>
      </c>
    </row>
    <row r="182" spans="9:15" x14ac:dyDescent="0.25">
      <c r="I182" s="15" t="s">
        <v>3480</v>
      </c>
      <c r="J182" t="s">
        <v>32</v>
      </c>
      <c r="K182" t="str">
        <f>+Temas[[#This Row],[id_Tema]]&amp;" "&amp;Temas[[#This Row],[Tema]]</f>
        <v>17.04.02 Producción</v>
      </c>
      <c r="M182" t="s">
        <v>3586</v>
      </c>
      <c r="N182" t="s">
        <v>1526</v>
      </c>
      <c r="O182" t="s">
        <v>4684</v>
      </c>
    </row>
    <row r="183" spans="9:15" x14ac:dyDescent="0.25">
      <c r="I183" s="15" t="s">
        <v>3350</v>
      </c>
      <c r="J183" t="s">
        <v>580</v>
      </c>
      <c r="K183" t="str">
        <f>+Temas[[#This Row],[id_Tema]]&amp;" "&amp;Temas[[#This Row],[Tema]]</f>
        <v>18.01.01 Leche Recepicionada</v>
      </c>
      <c r="M183" t="s">
        <v>3587</v>
      </c>
      <c r="N183" t="s">
        <v>1528</v>
      </c>
      <c r="O183" t="s">
        <v>4685</v>
      </c>
    </row>
    <row r="184" spans="9:15" x14ac:dyDescent="0.25">
      <c r="I184" s="15" t="s">
        <v>3351</v>
      </c>
      <c r="J184" t="s">
        <v>189</v>
      </c>
      <c r="K184" t="str">
        <f>+Temas[[#This Row],[id_Tema]]&amp;" "&amp;Temas[[#This Row],[Tema]]</f>
        <v>19.01.01 Algas</v>
      </c>
      <c r="M184" t="s">
        <v>3588</v>
      </c>
      <c r="N184" t="s">
        <v>1530</v>
      </c>
      <c r="O184" t="s">
        <v>4686</v>
      </c>
    </row>
    <row r="185" spans="9:15" x14ac:dyDescent="0.25">
      <c r="I185" s="15" t="s">
        <v>3352</v>
      </c>
      <c r="J185" t="s">
        <v>193</v>
      </c>
      <c r="K185" t="str">
        <f>+Temas[[#This Row],[id_Tema]]&amp;" "&amp;Temas[[#This Row],[Tema]]</f>
        <v>19.01.02 Crustáceos</v>
      </c>
      <c r="M185" t="s">
        <v>3589</v>
      </c>
      <c r="N185" t="s">
        <v>1532</v>
      </c>
      <c r="O185" t="s">
        <v>4687</v>
      </c>
    </row>
    <row r="186" spans="9:15" x14ac:dyDescent="0.25">
      <c r="I186" s="15" t="s">
        <v>3353</v>
      </c>
      <c r="J186" t="s">
        <v>195</v>
      </c>
      <c r="K186" t="str">
        <f>+Temas[[#This Row],[id_Tema]]&amp;" "&amp;Temas[[#This Row],[Tema]]</f>
        <v>19.01.03 Equinodermos</v>
      </c>
      <c r="M186" t="s">
        <v>3590</v>
      </c>
      <c r="N186" t="s">
        <v>1534</v>
      </c>
      <c r="O186" t="s">
        <v>4688</v>
      </c>
    </row>
    <row r="187" spans="9:15" x14ac:dyDescent="0.25">
      <c r="I187" s="15" t="s">
        <v>3354</v>
      </c>
      <c r="J187" t="s">
        <v>190</v>
      </c>
      <c r="K187" t="str">
        <f>+Temas[[#This Row],[id_Tema]]&amp;" "&amp;Temas[[#This Row],[Tema]]</f>
        <v>19.01.04 Moluscos</v>
      </c>
      <c r="M187" t="s">
        <v>3591</v>
      </c>
      <c r="N187" t="s">
        <v>1536</v>
      </c>
      <c r="O187" t="s">
        <v>4689</v>
      </c>
    </row>
    <row r="188" spans="9:15" x14ac:dyDescent="0.25">
      <c r="I188" s="15" t="s">
        <v>3355</v>
      </c>
      <c r="J188" t="s">
        <v>194</v>
      </c>
      <c r="K188" t="str">
        <f>+Temas[[#This Row],[id_Tema]]&amp;" "&amp;Temas[[#This Row],[Tema]]</f>
        <v>19.01.05 Otros</v>
      </c>
      <c r="M188" t="s">
        <v>3592</v>
      </c>
      <c r="N188" t="s">
        <v>1538</v>
      </c>
      <c r="O188" t="s">
        <v>4690</v>
      </c>
    </row>
    <row r="189" spans="9:15" x14ac:dyDescent="0.25">
      <c r="I189" s="15" t="s">
        <v>3356</v>
      </c>
      <c r="J189" t="s">
        <v>191</v>
      </c>
      <c r="K189" t="str">
        <f>+Temas[[#This Row],[id_Tema]]&amp;" "&amp;Temas[[#This Row],[Tema]]</f>
        <v>19.01.06 Peces</v>
      </c>
      <c r="M189" t="s">
        <v>3593</v>
      </c>
      <c r="N189" t="s">
        <v>1540</v>
      </c>
      <c r="O189" t="s">
        <v>4691</v>
      </c>
    </row>
    <row r="190" spans="9:15" x14ac:dyDescent="0.25">
      <c r="I190" s="15" t="s">
        <v>3357</v>
      </c>
      <c r="J190" t="s">
        <v>192</v>
      </c>
      <c r="K190" t="str">
        <f>+Temas[[#This Row],[id_Tema]]&amp;" "&amp;Temas[[#This Row],[Tema]]</f>
        <v>19.01.07 Resto</v>
      </c>
      <c r="M190" t="s">
        <v>3594</v>
      </c>
      <c r="N190" t="s">
        <v>1197</v>
      </c>
      <c r="O190" t="s">
        <v>4692</v>
      </c>
    </row>
    <row r="191" spans="9:15" x14ac:dyDescent="0.25">
      <c r="I191" s="15" t="s">
        <v>3358</v>
      </c>
      <c r="J191" t="s">
        <v>137</v>
      </c>
      <c r="K191" t="str">
        <f>+Temas[[#This Row],[id_Tema]]&amp;" "&amp;Temas[[#This Row],[Tema]]</f>
        <v>19.01.08 Total</v>
      </c>
      <c r="M191" t="s">
        <v>3596</v>
      </c>
      <c r="N191" t="s">
        <v>401</v>
      </c>
      <c r="O191" t="s">
        <v>4693</v>
      </c>
    </row>
    <row r="192" spans="9:15" x14ac:dyDescent="0.25">
      <c r="I192" s="15" t="s">
        <v>3359</v>
      </c>
      <c r="J192" t="s">
        <v>193</v>
      </c>
      <c r="K192" t="str">
        <f>+Temas[[#This Row],[id_Tema]]&amp;" "&amp;Temas[[#This Row],[Tema]]</f>
        <v>19.02.01 Crustáceos</v>
      </c>
      <c r="M192" t="s">
        <v>3596</v>
      </c>
      <c r="N192" t="s">
        <v>1187</v>
      </c>
      <c r="O192" t="s">
        <v>5661</v>
      </c>
    </row>
    <row r="193" spans="9:15" x14ac:dyDescent="0.25">
      <c r="I193" s="15" t="s">
        <v>3360</v>
      </c>
      <c r="J193" t="s">
        <v>190</v>
      </c>
      <c r="K193" t="str">
        <f>+Temas[[#This Row],[id_Tema]]&amp;" "&amp;Temas[[#This Row],[Tema]]</f>
        <v>19.02.02 Moluscos</v>
      </c>
      <c r="M193" t="s">
        <v>3596</v>
      </c>
      <c r="N193" t="s">
        <v>1198</v>
      </c>
      <c r="O193" t="s">
        <v>5665</v>
      </c>
    </row>
    <row r="194" spans="9:15" x14ac:dyDescent="0.25">
      <c r="I194" s="15" t="s">
        <v>3361</v>
      </c>
      <c r="J194" t="s">
        <v>194</v>
      </c>
      <c r="K194" t="str">
        <f>+Temas[[#This Row],[id_Tema]]&amp;" "&amp;Temas[[#This Row],[Tema]]</f>
        <v>19.02.03 Otros</v>
      </c>
      <c r="M194" t="s">
        <v>3597</v>
      </c>
      <c r="N194" t="s">
        <v>1522</v>
      </c>
      <c r="O194" t="s">
        <v>4694</v>
      </c>
    </row>
    <row r="195" spans="9:15" x14ac:dyDescent="0.25">
      <c r="I195" s="15" t="s">
        <v>3362</v>
      </c>
      <c r="J195" t="s">
        <v>191</v>
      </c>
      <c r="K195" t="str">
        <f>+Temas[[#This Row],[id_Tema]]&amp;" "&amp;Temas[[#This Row],[Tema]]</f>
        <v>19.02.04 Peces</v>
      </c>
      <c r="M195" t="s">
        <v>3597</v>
      </c>
      <c r="N195" t="s">
        <v>1203</v>
      </c>
      <c r="O195" t="s">
        <v>5666</v>
      </c>
    </row>
    <row r="196" spans="9:15" x14ac:dyDescent="0.25">
      <c r="I196" s="15" t="s">
        <v>3363</v>
      </c>
      <c r="J196" t="s">
        <v>192</v>
      </c>
      <c r="K196" t="str">
        <f>+Temas[[#This Row],[id_Tema]]&amp;" "&amp;Temas[[#This Row],[Tema]]</f>
        <v>19.02.05 Resto</v>
      </c>
      <c r="M196" t="s">
        <v>3598</v>
      </c>
      <c r="N196" t="s">
        <v>1524</v>
      </c>
      <c r="O196" t="s">
        <v>4695</v>
      </c>
    </row>
    <row r="197" spans="9:15" x14ac:dyDescent="0.25">
      <c r="I197" s="15" t="s">
        <v>3364</v>
      </c>
      <c r="J197" t="s">
        <v>137</v>
      </c>
      <c r="K197" t="str">
        <f>+Temas[[#This Row],[id_Tema]]&amp;" "&amp;Temas[[#This Row],[Tema]]</f>
        <v>19.02.06 Total</v>
      </c>
      <c r="M197" t="s">
        <v>3599</v>
      </c>
      <c r="N197" t="s">
        <v>1526</v>
      </c>
      <c r="O197" t="s">
        <v>4696</v>
      </c>
    </row>
    <row r="198" spans="9:15" x14ac:dyDescent="0.25">
      <c r="I198" s="15" t="s">
        <v>3365</v>
      </c>
      <c r="J198" t="s">
        <v>1353</v>
      </c>
      <c r="K198" t="str">
        <f>+Temas[[#This Row],[id_Tema]]&amp;" "&amp;Temas[[#This Row],[Tema]]</f>
        <v>20.01.01 Ministerio de Agricultura</v>
      </c>
      <c r="M198" t="s">
        <v>3600</v>
      </c>
      <c r="N198" t="s">
        <v>1528</v>
      </c>
      <c r="O198" t="s">
        <v>4697</v>
      </c>
    </row>
    <row r="199" spans="9:15" x14ac:dyDescent="0.25">
      <c r="I199" s="15" t="s">
        <v>3366</v>
      </c>
      <c r="J199" t="s">
        <v>1359</v>
      </c>
      <c r="K199" t="str">
        <f>+Temas[[#This Row],[id_Tema]]&amp;" "&amp;Temas[[#This Row],[Tema]]</f>
        <v>20.01.02 Ministerio de Bienes Nacionales</v>
      </c>
      <c r="M199" t="s">
        <v>3601</v>
      </c>
      <c r="N199" t="s">
        <v>1530</v>
      </c>
      <c r="O199" t="s">
        <v>4698</v>
      </c>
    </row>
    <row r="200" spans="9:15" x14ac:dyDescent="0.25">
      <c r="I200" s="15" t="s">
        <v>3367</v>
      </c>
      <c r="J200" t="s">
        <v>1364</v>
      </c>
      <c r="K200" t="str">
        <f>+Temas[[#This Row],[id_Tema]]&amp;" "&amp;Temas[[#This Row],[Tema]]</f>
        <v>20.01.03 Ministerio de Defensa Nacional</v>
      </c>
      <c r="M200" t="s">
        <v>3602</v>
      </c>
      <c r="N200" t="s">
        <v>1532</v>
      </c>
      <c r="O200" t="s">
        <v>4699</v>
      </c>
    </row>
    <row r="201" spans="9:15" x14ac:dyDescent="0.25">
      <c r="I201" s="15" t="s">
        <v>3368</v>
      </c>
      <c r="J201" t="s">
        <v>1368</v>
      </c>
      <c r="K201" t="str">
        <f>+Temas[[#This Row],[id_Tema]]&amp;" "&amp;Temas[[#This Row],[Tema]]</f>
        <v>20.01.04 Ministerio de Desarrollo Social</v>
      </c>
      <c r="M201" t="s">
        <v>3603</v>
      </c>
      <c r="N201" t="s">
        <v>1534</v>
      </c>
      <c r="O201" t="s">
        <v>4700</v>
      </c>
    </row>
    <row r="202" spans="9:15" x14ac:dyDescent="0.25">
      <c r="I202" s="15" t="s">
        <v>3369</v>
      </c>
      <c r="J202" t="s">
        <v>1374</v>
      </c>
      <c r="K202" t="str">
        <f>+Temas[[#This Row],[id_Tema]]&amp;" "&amp;Temas[[#This Row],[Tema]]</f>
        <v>20.01.05 Ministerio de Economía, Fomento y Turismo</v>
      </c>
      <c r="M202" t="s">
        <v>3604</v>
      </c>
      <c r="N202" t="s">
        <v>1536</v>
      </c>
      <c r="O202" t="s">
        <v>4701</v>
      </c>
    </row>
    <row r="203" spans="9:15" x14ac:dyDescent="0.25">
      <c r="I203" s="15" t="s">
        <v>3370</v>
      </c>
      <c r="J203" t="s">
        <v>1380</v>
      </c>
      <c r="K203" t="str">
        <f>+Temas[[#This Row],[id_Tema]]&amp;" "&amp;Temas[[#This Row],[Tema]]</f>
        <v>20.01.06 Ministerio de Educación</v>
      </c>
      <c r="M203" t="s">
        <v>3605</v>
      </c>
      <c r="N203" t="s">
        <v>1538</v>
      </c>
      <c r="O203" t="s">
        <v>4702</v>
      </c>
    </row>
    <row r="204" spans="9:15" x14ac:dyDescent="0.25">
      <c r="I204" s="15" t="s">
        <v>3371</v>
      </c>
      <c r="J204" t="s">
        <v>1386</v>
      </c>
      <c r="K204" t="str">
        <f>+Temas[[#This Row],[id_Tema]]&amp;" "&amp;Temas[[#This Row],[Tema]]</f>
        <v>20.01.07 Ministerio de Energía</v>
      </c>
      <c r="M204" t="s">
        <v>3606</v>
      </c>
      <c r="N204" t="s">
        <v>1540</v>
      </c>
      <c r="O204" t="s">
        <v>4703</v>
      </c>
    </row>
    <row r="205" spans="9:15" x14ac:dyDescent="0.25">
      <c r="I205" s="15" t="s">
        <v>3372</v>
      </c>
      <c r="J205" t="s">
        <v>1390</v>
      </c>
      <c r="K205" t="str">
        <f>+Temas[[#This Row],[id_Tema]]&amp;" "&amp;Temas[[#This Row],[Tema]]</f>
        <v>20.01.08 Ministerio de Hacienda</v>
      </c>
      <c r="M205" t="s">
        <v>3607</v>
      </c>
      <c r="N205" t="s">
        <v>1197</v>
      </c>
      <c r="O205" t="s">
        <v>4704</v>
      </c>
    </row>
    <row r="206" spans="9:15" x14ac:dyDescent="0.25">
      <c r="I206" s="15" t="s">
        <v>3373</v>
      </c>
      <c r="J206" t="s">
        <v>1396</v>
      </c>
      <c r="K206" t="str">
        <f>+Temas[[#This Row],[id_Tema]]&amp;" "&amp;Temas[[#This Row],[Tema]]</f>
        <v>20.01.09 Ministerio de Justicia y Derechos Humanos</v>
      </c>
      <c r="M206" t="s">
        <v>3608</v>
      </c>
      <c r="N206" t="s">
        <v>69</v>
      </c>
      <c r="O206" t="s">
        <v>4705</v>
      </c>
    </row>
    <row r="207" spans="9:15" x14ac:dyDescent="0.25">
      <c r="I207" s="15" t="s">
        <v>3374</v>
      </c>
      <c r="J207" t="s">
        <v>1435</v>
      </c>
      <c r="K207" t="str">
        <f>+Temas[[#This Row],[id_Tema]]&amp;" "&amp;Temas[[#This Row],[Tema]]</f>
        <v>20.01.10 Ministerio de la Mujer y la Equidad de Género</v>
      </c>
      <c r="M207" t="s">
        <v>3608</v>
      </c>
      <c r="N207" t="s">
        <v>1191</v>
      </c>
      <c r="O207" t="s">
        <v>5662</v>
      </c>
    </row>
    <row r="208" spans="9:15" x14ac:dyDescent="0.25">
      <c r="I208" s="15" t="s">
        <v>3375</v>
      </c>
      <c r="J208" t="s">
        <v>1439</v>
      </c>
      <c r="K208" t="str">
        <f>+Temas[[#This Row],[id_Tema]]&amp;" "&amp;Temas[[#This Row],[Tema]]</f>
        <v>20.01.11 Ministerio de las Culturas, las Artes y el Patrimonio</v>
      </c>
      <c r="M208" t="s">
        <v>3608</v>
      </c>
      <c r="N208" t="s">
        <v>1191</v>
      </c>
      <c r="O208" t="s">
        <v>5662</v>
      </c>
    </row>
    <row r="209" spans="9:15" x14ac:dyDescent="0.25">
      <c r="I209" s="15" t="s">
        <v>3376</v>
      </c>
      <c r="J209" t="s">
        <v>1402</v>
      </c>
      <c r="K209" t="str">
        <f>+Temas[[#This Row],[id_Tema]]&amp;" "&amp;Temas[[#This Row],[Tema]]</f>
        <v>20.01.12 Ministerio de Minería</v>
      </c>
      <c r="M209" t="s">
        <v>3609</v>
      </c>
      <c r="N209" t="s">
        <v>1522</v>
      </c>
      <c r="O209" t="s">
        <v>4706</v>
      </c>
    </row>
    <row r="210" spans="9:15" x14ac:dyDescent="0.25">
      <c r="I210" s="15" t="s">
        <v>3377</v>
      </c>
      <c r="J210" t="s">
        <v>1407</v>
      </c>
      <c r="K210" t="str">
        <f>+Temas[[#This Row],[id_Tema]]&amp;" "&amp;Temas[[#This Row],[Tema]]</f>
        <v>20.01.13 Ministerio de Obras Públicas</v>
      </c>
      <c r="M210" t="s">
        <v>3609</v>
      </c>
      <c r="N210" t="s">
        <v>72</v>
      </c>
      <c r="O210" t="s">
        <v>5667</v>
      </c>
    </row>
    <row r="211" spans="9:15" x14ac:dyDescent="0.25">
      <c r="I211" s="15" t="s">
        <v>3378</v>
      </c>
      <c r="J211" t="s">
        <v>1413</v>
      </c>
      <c r="K211" t="str">
        <f>+Temas[[#This Row],[id_Tema]]&amp;" "&amp;Temas[[#This Row],[Tema]]</f>
        <v>20.01.14 Ministerio de Relaciones Exteriores</v>
      </c>
      <c r="M211" t="s">
        <v>3610</v>
      </c>
      <c r="N211" t="s">
        <v>1524</v>
      </c>
      <c r="O211" t="s">
        <v>4707</v>
      </c>
    </row>
    <row r="212" spans="9:15" x14ac:dyDescent="0.25">
      <c r="I212" s="15" t="s">
        <v>3379</v>
      </c>
      <c r="J212" t="s">
        <v>1418</v>
      </c>
      <c r="K212" t="str">
        <f>+Temas[[#This Row],[id_Tema]]&amp;" "&amp;Temas[[#This Row],[Tema]]</f>
        <v>20.01.15 Ministerio de Salud</v>
      </c>
      <c r="M212" t="s">
        <v>3611</v>
      </c>
      <c r="N212" t="s">
        <v>1526</v>
      </c>
      <c r="O212" t="s">
        <v>4708</v>
      </c>
    </row>
    <row r="213" spans="9:15" x14ac:dyDescent="0.25">
      <c r="I213" s="15" t="s">
        <v>3380</v>
      </c>
      <c r="J213" t="s">
        <v>1424</v>
      </c>
      <c r="K213" t="str">
        <f>+Temas[[#This Row],[id_Tema]]&amp;" "&amp;Temas[[#This Row],[Tema]]</f>
        <v>20.01.16 Ministerio de Transportes y Telecomunicaciones</v>
      </c>
      <c r="M213" t="s">
        <v>3612</v>
      </c>
      <c r="N213" t="s">
        <v>1528</v>
      </c>
      <c r="O213" t="s">
        <v>4709</v>
      </c>
    </row>
    <row r="214" spans="9:15" x14ac:dyDescent="0.25">
      <c r="I214" s="15" t="s">
        <v>3381</v>
      </c>
      <c r="J214" t="s">
        <v>1429</v>
      </c>
      <c r="K214" t="str">
        <f>+Temas[[#This Row],[id_Tema]]&amp;" "&amp;Temas[[#This Row],[Tema]]</f>
        <v>20.01.17 Ministerio de Vivienda y Urbanismo</v>
      </c>
      <c r="M214" t="s">
        <v>3613</v>
      </c>
      <c r="N214" t="s">
        <v>1530</v>
      </c>
      <c r="O214" t="s">
        <v>4710</v>
      </c>
    </row>
    <row r="215" spans="9:15" x14ac:dyDescent="0.25">
      <c r="I215" s="15" t="s">
        <v>3382</v>
      </c>
      <c r="J215" t="s">
        <v>1442</v>
      </c>
      <c r="K215" t="str">
        <f>+Temas[[#This Row],[id_Tema]]&amp;" "&amp;Temas[[#This Row],[Tema]]</f>
        <v>20.01.18 Ministerio del Deporte</v>
      </c>
      <c r="M215" t="s">
        <v>3614</v>
      </c>
      <c r="N215" t="s">
        <v>1532</v>
      </c>
      <c r="O215" t="s">
        <v>4711</v>
      </c>
    </row>
    <row r="216" spans="9:15" x14ac:dyDescent="0.25">
      <c r="I216" s="15" t="s">
        <v>3383</v>
      </c>
      <c r="J216" t="s">
        <v>1445</v>
      </c>
      <c r="K216" t="str">
        <f>+Temas[[#This Row],[id_Tema]]&amp;" "&amp;Temas[[#This Row],[Tema]]</f>
        <v>20.01.19 Ministerio del Interior y Seguridad Pública</v>
      </c>
      <c r="M216" t="s">
        <v>3615</v>
      </c>
      <c r="N216" t="s">
        <v>1534</v>
      </c>
      <c r="O216" t="s">
        <v>4712</v>
      </c>
    </row>
    <row r="217" spans="9:15" x14ac:dyDescent="0.25">
      <c r="I217" s="15" t="s">
        <v>3384</v>
      </c>
      <c r="J217" t="s">
        <v>1450</v>
      </c>
      <c r="K217" t="str">
        <f>+Temas[[#This Row],[id_Tema]]&amp;" "&amp;Temas[[#This Row],[Tema]]</f>
        <v>20.01.20 Ministerio del Medio Ambiente</v>
      </c>
      <c r="M217" t="s">
        <v>3616</v>
      </c>
      <c r="N217" t="s">
        <v>1536</v>
      </c>
      <c r="O217" t="s">
        <v>4713</v>
      </c>
    </row>
    <row r="218" spans="9:15" x14ac:dyDescent="0.25">
      <c r="I218" s="15" t="s">
        <v>3385</v>
      </c>
      <c r="J218" t="s">
        <v>1453</v>
      </c>
      <c r="K218" t="str">
        <f>+Temas[[#This Row],[id_Tema]]&amp;" "&amp;Temas[[#This Row],[Tema]]</f>
        <v>20.01.21 Ministerio del Trabajo y Previsión Social</v>
      </c>
      <c r="M218" t="s">
        <v>3617</v>
      </c>
      <c r="N218" t="s">
        <v>1538</v>
      </c>
      <c r="O218" t="s">
        <v>4714</v>
      </c>
    </row>
    <row r="219" spans="9:15" x14ac:dyDescent="0.25">
      <c r="I219" s="15" t="s">
        <v>3386</v>
      </c>
      <c r="J219" t="s">
        <v>1344</v>
      </c>
      <c r="K219" t="str">
        <f>+Temas[[#This Row],[id_Tema]]&amp;" "&amp;Temas[[#This Row],[Tema]]</f>
        <v>20.01.22 Ministerio Secretaría General de Gobierno</v>
      </c>
      <c r="M219" t="s">
        <v>3618</v>
      </c>
      <c r="N219" t="s">
        <v>1540</v>
      </c>
      <c r="O219" t="s">
        <v>4715</v>
      </c>
    </row>
    <row r="220" spans="9:15" x14ac:dyDescent="0.25">
      <c r="I220" s="15" t="s">
        <v>3387</v>
      </c>
      <c r="J220" t="s">
        <v>1349</v>
      </c>
      <c r="K220" t="str">
        <f>+Temas[[#This Row],[id_Tema]]&amp;" "&amp;Temas[[#This Row],[Tema]]</f>
        <v>20.01.23 Ministerio Secretaría General de la Presidencia de la República</v>
      </c>
      <c r="M220" t="s">
        <v>3619</v>
      </c>
      <c r="N220" t="s">
        <v>1197</v>
      </c>
      <c r="O220" t="s">
        <v>4716</v>
      </c>
    </row>
    <row r="221" spans="9:15" x14ac:dyDescent="0.25">
      <c r="I221" s="15" t="s">
        <v>3388</v>
      </c>
      <c r="J221" t="s">
        <v>1331</v>
      </c>
      <c r="K221" t="str">
        <f>+Temas[[#This Row],[id_Tema]]&amp;" "&amp;Temas[[#This Row],[Tema]]</f>
        <v>20.01.24 Nacional</v>
      </c>
      <c r="M221" t="s">
        <v>3620</v>
      </c>
      <c r="N221" t="s">
        <v>70</v>
      </c>
      <c r="O221" t="s">
        <v>4717</v>
      </c>
    </row>
    <row r="222" spans="9:15" x14ac:dyDescent="0.25">
      <c r="I222" s="15" t="s">
        <v>3389</v>
      </c>
      <c r="J222" t="s">
        <v>155</v>
      </c>
      <c r="K222" t="str">
        <f>+Temas[[#This Row],[id_Tema]]&amp;" "&amp;Temas[[#This Row],[Tema]]</f>
        <v>21.01.01 Cáncer de Cuello Uterino</v>
      </c>
      <c r="M222" t="s">
        <v>3620</v>
      </c>
      <c r="N222" t="s">
        <v>1193</v>
      </c>
      <c r="O222" t="s">
        <v>5663</v>
      </c>
    </row>
    <row r="223" spans="9:15" x14ac:dyDescent="0.25">
      <c r="I223" s="15" t="s">
        <v>3390</v>
      </c>
      <c r="J223" t="s">
        <v>167</v>
      </c>
      <c r="K223" t="str">
        <f>+Temas[[#This Row],[id_Tema]]&amp;" "&amp;Temas[[#This Row],[Tema]]</f>
        <v>21.01.02 VIH/SIDA</v>
      </c>
      <c r="M223" t="s">
        <v>3620</v>
      </c>
      <c r="N223" t="s">
        <v>1200</v>
      </c>
      <c r="O223" t="s">
        <v>5668</v>
      </c>
    </row>
    <row r="224" spans="9:15" x14ac:dyDescent="0.25">
      <c r="I224" s="15" t="s">
        <v>3391</v>
      </c>
      <c r="J224" t="s">
        <v>158</v>
      </c>
      <c r="K224" t="str">
        <f>+Temas[[#This Row],[id_Tema]]&amp;" "&amp;Temas[[#This Row],[Tema]]</f>
        <v>21.02.01 Centros de Salud</v>
      </c>
      <c r="M224" t="s">
        <v>3621</v>
      </c>
      <c r="N224" t="s">
        <v>1522</v>
      </c>
      <c r="O224" t="s">
        <v>4718</v>
      </c>
    </row>
    <row r="225" spans="9:15" x14ac:dyDescent="0.25">
      <c r="I225" s="15" t="s">
        <v>3392</v>
      </c>
      <c r="J225" t="s">
        <v>159</v>
      </c>
      <c r="K225" t="str">
        <f>+Temas[[#This Row],[id_Tema]]&amp;" "&amp;Temas[[#This Row],[Tema]]</f>
        <v>21.02.02 Consultorios Generales</v>
      </c>
      <c r="M225" t="s">
        <v>3621</v>
      </c>
      <c r="N225" t="s">
        <v>73</v>
      </c>
      <c r="O225" t="s">
        <v>5669</v>
      </c>
    </row>
    <row r="226" spans="9:15" x14ac:dyDescent="0.25">
      <c r="I226" s="15" t="s">
        <v>3393</v>
      </c>
      <c r="J226" t="s">
        <v>165</v>
      </c>
      <c r="K226" t="str">
        <f>+Temas[[#This Row],[id_Tema]]&amp;" "&amp;Temas[[#This Row],[Tema]]</f>
        <v>21.02.03 Postas</v>
      </c>
      <c r="M226" t="s">
        <v>3622</v>
      </c>
      <c r="N226" t="s">
        <v>1524</v>
      </c>
      <c r="O226" t="s">
        <v>4719</v>
      </c>
    </row>
    <row r="227" spans="9:15" x14ac:dyDescent="0.25">
      <c r="I227" s="15" t="s">
        <v>3394</v>
      </c>
      <c r="J227" t="s">
        <v>164</v>
      </c>
      <c r="K227" t="str">
        <f>+Temas[[#This Row],[id_Tema]]&amp;" "&amp;Temas[[#This Row],[Tema]]</f>
        <v>21.02.04 Servicios de Urgencia</v>
      </c>
      <c r="M227" t="s">
        <v>3623</v>
      </c>
      <c r="N227" t="s">
        <v>1526</v>
      </c>
      <c r="O227" t="s">
        <v>4720</v>
      </c>
    </row>
    <row r="228" spans="9:15" x14ac:dyDescent="0.25">
      <c r="I228" s="15" t="s">
        <v>3395</v>
      </c>
      <c r="J228" t="s">
        <v>172</v>
      </c>
      <c r="K228" t="str">
        <f>+Temas[[#This Row],[id_Tema]]&amp;" "&amp;Temas[[#This Row],[Tema]]</f>
        <v>21.03.01 Atención Primaria</v>
      </c>
      <c r="M228" t="s">
        <v>3624</v>
      </c>
      <c r="N228" t="s">
        <v>1528</v>
      </c>
      <c r="O228" t="s">
        <v>4721</v>
      </c>
    </row>
    <row r="229" spans="9:15" x14ac:dyDescent="0.25">
      <c r="I229" s="15" t="s">
        <v>3396</v>
      </c>
      <c r="J229" t="s">
        <v>156</v>
      </c>
      <c r="K229" t="str">
        <f>+Temas[[#This Row],[id_Tema]]&amp;" "&amp;Temas[[#This Row],[Tema]]</f>
        <v>21.04.01 Programa de Salud Cardiovascular</v>
      </c>
      <c r="M229" t="s">
        <v>3625</v>
      </c>
      <c r="N229" t="s">
        <v>1530</v>
      </c>
      <c r="O229" t="s">
        <v>4722</v>
      </c>
    </row>
    <row r="230" spans="9:15" x14ac:dyDescent="0.25">
      <c r="I230" s="15" t="s">
        <v>3397</v>
      </c>
      <c r="J230" t="s">
        <v>372</v>
      </c>
      <c r="K230" t="str">
        <f>+Temas[[#This Row],[id_Tema]]&amp;" "&amp;Temas[[#This Row],[Tema]]</f>
        <v>21.05.01 Cuidado Dental</v>
      </c>
      <c r="M230" t="s">
        <v>3626</v>
      </c>
      <c r="N230" t="s">
        <v>1532</v>
      </c>
      <c r="O230" t="s">
        <v>4723</v>
      </c>
    </row>
    <row r="231" spans="9:15" x14ac:dyDescent="0.25">
      <c r="I231" s="15" t="s">
        <v>3398</v>
      </c>
      <c r="J231" t="s">
        <v>213</v>
      </c>
      <c r="K231" t="str">
        <f>+Temas[[#This Row],[id_Tema]]&amp;" "&amp;Temas[[#This Row],[Tema]]</f>
        <v>21.05.02 Emergencias</v>
      </c>
      <c r="M231" t="s">
        <v>3627</v>
      </c>
      <c r="N231" t="s">
        <v>1534</v>
      </c>
      <c r="O231" t="s">
        <v>4724</v>
      </c>
    </row>
    <row r="232" spans="9:15" x14ac:dyDescent="0.25">
      <c r="I232" s="15" t="s">
        <v>3399</v>
      </c>
      <c r="J232" t="s">
        <v>370</v>
      </c>
      <c r="K232" t="str">
        <f>+Temas[[#This Row],[id_Tema]]&amp;" "&amp;Temas[[#This Row],[Tema]]</f>
        <v>22.01.01 Servicios Básicos</v>
      </c>
      <c r="M232" t="s">
        <v>3628</v>
      </c>
      <c r="N232" t="s">
        <v>1536</v>
      </c>
      <c r="O232" t="s">
        <v>4725</v>
      </c>
    </row>
    <row r="233" spans="9:15" x14ac:dyDescent="0.25">
      <c r="I233" s="21" t="s">
        <v>3400</v>
      </c>
      <c r="J233" t="s">
        <v>560</v>
      </c>
      <c r="K233" t="str">
        <f>+Temas[[#This Row],[id_Tema]]&amp;" "&amp;Temas[[#This Row],[Tema]]</f>
        <v>23.01.01 Población</v>
      </c>
      <c r="M233" t="s">
        <v>3629</v>
      </c>
      <c r="N233" t="s">
        <v>1538</v>
      </c>
      <c r="O233" t="s">
        <v>4726</v>
      </c>
    </row>
    <row r="234" spans="9:15" x14ac:dyDescent="0.25">
      <c r="I234" s="21" t="s">
        <v>3400</v>
      </c>
      <c r="J234" t="s">
        <v>1507</v>
      </c>
      <c r="K234" t="str">
        <f>+Temas[[#This Row],[id_Tema]]&amp;" "&amp;Temas[[#This Row],[Tema]]</f>
        <v>23.01.01 Alfabeta</v>
      </c>
      <c r="M234" t="s">
        <v>3630</v>
      </c>
      <c r="N234" t="s">
        <v>1540</v>
      </c>
      <c r="O234" t="s">
        <v>4727</v>
      </c>
    </row>
    <row r="235" spans="9:15" x14ac:dyDescent="0.25">
      <c r="I235" s="15" t="s">
        <v>3401</v>
      </c>
      <c r="J235" t="s">
        <v>1504</v>
      </c>
      <c r="K235" t="str">
        <f>+Temas[[#This Row],[id_Tema]]&amp;" "&amp;Temas[[#This Row],[Tema]]</f>
        <v>23.01.02 Analfabeta</v>
      </c>
      <c r="M235" t="s">
        <v>3631</v>
      </c>
      <c r="N235" t="s">
        <v>1197</v>
      </c>
      <c r="O235" t="s">
        <v>4728</v>
      </c>
    </row>
    <row r="236" spans="9:15" x14ac:dyDescent="0.25">
      <c r="I236" s="15" t="s">
        <v>3402</v>
      </c>
      <c r="J236" t="s">
        <v>1516</v>
      </c>
      <c r="K236" t="str">
        <f>+Temas[[#This Row],[id_Tema]]&amp;" "&amp;Temas[[#This Row],[Tema]]</f>
        <v>23.01.03 Ausente</v>
      </c>
      <c r="M236" t="s">
        <v>3632</v>
      </c>
      <c r="N236" t="s">
        <v>71</v>
      </c>
      <c r="O236" t="s">
        <v>4729</v>
      </c>
    </row>
    <row r="237" spans="9:15" x14ac:dyDescent="0.25">
      <c r="I237" t="s">
        <v>3403</v>
      </c>
      <c r="J237" t="s">
        <v>1519</v>
      </c>
      <c r="K237" t="str">
        <f>+Temas[[#This Row],[id_Tema]]&amp;" "&amp;Temas[[#This Row],[Tema]]</f>
        <v>23.01.04 No Ausente</v>
      </c>
      <c r="M237" t="s">
        <v>3632</v>
      </c>
      <c r="N237" t="s">
        <v>1195</v>
      </c>
      <c r="O237" t="s">
        <v>5664</v>
      </c>
    </row>
    <row r="238" spans="9:15" x14ac:dyDescent="0.25">
      <c r="I238" t="s">
        <v>3404</v>
      </c>
      <c r="J238" t="s">
        <v>1498</v>
      </c>
      <c r="K238" t="str">
        <f>+Temas[[#This Row],[id_Tema]]&amp;" "&amp;Temas[[#This Row],[Tema]]</f>
        <v>23.01.05 No Pobre</v>
      </c>
      <c r="M238" t="s">
        <v>3632</v>
      </c>
      <c r="N238" t="s">
        <v>1195</v>
      </c>
      <c r="O238" t="s">
        <v>5664</v>
      </c>
    </row>
    <row r="239" spans="9:15" x14ac:dyDescent="0.25">
      <c r="I239" t="s">
        <v>3405</v>
      </c>
      <c r="J239" t="s">
        <v>1513</v>
      </c>
      <c r="K239" t="str">
        <f>+Temas[[#This Row],[id_Tema]]&amp;" "&amp;Temas[[#This Row],[Tema]]</f>
        <v>23.01.06 No Trabajó</v>
      </c>
      <c r="M239" t="s">
        <v>3633</v>
      </c>
      <c r="N239" t="s">
        <v>1522</v>
      </c>
      <c r="O239" t="s">
        <v>4730</v>
      </c>
    </row>
    <row r="240" spans="9:15" x14ac:dyDescent="0.25">
      <c r="I240" t="s">
        <v>3406</v>
      </c>
      <c r="J240" t="s">
        <v>1495</v>
      </c>
      <c r="K240" t="str">
        <f>+Temas[[#This Row],[id_Tema]]&amp;" "&amp;Temas[[#This Row],[Tema]]</f>
        <v>23.01.07 Pobre</v>
      </c>
      <c r="M240" t="s">
        <v>3633</v>
      </c>
      <c r="N240" t="s">
        <v>74</v>
      </c>
      <c r="O240" t="s">
        <v>5670</v>
      </c>
    </row>
    <row r="241" spans="9:15" x14ac:dyDescent="0.25">
      <c r="I241" t="s">
        <v>3407</v>
      </c>
      <c r="J241" t="s">
        <v>1501</v>
      </c>
      <c r="K241" t="str">
        <f>+Temas[[#This Row],[id_Tema]]&amp;" "&amp;Temas[[#This Row],[Tema]]</f>
        <v>23.01.08 Pobre Extremo</v>
      </c>
      <c r="M241" t="s">
        <v>3634</v>
      </c>
      <c r="N241" t="s">
        <v>1524</v>
      </c>
      <c r="O241" t="s">
        <v>4731</v>
      </c>
    </row>
    <row r="242" spans="9:15" x14ac:dyDescent="0.25">
      <c r="I242" t="s">
        <v>3408</v>
      </c>
      <c r="J242" t="s">
        <v>145</v>
      </c>
      <c r="K242" t="str">
        <f>+Temas[[#This Row],[id_Tema]]&amp;" "&amp;Temas[[#This Row],[Tema]]</f>
        <v>23.01.09 Rural</v>
      </c>
      <c r="M242" t="s">
        <v>3635</v>
      </c>
      <c r="N242" t="s">
        <v>1526</v>
      </c>
      <c r="O242" t="s">
        <v>4732</v>
      </c>
    </row>
    <row r="243" spans="9:15" x14ac:dyDescent="0.25">
      <c r="I243" t="s">
        <v>3409</v>
      </c>
      <c r="J243" t="s">
        <v>1510</v>
      </c>
      <c r="K243" t="str">
        <f>+Temas[[#This Row],[id_Tema]]&amp;" "&amp;Temas[[#This Row],[Tema]]</f>
        <v>23.01.10 Trabajó</v>
      </c>
      <c r="M243" t="s">
        <v>3636</v>
      </c>
      <c r="N243" t="s">
        <v>1528</v>
      </c>
      <c r="O243" t="s">
        <v>4733</v>
      </c>
    </row>
    <row r="244" spans="9:15" x14ac:dyDescent="0.25">
      <c r="I244" t="s">
        <v>3410</v>
      </c>
      <c r="J244" t="s">
        <v>1492</v>
      </c>
      <c r="K244" t="str">
        <f>+Temas[[#This Row],[id_Tema]]&amp;" "&amp;Temas[[#This Row],[Tema]]</f>
        <v>23.01.11 Urbano</v>
      </c>
      <c r="M244" t="s">
        <v>3637</v>
      </c>
      <c r="N244" t="s">
        <v>1530</v>
      </c>
      <c r="O244" t="s">
        <v>4734</v>
      </c>
    </row>
    <row r="245" spans="9:15" x14ac:dyDescent="0.25">
      <c r="I245" t="s">
        <v>3411</v>
      </c>
      <c r="J245" t="s">
        <v>1010</v>
      </c>
      <c r="K245" t="str">
        <f>+Temas[[#This Row],[id_Tema]]&amp;" "&amp;Temas[[#This Row],[Tema]]</f>
        <v>24.02.01 Etnia</v>
      </c>
      <c r="M245" t="s">
        <v>3638</v>
      </c>
      <c r="N245" t="s">
        <v>1532</v>
      </c>
      <c r="O245" t="s">
        <v>4735</v>
      </c>
    </row>
    <row r="246" spans="9:15" x14ac:dyDescent="0.25">
      <c r="I246" t="s">
        <v>3412</v>
      </c>
      <c r="J246" t="s">
        <v>1001</v>
      </c>
      <c r="K246" t="str">
        <f>+Temas[[#This Row],[id_Tema]]&amp;" "&amp;Temas[[#This Row],[Tema]]</f>
        <v>24.02.02 Sexo</v>
      </c>
      <c r="M246" t="s">
        <v>3639</v>
      </c>
      <c r="N246" t="s">
        <v>1534</v>
      </c>
      <c r="O246" t="s">
        <v>4736</v>
      </c>
    </row>
    <row r="247" spans="9:15" x14ac:dyDescent="0.25">
      <c r="I247" t="s">
        <v>3413</v>
      </c>
      <c r="J247" t="s">
        <v>137</v>
      </c>
      <c r="K247" t="str">
        <f>+Temas[[#This Row],[id_Tema]]&amp;" "&amp;Temas[[#This Row],[Tema]]</f>
        <v>24.02.03 Total</v>
      </c>
      <c r="M247" t="s">
        <v>3640</v>
      </c>
      <c r="N247" t="s">
        <v>1536</v>
      </c>
      <c r="O247" t="s">
        <v>4737</v>
      </c>
    </row>
    <row r="248" spans="9:15" x14ac:dyDescent="0.25">
      <c r="I248" t="s">
        <v>3414</v>
      </c>
      <c r="J248" t="s">
        <v>118</v>
      </c>
      <c r="K248" t="str">
        <f>+Temas[[#This Row],[id_Tema]]&amp;" "&amp;Temas[[#This Row],[Tema]]</f>
        <v>24.03.01 Pobreza Extrema</v>
      </c>
      <c r="M248" t="s">
        <v>3641</v>
      </c>
      <c r="N248" t="s">
        <v>1538</v>
      </c>
      <c r="O248" t="s">
        <v>4738</v>
      </c>
    </row>
    <row r="249" spans="9:15" x14ac:dyDescent="0.25">
      <c r="I249" t="s">
        <v>3415</v>
      </c>
      <c r="J249" t="s">
        <v>414</v>
      </c>
      <c r="K249" t="str">
        <f>+Temas[[#This Row],[id_Tema]]&amp;" "&amp;Temas[[#This Row],[Tema]]</f>
        <v>24.03.02 Pobreza General</v>
      </c>
      <c r="M249" t="s">
        <v>3642</v>
      </c>
      <c r="N249" t="s">
        <v>1540</v>
      </c>
      <c r="O249" t="s">
        <v>4739</v>
      </c>
    </row>
    <row r="250" spans="9:15" x14ac:dyDescent="0.25">
      <c r="I250" t="s">
        <v>3416</v>
      </c>
      <c r="J250" t="s">
        <v>119</v>
      </c>
      <c r="K250" t="str">
        <f>+Temas[[#This Row],[id_Tema]]&amp;" "&amp;Temas[[#This Row],[Tema]]</f>
        <v>24.03.03 Pobreza No Extrema</v>
      </c>
      <c r="M250" t="s">
        <v>3643</v>
      </c>
      <c r="N250" t="s">
        <v>1197</v>
      </c>
      <c r="O250" t="s">
        <v>4740</v>
      </c>
    </row>
    <row r="251" spans="9:15" x14ac:dyDescent="0.25">
      <c r="I251" t="s">
        <v>3417</v>
      </c>
      <c r="J251" t="s">
        <v>413</v>
      </c>
      <c r="K251" t="str">
        <f>+Temas[[#This Row],[id_Tema]]&amp;" "&amp;Temas[[#This Row],[Tema]]</f>
        <v>24.03.04 Pobreza por Sexo</v>
      </c>
      <c r="M251" t="s">
        <v>3644</v>
      </c>
      <c r="N251" t="s">
        <v>1635</v>
      </c>
      <c r="O251" t="s">
        <v>4741</v>
      </c>
    </row>
    <row r="252" spans="9:15" x14ac:dyDescent="0.25">
      <c r="I252" t="s">
        <v>3481</v>
      </c>
      <c r="J252" t="s">
        <v>3440</v>
      </c>
      <c r="K252" t="str">
        <f>+Temas[[#This Row],[id_Tema]]&amp;" "&amp;Temas[[#This Row],[Tema]]</f>
        <v>24.04. (en blanco)</v>
      </c>
      <c r="M252" t="s">
        <v>3645</v>
      </c>
      <c r="N252" t="s">
        <v>1805</v>
      </c>
      <c r="O252" t="s">
        <v>4742</v>
      </c>
    </row>
    <row r="253" spans="9:15" x14ac:dyDescent="0.25">
      <c r="I253" t="s">
        <v>3418</v>
      </c>
      <c r="J253" t="s">
        <v>168</v>
      </c>
      <c r="K253" t="str">
        <f>+Temas[[#This Row],[id_Tema]]&amp;" "&amp;Temas[[#This Row],[Tema]]</f>
        <v>25.01.01 Internet Fijo</v>
      </c>
      <c r="M253" t="s">
        <v>3646</v>
      </c>
      <c r="N253" t="s">
        <v>2197</v>
      </c>
      <c r="O253" t="s">
        <v>4743</v>
      </c>
    </row>
    <row r="254" spans="9:15" x14ac:dyDescent="0.25">
      <c r="I254" t="s">
        <v>3419</v>
      </c>
      <c r="J254" t="s">
        <v>179</v>
      </c>
      <c r="K254" t="str">
        <f>+Temas[[#This Row],[id_Tema]]&amp;" "&amp;Temas[[#This Row],[Tema]]</f>
        <v>25.02.01 Televisión de Pago</v>
      </c>
      <c r="M254" t="s">
        <v>3647</v>
      </c>
      <c r="N254" t="s">
        <v>2453</v>
      </c>
      <c r="O254" t="s">
        <v>4744</v>
      </c>
    </row>
    <row r="255" spans="9:15" x14ac:dyDescent="0.25">
      <c r="I255" t="s">
        <v>3420</v>
      </c>
      <c r="J255" t="s">
        <v>206</v>
      </c>
      <c r="K255" t="str">
        <f>+Temas[[#This Row],[id_Tema]]&amp;" "&amp;Temas[[#This Row],[Tema]]</f>
        <v>26.01.01 Plazas de Peajes y Pórticos</v>
      </c>
      <c r="M255" t="s">
        <v>3648</v>
      </c>
      <c r="N255" t="s">
        <v>1699</v>
      </c>
      <c r="O255" t="s">
        <v>4745</v>
      </c>
    </row>
    <row r="256" spans="9:15" x14ac:dyDescent="0.25">
      <c r="I256" t="s">
        <v>3421</v>
      </c>
      <c r="J256" t="s">
        <v>207</v>
      </c>
      <c r="K256" t="str">
        <f>+Temas[[#This Row],[id_Tema]]&amp;" "&amp;Temas[[#This Row],[Tema]]</f>
        <v>26.01.02 Pórticos</v>
      </c>
      <c r="M256" t="s">
        <v>3649</v>
      </c>
      <c r="N256" t="s">
        <v>1701</v>
      </c>
      <c r="O256" t="s">
        <v>4746</v>
      </c>
    </row>
    <row r="257" spans="9:15" x14ac:dyDescent="0.25">
      <c r="I257" t="s">
        <v>3422</v>
      </c>
      <c r="J257" t="s">
        <v>211</v>
      </c>
      <c r="K257" t="str">
        <f>+Temas[[#This Row],[id_Tema]]&amp;" "&amp;Temas[[#This Row],[Tema]]</f>
        <v>26.02.01 Carga Efectiva</v>
      </c>
      <c r="M257" t="s">
        <v>3650</v>
      </c>
      <c r="N257" t="s">
        <v>1703</v>
      </c>
      <c r="O257" t="s">
        <v>4747</v>
      </c>
    </row>
    <row r="258" spans="9:15" x14ac:dyDescent="0.25">
      <c r="I258" t="s">
        <v>3423</v>
      </c>
      <c r="J258" t="s">
        <v>210</v>
      </c>
      <c r="K258" t="str">
        <f>+Temas[[#This Row],[id_Tema]]&amp;" "&amp;Temas[[#This Row],[Tema]]</f>
        <v>26.02.02 Carga Portuaria</v>
      </c>
      <c r="M258" t="s">
        <v>3651</v>
      </c>
      <c r="N258" t="s">
        <v>1705</v>
      </c>
      <c r="O258" t="s">
        <v>4748</v>
      </c>
    </row>
    <row r="259" spans="9:15" x14ac:dyDescent="0.25">
      <c r="I259" t="s">
        <v>3424</v>
      </c>
      <c r="J259" t="s">
        <v>210</v>
      </c>
      <c r="K259" t="str">
        <f>+Temas[[#This Row],[id_Tema]]&amp;" "&amp;Temas[[#This Row],[Tema]]</f>
        <v>26.03.01 Carga Portuaria</v>
      </c>
      <c r="M259" t="s">
        <v>3652</v>
      </c>
      <c r="N259" t="s">
        <v>2135</v>
      </c>
      <c r="O259" t="s">
        <v>4749</v>
      </c>
    </row>
    <row r="260" spans="9:15" x14ac:dyDescent="0.25">
      <c r="I260" t="s">
        <v>3425</v>
      </c>
      <c r="J260" t="s">
        <v>212</v>
      </c>
      <c r="K260" t="str">
        <f>+Temas[[#This Row],[id_Tema]]&amp;" "&amp;Temas[[#This Row],[Tema]]</f>
        <v>26.03.02 Contenedores</v>
      </c>
      <c r="M260" t="s">
        <v>3653</v>
      </c>
      <c r="N260" t="s">
        <v>2137</v>
      </c>
      <c r="O260" t="s">
        <v>4750</v>
      </c>
    </row>
    <row r="261" spans="9:15" x14ac:dyDescent="0.25">
      <c r="I261" t="s">
        <v>3426</v>
      </c>
      <c r="J261" t="s">
        <v>198</v>
      </c>
      <c r="K261" t="str">
        <f>+Temas[[#This Row],[id_Tema]]&amp;" "&amp;Temas[[#This Row],[Tema]]</f>
        <v>26.04.01 Parque Vehicular</v>
      </c>
      <c r="M261" t="s">
        <v>3654</v>
      </c>
      <c r="N261" t="s">
        <v>1622</v>
      </c>
      <c r="O261" t="s">
        <v>4751</v>
      </c>
    </row>
    <row r="262" spans="9:15" x14ac:dyDescent="0.25">
      <c r="I262" t="s">
        <v>3427</v>
      </c>
      <c r="J262" t="s">
        <v>198</v>
      </c>
      <c r="K262" t="str">
        <f>+Temas[[#This Row],[id_Tema]]&amp;" "&amp;Temas[[#This Row],[Tema]]</f>
        <v>26.05.01 Parque Vehicular</v>
      </c>
      <c r="M262" t="s">
        <v>3655</v>
      </c>
      <c r="N262" t="s">
        <v>1643</v>
      </c>
      <c r="O262" t="s">
        <v>4752</v>
      </c>
    </row>
    <row r="263" spans="9:15" x14ac:dyDescent="0.25">
      <c r="I263" t="s">
        <v>3428</v>
      </c>
      <c r="J263" t="s">
        <v>213</v>
      </c>
      <c r="K263" t="str">
        <f>+Temas[[#This Row],[id_Tema]]&amp;" "&amp;Temas[[#This Row],[Tema]]</f>
        <v>27.01.01 Emergencias</v>
      </c>
      <c r="M263" t="s">
        <v>3656</v>
      </c>
      <c r="N263" t="s">
        <v>1668</v>
      </c>
      <c r="O263" t="s">
        <v>4753</v>
      </c>
    </row>
    <row r="264" spans="9:15" x14ac:dyDescent="0.25">
      <c r="I264" t="s">
        <v>3429</v>
      </c>
      <c r="J264" t="s">
        <v>182</v>
      </c>
      <c r="K264" t="str">
        <f>+Temas[[#This Row],[id_Tema]]&amp;" "&amp;Temas[[#This Row],[Tema]]</f>
        <v>28.01.01 Delitos Violentos</v>
      </c>
      <c r="M264" t="s">
        <v>3657</v>
      </c>
      <c r="N264" t="s">
        <v>1674</v>
      </c>
      <c r="O264" t="s">
        <v>4754</v>
      </c>
    </row>
    <row r="265" spans="9:15" x14ac:dyDescent="0.25">
      <c r="I265" t="s">
        <v>3430</v>
      </c>
      <c r="J265" t="s">
        <v>1171</v>
      </c>
      <c r="K265" t="str">
        <f>+Temas[[#This Row],[id_Tema]]&amp;" "&amp;Temas[[#This Row],[Tema]]</f>
        <v>28.01.02 Sentencias</v>
      </c>
      <c r="M265" t="s">
        <v>3658</v>
      </c>
      <c r="N265" t="s">
        <v>1676</v>
      </c>
      <c r="O265" t="s">
        <v>4755</v>
      </c>
    </row>
    <row r="266" spans="9:15" x14ac:dyDescent="0.25">
      <c r="I266" t="s">
        <v>3431</v>
      </c>
      <c r="J266" t="s">
        <v>401</v>
      </c>
      <c r="K266" t="str">
        <f>+Temas[[#This Row],[id_Tema]]&amp;" "&amp;Temas[[#This Row],[Tema]]</f>
        <v>28.02.01 Aprehensiones</v>
      </c>
      <c r="M266" t="s">
        <v>3659</v>
      </c>
      <c r="N266" t="s">
        <v>1678</v>
      </c>
      <c r="O266" t="s">
        <v>4756</v>
      </c>
    </row>
    <row r="267" spans="9:15" x14ac:dyDescent="0.25">
      <c r="I267" t="s">
        <v>3432</v>
      </c>
      <c r="J267" t="s">
        <v>69</v>
      </c>
      <c r="K267" t="str">
        <f>+Temas[[#This Row],[id_Tema]]&amp;" "&amp;Temas[[#This Row],[Tema]]</f>
        <v>28.02.02 Casos Policiales</v>
      </c>
      <c r="M267" t="s">
        <v>3660</v>
      </c>
      <c r="N267" t="s">
        <v>1680</v>
      </c>
      <c r="O267" t="s">
        <v>4757</v>
      </c>
    </row>
    <row r="268" spans="9:15" x14ac:dyDescent="0.25">
      <c r="I268" t="s">
        <v>3433</v>
      </c>
      <c r="J268" t="s">
        <v>70</v>
      </c>
      <c r="K268" t="str">
        <f>+Temas[[#This Row],[id_Tema]]&amp;" "&amp;Temas[[#This Row],[Tema]]</f>
        <v>28.02.03 Denuncias</v>
      </c>
      <c r="M268" t="s">
        <v>3661</v>
      </c>
      <c r="N268" t="s">
        <v>1735</v>
      </c>
      <c r="O268" t="s">
        <v>4758</v>
      </c>
    </row>
    <row r="269" spans="9:15" x14ac:dyDescent="0.25">
      <c r="I269" t="s">
        <v>3434</v>
      </c>
      <c r="J269" t="s">
        <v>71</v>
      </c>
      <c r="K269" t="str">
        <f>+Temas[[#This Row],[id_Tema]]&amp;" "&amp;Temas[[#This Row],[Tema]]</f>
        <v>28.02.04 Detenciones</v>
      </c>
      <c r="M269" t="s">
        <v>3662</v>
      </c>
      <c r="N269" t="s">
        <v>1785</v>
      </c>
      <c r="O269" t="s">
        <v>4759</v>
      </c>
    </row>
    <row r="270" spans="9:15" x14ac:dyDescent="0.25">
      <c r="I270" t="s">
        <v>3435</v>
      </c>
      <c r="J270" t="s">
        <v>401</v>
      </c>
      <c r="K270" t="str">
        <f>+Temas[[#This Row],[id_Tema]]&amp;" "&amp;Temas[[#This Row],[Tema]]</f>
        <v>28.03.01 Aprehensiones</v>
      </c>
      <c r="M270" t="s">
        <v>3663</v>
      </c>
      <c r="N270" t="s">
        <v>1891</v>
      </c>
      <c r="O270" t="s">
        <v>4760</v>
      </c>
    </row>
    <row r="271" spans="9:15" x14ac:dyDescent="0.25">
      <c r="I271" t="s">
        <v>3436</v>
      </c>
      <c r="J271" t="s">
        <v>69</v>
      </c>
      <c r="K271" t="str">
        <f>+Temas[[#This Row],[id_Tema]]&amp;" "&amp;Temas[[#This Row],[Tema]]</f>
        <v>28.03.02 Casos Policiales</v>
      </c>
      <c r="M271" t="s">
        <v>3664</v>
      </c>
      <c r="N271" t="s">
        <v>1915</v>
      </c>
      <c r="O271" t="s">
        <v>4761</v>
      </c>
    </row>
    <row r="272" spans="9:15" x14ac:dyDescent="0.25">
      <c r="I272" t="s">
        <v>3437</v>
      </c>
      <c r="J272" t="s">
        <v>70</v>
      </c>
      <c r="K272" t="str">
        <f>+Temas[[#This Row],[id_Tema]]&amp;" "&amp;Temas[[#This Row],[Tema]]</f>
        <v>28.03.03 Denuncias</v>
      </c>
      <c r="M272" t="s">
        <v>3665</v>
      </c>
      <c r="N272" t="s">
        <v>1934</v>
      </c>
      <c r="O272" t="s">
        <v>4762</v>
      </c>
    </row>
    <row r="273" spans="9:15" x14ac:dyDescent="0.25">
      <c r="I273" t="s">
        <v>3438</v>
      </c>
      <c r="J273" t="s">
        <v>71</v>
      </c>
      <c r="K273" t="str">
        <f>+Temas[[#This Row],[id_Tema]]&amp;" "&amp;Temas[[#This Row],[Tema]]</f>
        <v>28.03.04 Detenciones</v>
      </c>
      <c r="M273" t="s">
        <v>3666</v>
      </c>
      <c r="N273" t="s">
        <v>2065</v>
      </c>
      <c r="O273" t="s">
        <v>4763</v>
      </c>
    </row>
    <row r="274" spans="9:15" x14ac:dyDescent="0.25">
      <c r="I274" t="s">
        <v>5749</v>
      </c>
      <c r="J274" t="s">
        <v>5750</v>
      </c>
      <c r="K274" t="str">
        <f>+Temas[[#This Row],[id_Tema]]&amp;" "&amp;Temas[[#This Row],[Tema]]</f>
        <v>28.04.01 Atenciones médicas</v>
      </c>
      <c r="M274" t="s">
        <v>3667</v>
      </c>
      <c r="N274" t="s">
        <v>2203</v>
      </c>
      <c r="O274" t="s">
        <v>4764</v>
      </c>
    </row>
    <row r="275" spans="9:15" x14ac:dyDescent="0.25">
      <c r="I275" t="s">
        <v>3482</v>
      </c>
      <c r="J275" t="s">
        <v>2839</v>
      </c>
      <c r="K275" t="str">
        <f>+Temas[[#This Row],[id_Tema]]&amp;" "&amp;Temas[[#This Row],[Tema]]</f>
        <v>29.01.01 DS01</v>
      </c>
      <c r="M275" t="s">
        <v>3668</v>
      </c>
      <c r="N275" t="s">
        <v>2234</v>
      </c>
      <c r="O275" t="s">
        <v>4765</v>
      </c>
    </row>
    <row r="276" spans="9:15" x14ac:dyDescent="0.25">
      <c r="I276" t="s">
        <v>3483</v>
      </c>
      <c r="J276" t="s">
        <v>2835</v>
      </c>
      <c r="K276" t="str">
        <f>+Temas[[#This Row],[id_Tema]]&amp;" "&amp;Temas[[#This Row],[Tema]]</f>
        <v>29.01.02 DS49</v>
      </c>
      <c r="M276" t="s">
        <v>3669</v>
      </c>
      <c r="N276" t="s">
        <v>2260</v>
      </c>
      <c r="O276" t="s">
        <v>4766</v>
      </c>
    </row>
    <row r="277" spans="9:15" x14ac:dyDescent="0.25">
      <c r="I277" s="15" t="s">
        <v>3463</v>
      </c>
      <c r="J277" t="s">
        <v>2734</v>
      </c>
      <c r="K277" t="str">
        <f>+Temas[[#This Row],[id_Tema]]&amp;" "&amp;Temas[[#This Row],[Tema]]</f>
        <v>30.01.01 Indice (Base 2009=100)</v>
      </c>
      <c r="M277" t="s">
        <v>3670</v>
      </c>
      <c r="N277" t="s">
        <v>2501</v>
      </c>
      <c r="O277" t="s">
        <v>4767</v>
      </c>
    </row>
    <row r="278" spans="9:15" x14ac:dyDescent="0.25">
      <c r="I278" s="15" t="s">
        <v>3464</v>
      </c>
      <c r="J278" t="s">
        <v>2733</v>
      </c>
      <c r="K278" t="str">
        <f>+Temas[[#This Row],[id_Tema]]&amp;" "&amp;Temas[[#This Row],[Tema]]</f>
        <v>30.01.02 Proporción del total</v>
      </c>
      <c r="M278" t="s">
        <v>3671</v>
      </c>
      <c r="N278" t="s">
        <v>1718</v>
      </c>
      <c r="O278" t="s">
        <v>4768</v>
      </c>
    </row>
    <row r="279" spans="9:15" x14ac:dyDescent="0.25">
      <c r="I279" s="15" t="s">
        <v>3465</v>
      </c>
      <c r="J279" t="s">
        <v>2732</v>
      </c>
      <c r="K279" t="str">
        <f>+Temas[[#This Row],[id_Tema]]&amp;" "&amp;Temas[[#This Row],[Tema]]</f>
        <v>30.01.03 Valor</v>
      </c>
      <c r="M279" t="s">
        <v>3672</v>
      </c>
      <c r="N279" t="s">
        <v>1850</v>
      </c>
      <c r="O279" t="s">
        <v>4769</v>
      </c>
    </row>
    <row r="280" spans="9:15" x14ac:dyDescent="0.25">
      <c r="I280" s="15" t="s">
        <v>3466</v>
      </c>
      <c r="J280" t="s">
        <v>2734</v>
      </c>
      <c r="K280" t="str">
        <f>+Temas[[#This Row],[id_Tema]]&amp;" "&amp;Temas[[#This Row],[Tema]]</f>
        <v>30.02.01 Indice (Base 2009=100)</v>
      </c>
      <c r="M280" t="s">
        <v>3673</v>
      </c>
      <c r="N280" t="s">
        <v>1877</v>
      </c>
      <c r="O280" t="s">
        <v>4770</v>
      </c>
    </row>
    <row r="281" spans="9:15" x14ac:dyDescent="0.25">
      <c r="I281" s="15" t="s">
        <v>3467</v>
      </c>
      <c r="J281" t="s">
        <v>2733</v>
      </c>
      <c r="K281" t="str">
        <f>+Temas[[#This Row],[id_Tema]]&amp;" "&amp;Temas[[#This Row],[Tema]]</f>
        <v>30.02.02 Proporción del total</v>
      </c>
      <c r="M281" t="s">
        <v>3674</v>
      </c>
      <c r="N281" t="s">
        <v>2059</v>
      </c>
      <c r="O281" t="s">
        <v>4771</v>
      </c>
    </row>
    <row r="282" spans="9:15" x14ac:dyDescent="0.25">
      <c r="I282" s="15" t="s">
        <v>3468</v>
      </c>
      <c r="J282" t="s">
        <v>2732</v>
      </c>
      <c r="K282" t="str">
        <f>+Temas[[#This Row],[id_Tema]]&amp;" "&amp;Temas[[#This Row],[Tema]]</f>
        <v>30.02.03 Valor</v>
      </c>
      <c r="M282" t="s">
        <v>3675</v>
      </c>
      <c r="N282" t="s">
        <v>1182</v>
      </c>
      <c r="O282" t="s">
        <v>4772</v>
      </c>
    </row>
    <row r="283" spans="9:15" x14ac:dyDescent="0.25">
      <c r="I283" s="15" t="s">
        <v>3469</v>
      </c>
      <c r="J283" t="s">
        <v>2734</v>
      </c>
      <c r="K283" t="str">
        <f>+Temas[[#This Row],[id_Tema]]&amp;" "&amp;Temas[[#This Row],[Tema]]</f>
        <v>30.03.01 Indice (Base 2009=100)</v>
      </c>
      <c r="M283" t="s">
        <v>3676</v>
      </c>
      <c r="N283" t="s">
        <v>2427</v>
      </c>
      <c r="O283" t="s">
        <v>4773</v>
      </c>
    </row>
    <row r="284" spans="9:15" x14ac:dyDescent="0.25">
      <c r="I284" s="15" t="s">
        <v>3470</v>
      </c>
      <c r="J284" t="s">
        <v>2733</v>
      </c>
      <c r="K284" t="str">
        <f>+Temas[[#This Row],[id_Tema]]&amp;" "&amp;Temas[[#This Row],[Tema]]</f>
        <v>30.03.02 Proporción del total</v>
      </c>
      <c r="M284" t="s">
        <v>3677</v>
      </c>
      <c r="N284" t="s">
        <v>1721</v>
      </c>
      <c r="O284" t="s">
        <v>4774</v>
      </c>
    </row>
    <row r="285" spans="9:15" x14ac:dyDescent="0.25">
      <c r="I285" s="15" t="s">
        <v>3471</v>
      </c>
      <c r="J285" t="s">
        <v>2732</v>
      </c>
      <c r="K285" t="str">
        <f>+Temas[[#This Row],[id_Tema]]&amp;" "&amp;Temas[[#This Row],[Tema]]</f>
        <v>30.03.03 Valor</v>
      </c>
      <c r="M285" t="s">
        <v>3678</v>
      </c>
      <c r="N285" t="s">
        <v>2119</v>
      </c>
      <c r="O285" t="s">
        <v>4775</v>
      </c>
    </row>
    <row r="286" spans="9:15" x14ac:dyDescent="0.25">
      <c r="I286" s="15" t="s">
        <v>3472</v>
      </c>
      <c r="J286" t="s">
        <v>5677</v>
      </c>
      <c r="K286" t="str">
        <f>+Temas[[#This Row],[id_Tema]]&amp;" "&amp;Temas[[#This Row],[Tema]]</f>
        <v>30.03.04 Impuesto al Valor Agregado</v>
      </c>
      <c r="M286" t="s">
        <v>3679</v>
      </c>
      <c r="N286" t="s">
        <v>2121</v>
      </c>
      <c r="O286" t="s">
        <v>4776</v>
      </c>
    </row>
    <row r="287" spans="9:15" x14ac:dyDescent="0.25">
      <c r="I287" s="15" t="s">
        <v>3473</v>
      </c>
      <c r="J287" t="s">
        <v>5678</v>
      </c>
      <c r="K287" t="str">
        <f>+Temas[[#This Row],[id_Tema]]&amp;" "&amp;Temas[[#This Row],[Tema]]</f>
        <v>30.03.05 Impuesto a Productos Específicos</v>
      </c>
      <c r="M287" t="s">
        <v>3680</v>
      </c>
      <c r="N287" t="s">
        <v>1589</v>
      </c>
      <c r="O287" t="s">
        <v>4777</v>
      </c>
    </row>
    <row r="288" spans="9:15" x14ac:dyDescent="0.25">
      <c r="I288" s="15" t="s">
        <v>3474</v>
      </c>
      <c r="J288" t="s">
        <v>5679</v>
      </c>
      <c r="K288" t="str">
        <f>+Temas[[#This Row],[id_Tema]]&amp;" "&amp;Temas[[#This Row],[Tema]]</f>
        <v>30.03.06 Impuestos Varios</v>
      </c>
      <c r="M288" t="s">
        <v>3681</v>
      </c>
      <c r="N288" t="s">
        <v>1696</v>
      </c>
      <c r="O288" t="s">
        <v>4778</v>
      </c>
    </row>
    <row r="289" spans="9:15" x14ac:dyDescent="0.25">
      <c r="I289" s="15" t="s">
        <v>3475</v>
      </c>
      <c r="J289" t="s">
        <v>5680</v>
      </c>
      <c r="K289" t="str">
        <f>+Temas[[#This Row],[id_Tema]]&amp;" "&amp;Temas[[#This Row],[Tema]]</f>
        <v>30.03.07 Impuestos a la Renta</v>
      </c>
      <c r="M289" t="s">
        <v>3682</v>
      </c>
      <c r="N289" t="s">
        <v>1729</v>
      </c>
      <c r="O289" t="s">
        <v>4779</v>
      </c>
    </row>
    <row r="290" spans="9:15" x14ac:dyDescent="0.25">
      <c r="I290" s="21" t="s">
        <v>3462</v>
      </c>
      <c r="J290" s="2" t="s">
        <v>3021</v>
      </c>
      <c r="K290" s="2" t="str">
        <f>+Temas[[#This Row],[id_Tema]]&amp;" "&amp;Temas[[#This Row],[Tema]]</f>
        <v>31.01.01 Bovino</v>
      </c>
      <c r="M290" t="s">
        <v>3683</v>
      </c>
      <c r="N290" t="s">
        <v>1731</v>
      </c>
      <c r="O290" t="s">
        <v>4780</v>
      </c>
    </row>
    <row r="291" spans="9:15" x14ac:dyDescent="0.25">
      <c r="I291" s="21" t="s">
        <v>5945</v>
      </c>
      <c r="J291" s="2" t="s">
        <v>3021</v>
      </c>
      <c r="K291" s="2" t="str">
        <f>+Temas[[#This Row],[id_Tema]]&amp;" "&amp;Temas[[#This Row],[Tema]]</f>
        <v>31.02.01 Bovino</v>
      </c>
      <c r="M291" t="s">
        <v>3684</v>
      </c>
      <c r="N291" t="s">
        <v>1801</v>
      </c>
      <c r="O291" t="s">
        <v>4781</v>
      </c>
    </row>
    <row r="292" spans="9:15" x14ac:dyDescent="0.25">
      <c r="I292" s="21" t="s">
        <v>5946</v>
      </c>
      <c r="J292" s="2" t="s">
        <v>3025</v>
      </c>
      <c r="K292" s="2" t="str">
        <f>+Temas[[#This Row],[id_Tema]]&amp;" "&amp;Temas[[#This Row],[Tema]]</f>
        <v>31.03.01 Avicultura</v>
      </c>
      <c r="M292" t="s">
        <v>3685</v>
      </c>
      <c r="N292" t="s">
        <v>1807</v>
      </c>
      <c r="O292" t="s">
        <v>4782</v>
      </c>
    </row>
    <row r="293" spans="9:15" x14ac:dyDescent="0.25">
      <c r="I293" s="21" t="s">
        <v>5947</v>
      </c>
      <c r="J293" s="2" t="s">
        <v>3021</v>
      </c>
      <c r="K293" s="2" t="str">
        <f>+Temas[[#This Row],[id_Tema]]&amp;" "&amp;Temas[[#This Row],[Tema]]</f>
        <v>31.03.02 Bovino</v>
      </c>
      <c r="M293" t="s">
        <v>3686</v>
      </c>
      <c r="N293" t="s">
        <v>1854</v>
      </c>
      <c r="O293" t="s">
        <v>4783</v>
      </c>
    </row>
    <row r="294" spans="9:15" x14ac:dyDescent="0.25">
      <c r="I294" s="21" t="s">
        <v>5948</v>
      </c>
      <c r="J294" s="2" t="s">
        <v>3033</v>
      </c>
      <c r="K294" s="2" t="str">
        <f>+Temas[[#This Row],[id_Tema]]&amp;" "&amp;Temas[[#This Row],[Tema]]</f>
        <v>31.03.03 Porcino</v>
      </c>
      <c r="M294" t="s">
        <v>3687</v>
      </c>
      <c r="N294" t="s">
        <v>2047</v>
      </c>
      <c r="O294" t="s">
        <v>4784</v>
      </c>
    </row>
    <row r="295" spans="9:15" x14ac:dyDescent="0.25">
      <c r="I295" t="s">
        <v>5732</v>
      </c>
      <c r="J295" t="s">
        <v>5734</v>
      </c>
      <c r="K295" t="str">
        <f>+Temas[[#This Row],[id_Tema]]&amp;" "&amp;Temas[[#This Row],[Tema]]</f>
        <v>32.01.01 Monitoreo de Extracciones Efectivas</v>
      </c>
      <c r="M295" t="s">
        <v>3688</v>
      </c>
      <c r="N295" t="s">
        <v>2049</v>
      </c>
      <c r="O295" t="s">
        <v>4785</v>
      </c>
    </row>
    <row r="296" spans="9:15" x14ac:dyDescent="0.25">
      <c r="I296" t="s">
        <v>5733</v>
      </c>
      <c r="J296" t="s">
        <v>5735</v>
      </c>
      <c r="K296" t="str">
        <f>+Temas[[#This Row],[id_Tema]]&amp;" "&amp;Temas[[#This Row],[Tema]]</f>
        <v>32.01.02 Derechos concedidos</v>
      </c>
      <c r="M296" t="s">
        <v>3689</v>
      </c>
      <c r="N296" t="s">
        <v>2051</v>
      </c>
      <c r="O296" t="s">
        <v>4786</v>
      </c>
    </row>
    <row r="297" spans="9:15" x14ac:dyDescent="0.25">
      <c r="I297" t="s">
        <v>5785</v>
      </c>
      <c r="J297" t="s">
        <v>5791</v>
      </c>
      <c r="K297" t="str">
        <f>+Temas[[#This Row],[id_Tema]]&amp;" "&amp;Temas[[#This Row],[Tema]]</f>
        <v>33.01.01 Colocaciones Reales</v>
      </c>
      <c r="M297" t="s">
        <v>3690</v>
      </c>
      <c r="N297" t="s">
        <v>2053</v>
      </c>
      <c r="O297" t="s">
        <v>4787</v>
      </c>
    </row>
    <row r="298" spans="9:15" x14ac:dyDescent="0.25">
      <c r="I298" t="s">
        <v>5786</v>
      </c>
      <c r="J298" t="s">
        <v>5792</v>
      </c>
      <c r="K298" t="str">
        <f>+Temas[[#This Row],[id_Tema]]&amp;" "&amp;Temas[[#This Row],[Tema]]</f>
        <v>33.01.02 Colocaciones Reales de Consumo</v>
      </c>
      <c r="M298" t="s">
        <v>3691</v>
      </c>
      <c r="N298" t="s">
        <v>2055</v>
      </c>
      <c r="O298" t="s">
        <v>4788</v>
      </c>
    </row>
    <row r="299" spans="9:15" x14ac:dyDescent="0.25">
      <c r="I299" t="s">
        <v>5787</v>
      </c>
      <c r="J299" t="s">
        <v>5793</v>
      </c>
      <c r="K299" t="str">
        <f>+Temas[[#This Row],[id_Tema]]&amp;" "&amp;Temas[[#This Row],[Tema]]</f>
        <v>33.01.03 Colocaciones Reales de Vivienda</v>
      </c>
      <c r="M299" t="s">
        <v>3692</v>
      </c>
      <c r="N299" t="s">
        <v>2076</v>
      </c>
      <c r="O299" t="s">
        <v>4789</v>
      </c>
    </row>
    <row r="300" spans="9:15" x14ac:dyDescent="0.25">
      <c r="I300" t="s">
        <v>5788</v>
      </c>
      <c r="J300" t="s">
        <v>5794</v>
      </c>
      <c r="K300" t="str">
        <f>+Temas[[#This Row],[id_Tema]]&amp;" "&amp;Temas[[#This Row],[Tema]]</f>
        <v>33.01.04 Colocaciones Reales Comerciales</v>
      </c>
      <c r="M300" t="s">
        <v>3693</v>
      </c>
      <c r="N300" t="s">
        <v>2095</v>
      </c>
      <c r="O300" t="s">
        <v>4790</v>
      </c>
    </row>
    <row r="301" spans="9:15" x14ac:dyDescent="0.25">
      <c r="I301" t="s">
        <v>5789</v>
      </c>
      <c r="J301" t="s">
        <v>5795</v>
      </c>
      <c r="K301" t="str">
        <f>+Temas[[#This Row],[id_Tema]]&amp;" "&amp;Temas[[#This Row],[Tema]]</f>
        <v>33.01.05 Tasa de Interés de Política Monetaria</v>
      </c>
      <c r="M301" t="s">
        <v>3694</v>
      </c>
      <c r="N301" t="s">
        <v>2103</v>
      </c>
      <c r="O301" t="s">
        <v>4791</v>
      </c>
    </row>
    <row r="302" spans="9:15" x14ac:dyDescent="0.25">
      <c r="I302" t="s">
        <v>5790</v>
      </c>
      <c r="J302" t="s">
        <v>5796</v>
      </c>
      <c r="K302" t="str">
        <f>+Temas[[#This Row],[id_Tema]]&amp;" "&amp;Temas[[#This Row],[Tema]]</f>
        <v>33.01.06 IPSA</v>
      </c>
      <c r="M302" t="s">
        <v>3695</v>
      </c>
      <c r="N302" t="s">
        <v>2179</v>
      </c>
      <c r="O302" t="s">
        <v>4792</v>
      </c>
    </row>
    <row r="303" spans="9:15" x14ac:dyDescent="0.25">
      <c r="I303" t="s">
        <v>5797</v>
      </c>
      <c r="J303" t="s">
        <v>5800</v>
      </c>
      <c r="K303" t="str">
        <f>+Temas[[#This Row],[id_Tema]]&amp;" "&amp;Temas[[#This Row],[Tema]]</f>
        <v>33.02.01 Activos</v>
      </c>
      <c r="M303" t="s">
        <v>3696</v>
      </c>
      <c r="N303" t="s">
        <v>2181</v>
      </c>
      <c r="O303" t="s">
        <v>4793</v>
      </c>
    </row>
    <row r="304" spans="9:15" x14ac:dyDescent="0.25">
      <c r="I304" t="s">
        <v>5798</v>
      </c>
      <c r="J304" t="s">
        <v>5801</v>
      </c>
      <c r="K304" t="str">
        <f>+Temas[[#This Row],[id_Tema]]&amp;" "&amp;Temas[[#This Row],[Tema]]</f>
        <v>33.02.02 Pasivos</v>
      </c>
      <c r="M304" t="s">
        <v>3697</v>
      </c>
      <c r="N304" t="s">
        <v>2256</v>
      </c>
      <c r="O304" t="s">
        <v>4794</v>
      </c>
    </row>
    <row r="305" spans="9:15" x14ac:dyDescent="0.25">
      <c r="I305" t="s">
        <v>5799</v>
      </c>
      <c r="J305" t="s">
        <v>5802</v>
      </c>
      <c r="K305" t="str">
        <f>+Temas[[#This Row],[id_Tema]]&amp;" "&amp;Temas[[#This Row],[Tema]]</f>
        <v>33.02.03 Patrimonio</v>
      </c>
      <c r="M305" t="s">
        <v>3698</v>
      </c>
      <c r="N305" t="s">
        <v>2300</v>
      </c>
      <c r="O305" t="s">
        <v>4795</v>
      </c>
    </row>
    <row r="306" spans="9:15" x14ac:dyDescent="0.25">
      <c r="I306" t="s">
        <v>5803</v>
      </c>
      <c r="J306" t="s">
        <v>5805</v>
      </c>
      <c r="K306" t="str">
        <f>+Temas[[#This Row],[id_Tema]]&amp;" "&amp;Temas[[#This Row],[Tema]]</f>
        <v>33.03.01 Nominal</v>
      </c>
      <c r="M306" t="s">
        <v>3699</v>
      </c>
      <c r="N306" t="s">
        <v>2340</v>
      </c>
      <c r="O306" t="s">
        <v>4796</v>
      </c>
    </row>
    <row r="307" spans="9:15" x14ac:dyDescent="0.25">
      <c r="I307" t="s">
        <v>5804</v>
      </c>
      <c r="J307" t="s">
        <v>5806</v>
      </c>
      <c r="K307" t="str">
        <f>+Temas[[#This Row],[id_Tema]]&amp;" "&amp;Temas[[#This Row],[Tema]]</f>
        <v>33.03.02 Real</v>
      </c>
      <c r="M307" t="s">
        <v>3700</v>
      </c>
      <c r="N307" t="s">
        <v>2451</v>
      </c>
      <c r="O307" t="s">
        <v>4797</v>
      </c>
    </row>
    <row r="308" spans="9:15" x14ac:dyDescent="0.25">
      <c r="I308" t="s">
        <v>5807</v>
      </c>
      <c r="J308" t="s">
        <v>5809</v>
      </c>
      <c r="K308" t="str">
        <f>+Temas[[#This Row],[id_Tema]]&amp;" "&amp;Temas[[#This Row],[Tema]]</f>
        <v>33.04.01 PIB Per Cápita</v>
      </c>
      <c r="M308" t="s">
        <v>3701</v>
      </c>
      <c r="N308" t="s">
        <v>2469</v>
      </c>
      <c r="O308" t="s">
        <v>4798</v>
      </c>
    </row>
    <row r="309" spans="9:15" x14ac:dyDescent="0.25">
      <c r="I309" t="s">
        <v>5808</v>
      </c>
      <c r="J309" t="s">
        <v>5810</v>
      </c>
      <c r="K309" t="str">
        <f>+Temas[[#This Row],[id_Tema]]&amp;" "&amp;Temas[[#This Row],[Tema]]</f>
        <v>33.04.02 PIB Per Cápita PPP</v>
      </c>
      <c r="M309" t="s">
        <v>3702</v>
      </c>
      <c r="N309" t="s">
        <v>2491</v>
      </c>
      <c r="O309" t="s">
        <v>4799</v>
      </c>
    </row>
    <row r="310" spans="9:15" x14ac:dyDescent="0.25">
      <c r="I310" t="s">
        <v>5811</v>
      </c>
      <c r="J310" t="s">
        <v>134</v>
      </c>
      <c r="K310" t="str">
        <f>+Temas[[#This Row],[id_Tema]]&amp;" "&amp;Temas[[#This Row],[Tema]]</f>
        <v>33.05.01 Bienes</v>
      </c>
      <c r="M310" t="s">
        <v>3703</v>
      </c>
      <c r="N310" t="s">
        <v>1648</v>
      </c>
      <c r="O310" t="s">
        <v>4800</v>
      </c>
    </row>
    <row r="311" spans="9:15" x14ac:dyDescent="0.25">
      <c r="I311" t="s">
        <v>5812</v>
      </c>
      <c r="J311" t="s">
        <v>52</v>
      </c>
      <c r="K311" t="str">
        <f>+Temas[[#This Row],[id_Tema]]&amp;" "&amp;Temas[[#This Row],[Tema]]</f>
        <v>33.05.02 Minería</v>
      </c>
      <c r="M311" t="s">
        <v>3704</v>
      </c>
      <c r="N311" t="s">
        <v>1652</v>
      </c>
      <c r="O311" t="s">
        <v>4801</v>
      </c>
    </row>
    <row r="312" spans="9:15" x14ac:dyDescent="0.25">
      <c r="I312" t="s">
        <v>5813</v>
      </c>
      <c r="J312" t="s">
        <v>5816</v>
      </c>
      <c r="K312" t="str">
        <f>+Temas[[#This Row],[id_Tema]]&amp;" "&amp;Temas[[#This Row],[Tema]]</f>
        <v>33.05.03 Cobre</v>
      </c>
      <c r="M312" t="s">
        <v>3705</v>
      </c>
      <c r="N312" t="s">
        <v>1654</v>
      </c>
      <c r="O312" t="s">
        <v>4802</v>
      </c>
    </row>
    <row r="313" spans="9:15" x14ac:dyDescent="0.25">
      <c r="I313" t="s">
        <v>5814</v>
      </c>
      <c r="J313" t="s">
        <v>138</v>
      </c>
      <c r="K313" t="str">
        <f>+Temas[[#This Row],[id_Tema]]&amp;" "&amp;Temas[[#This Row],[Tema]]</f>
        <v>33.05.04 Industria</v>
      </c>
      <c r="M313" t="s">
        <v>3706</v>
      </c>
      <c r="N313" t="s">
        <v>1658</v>
      </c>
      <c r="O313" t="s">
        <v>4803</v>
      </c>
    </row>
    <row r="314" spans="9:15" x14ac:dyDescent="0.25">
      <c r="I314" t="s">
        <v>5815</v>
      </c>
      <c r="J314" t="s">
        <v>5817</v>
      </c>
      <c r="K314" t="str">
        <f>+Temas[[#This Row],[id_Tema]]&amp;" "&amp;Temas[[#This Row],[Tema]]</f>
        <v>33.05.05 Agropecuario-silvícola y Pesquero</v>
      </c>
      <c r="M314" t="s">
        <v>3707</v>
      </c>
      <c r="N314" t="s">
        <v>1660</v>
      </c>
      <c r="O314" t="s">
        <v>4804</v>
      </c>
    </row>
    <row r="315" spans="9:15" x14ac:dyDescent="0.25">
      <c r="I315" t="s">
        <v>5818</v>
      </c>
      <c r="J315" t="s">
        <v>134</v>
      </c>
      <c r="K315" t="str">
        <f>+Temas[[#This Row],[id_Tema]]&amp;" "&amp;Temas[[#This Row],[Tema]]</f>
        <v>33.06.01 Bienes</v>
      </c>
      <c r="M315" t="s">
        <v>3708</v>
      </c>
      <c r="N315" t="s">
        <v>1672</v>
      </c>
      <c r="O315" t="s">
        <v>4805</v>
      </c>
    </row>
    <row r="316" spans="9:15" x14ac:dyDescent="0.25">
      <c r="I316" t="s">
        <v>5819</v>
      </c>
      <c r="J316" t="s">
        <v>102</v>
      </c>
      <c r="K316" t="str">
        <f>+Temas[[#This Row],[id_Tema]]&amp;" "&amp;Temas[[#This Row],[Tema]]</f>
        <v>33.06.02 Consumo</v>
      </c>
      <c r="M316" t="s">
        <v>3709</v>
      </c>
      <c r="N316" t="s">
        <v>1694</v>
      </c>
      <c r="O316" t="s">
        <v>4806</v>
      </c>
    </row>
    <row r="317" spans="9:15" x14ac:dyDescent="0.25">
      <c r="I317" t="s">
        <v>5820</v>
      </c>
      <c r="J317" t="s">
        <v>5824</v>
      </c>
      <c r="K317" t="str">
        <f>+Temas[[#This Row],[id_Tema]]&amp;" "&amp;Temas[[#This Row],[Tema]]</f>
        <v>33.06.03 Consumo Durable</v>
      </c>
      <c r="M317" t="s">
        <v>3710</v>
      </c>
      <c r="N317" t="s">
        <v>1707</v>
      </c>
      <c r="O317" t="s">
        <v>4807</v>
      </c>
    </row>
    <row r="318" spans="9:15" x14ac:dyDescent="0.25">
      <c r="I318" t="s">
        <v>5821</v>
      </c>
      <c r="J318" t="s">
        <v>5825</v>
      </c>
      <c r="K318" t="str">
        <f>+Temas[[#This Row],[id_Tema]]&amp;" "&amp;Temas[[#This Row],[Tema]]</f>
        <v>33.06.04 No Combustibles</v>
      </c>
      <c r="M318" t="s">
        <v>3711</v>
      </c>
      <c r="N318" t="s">
        <v>1709</v>
      </c>
      <c r="O318" t="s">
        <v>4808</v>
      </c>
    </row>
    <row r="319" spans="9:15" x14ac:dyDescent="0.25">
      <c r="I319" t="s">
        <v>5822</v>
      </c>
      <c r="J319" t="s">
        <v>232</v>
      </c>
      <c r="K319" t="str">
        <f>+Temas[[#This Row],[id_Tema]]&amp;" "&amp;Temas[[#This Row],[Tema]]</f>
        <v>33.06.05 Combustibles y Lubricantes</v>
      </c>
      <c r="M319" t="s">
        <v>3712</v>
      </c>
      <c r="N319" t="s">
        <v>1711</v>
      </c>
      <c r="O319" t="s">
        <v>4809</v>
      </c>
    </row>
    <row r="320" spans="9:15" x14ac:dyDescent="0.25">
      <c r="I320" t="s">
        <v>5823</v>
      </c>
      <c r="J320" t="s">
        <v>136</v>
      </c>
      <c r="K320" t="str">
        <f>+Temas[[#This Row],[id_Tema]]&amp;" "&amp;Temas[[#This Row],[Tema]]</f>
        <v>33.06.06 Capital</v>
      </c>
      <c r="M320" t="s">
        <v>3713</v>
      </c>
      <c r="N320" t="s">
        <v>1713</v>
      </c>
      <c r="O320" t="s">
        <v>4810</v>
      </c>
    </row>
    <row r="321" spans="9:15" x14ac:dyDescent="0.25">
      <c r="I321" t="s">
        <v>5826</v>
      </c>
      <c r="J321" t="s">
        <v>5828</v>
      </c>
      <c r="K321" t="str">
        <f>+Temas[[#This Row],[id_Tema]]&amp;" "&amp;Temas[[#This Row],[Tema]]</f>
        <v>33.07.01 Cuenta Corriente</v>
      </c>
      <c r="M321" t="s">
        <v>3714</v>
      </c>
      <c r="N321" t="s">
        <v>1727</v>
      </c>
      <c r="O321" t="s">
        <v>4811</v>
      </c>
    </row>
    <row r="322" spans="9:15" x14ac:dyDescent="0.25">
      <c r="I322" t="s">
        <v>5827</v>
      </c>
      <c r="J322" t="s">
        <v>5829</v>
      </c>
      <c r="K322" t="str">
        <f>+Temas[[#This Row],[id_Tema]]&amp;" "&amp;Temas[[#This Row],[Tema]]</f>
        <v>33.07.02 Balanza Comercial</v>
      </c>
      <c r="M322" t="s">
        <v>3715</v>
      </c>
      <c r="N322" t="s">
        <v>1739</v>
      </c>
      <c r="O322" t="s">
        <v>4812</v>
      </c>
    </row>
    <row r="323" spans="9:15" x14ac:dyDescent="0.25">
      <c r="I323" t="s">
        <v>5830</v>
      </c>
      <c r="J323" t="s">
        <v>5833</v>
      </c>
      <c r="K323" t="str">
        <f>+Temas[[#This Row],[id_Tema]]&amp;" "&amp;Temas[[#This Row],[Tema]]</f>
        <v>33.08.01 Reservas Internacionales Netas</v>
      </c>
      <c r="M323" t="s">
        <v>3716</v>
      </c>
      <c r="N323" t="s">
        <v>1811</v>
      </c>
      <c r="O323" t="s">
        <v>4813</v>
      </c>
    </row>
    <row r="324" spans="9:15" x14ac:dyDescent="0.25">
      <c r="I324" t="s">
        <v>5831</v>
      </c>
      <c r="J324" t="s">
        <v>5834</v>
      </c>
      <c r="K324" t="str">
        <f>+Temas[[#This Row],[id_Tema]]&amp;" "&amp;Temas[[#This Row],[Tema]]</f>
        <v>33.08.02 Deuda Externa</v>
      </c>
      <c r="M324" t="s">
        <v>3717</v>
      </c>
      <c r="N324" t="s">
        <v>1813</v>
      </c>
      <c r="O324" t="s">
        <v>4814</v>
      </c>
    </row>
    <row r="325" spans="9:15" x14ac:dyDescent="0.25">
      <c r="I325" t="s">
        <v>5832</v>
      </c>
      <c r="J325" t="s">
        <v>5835</v>
      </c>
      <c r="K325" t="str">
        <f>+Temas[[#This Row],[id_Tema]]&amp;" "&amp;Temas[[#This Row],[Tema]]</f>
        <v>33.08.03 Posición de Inversión Internacional</v>
      </c>
      <c r="M325" t="s">
        <v>3718</v>
      </c>
      <c r="N325" t="s">
        <v>1841</v>
      </c>
      <c r="O325" t="s">
        <v>4815</v>
      </c>
    </row>
    <row r="326" spans="9:15" x14ac:dyDescent="0.25">
      <c r="I326" t="s">
        <v>5836</v>
      </c>
      <c r="J326" t="s">
        <v>5837</v>
      </c>
      <c r="K326" t="str">
        <f>+Temas[[#This Row],[id_Tema]]&amp;" "&amp;Temas[[#This Row],[Tema]]</f>
        <v>33.09.01 Índice de Producción Industrial</v>
      </c>
      <c r="M326" t="s">
        <v>3719</v>
      </c>
      <c r="N326" t="s">
        <v>1843</v>
      </c>
      <c r="O326" t="s">
        <v>4816</v>
      </c>
    </row>
    <row r="327" spans="9:15" x14ac:dyDescent="0.25">
      <c r="I327" t="s">
        <v>5838</v>
      </c>
      <c r="J327" t="s">
        <v>5816</v>
      </c>
      <c r="K327" t="str">
        <f>+Temas[[#This Row],[id_Tema]]&amp;" "&amp;Temas[[#This Row],[Tema]]</f>
        <v>33.10.01 Cobre</v>
      </c>
      <c r="M327" t="s">
        <v>3720</v>
      </c>
      <c r="N327" t="s">
        <v>1883</v>
      </c>
      <c r="O327" t="s">
        <v>4817</v>
      </c>
    </row>
    <row r="328" spans="9:15" x14ac:dyDescent="0.25">
      <c r="I328" t="s">
        <v>5839</v>
      </c>
      <c r="J328" t="s">
        <v>1168</v>
      </c>
      <c r="K328" t="str">
        <f>+Temas[[#This Row],[id_Tema]]&amp;" "&amp;Temas[[#This Row],[Tema]]</f>
        <v>33.10.02 Petróleo</v>
      </c>
      <c r="M328" t="s">
        <v>3721</v>
      </c>
      <c r="N328" t="s">
        <v>1885</v>
      </c>
      <c r="O328" t="s">
        <v>4818</v>
      </c>
    </row>
    <row r="329" spans="9:15" x14ac:dyDescent="0.25">
      <c r="I329" t="s">
        <v>5840</v>
      </c>
      <c r="J329" t="s">
        <v>5847</v>
      </c>
      <c r="K329" t="str">
        <f>+Temas[[#This Row],[id_Tema]]&amp;" "&amp;Temas[[#This Row],[Tema]]</f>
        <v>33.10.03 UF</v>
      </c>
      <c r="M329" t="s">
        <v>3722</v>
      </c>
      <c r="N329" t="s">
        <v>1887</v>
      </c>
      <c r="O329" t="s">
        <v>4819</v>
      </c>
    </row>
    <row r="330" spans="9:15" x14ac:dyDescent="0.25">
      <c r="I330" t="s">
        <v>5841</v>
      </c>
      <c r="J330" t="s">
        <v>5848</v>
      </c>
      <c r="K330" t="str">
        <f>+Temas[[#This Row],[id_Tema]]&amp;" "&amp;Temas[[#This Row],[Tema]]</f>
        <v>33.10.04 UTM</v>
      </c>
      <c r="M330" t="s">
        <v>3723</v>
      </c>
      <c r="N330" t="s">
        <v>1899</v>
      </c>
      <c r="O330" t="s">
        <v>4820</v>
      </c>
    </row>
    <row r="331" spans="9:15" x14ac:dyDescent="0.25">
      <c r="I331" t="s">
        <v>5842</v>
      </c>
      <c r="J331" t="s">
        <v>5849</v>
      </c>
      <c r="K331" t="str">
        <f>+Temas[[#This Row],[id_Tema]]&amp;" "&amp;Temas[[#This Row],[Tema]]</f>
        <v>33.10.05 General Industrias</v>
      </c>
      <c r="M331" t="s">
        <v>3724</v>
      </c>
      <c r="N331" t="s">
        <v>1901</v>
      </c>
      <c r="O331" t="s">
        <v>4821</v>
      </c>
    </row>
    <row r="332" spans="9:15" x14ac:dyDescent="0.25">
      <c r="I332" t="s">
        <v>5843</v>
      </c>
      <c r="J332" t="s">
        <v>98</v>
      </c>
      <c r="K332" t="str">
        <f>+Temas[[#This Row],[id_Tema]]&amp;" "&amp;Temas[[#This Row],[Tema]]</f>
        <v>33.10.06 Industria Manufacturera</v>
      </c>
      <c r="M332" t="s">
        <v>3725</v>
      </c>
      <c r="N332" t="s">
        <v>1903</v>
      </c>
      <c r="O332" t="s">
        <v>4822</v>
      </c>
    </row>
    <row r="333" spans="9:15" x14ac:dyDescent="0.25">
      <c r="I333" t="s">
        <v>5844</v>
      </c>
      <c r="J333" t="s">
        <v>52</v>
      </c>
      <c r="K333" t="str">
        <f>+Temas[[#This Row],[id_Tema]]&amp;" "&amp;Temas[[#This Row],[Tema]]</f>
        <v>33.10.07 Minería</v>
      </c>
      <c r="M333" t="s">
        <v>3726</v>
      </c>
      <c r="N333" t="s">
        <v>1952</v>
      </c>
      <c r="O333" t="s">
        <v>4823</v>
      </c>
    </row>
    <row r="334" spans="9:15" x14ac:dyDescent="0.25">
      <c r="I334" t="s">
        <v>5845</v>
      </c>
      <c r="J334" t="s">
        <v>5850</v>
      </c>
      <c r="K334" t="str">
        <f>+Temas[[#This Row],[id_Tema]]&amp;" "&amp;Temas[[#This Row],[Tema]]</f>
        <v>33.10.08 Electricidad, Gas y Agua</v>
      </c>
      <c r="M334" t="s">
        <v>3727</v>
      </c>
      <c r="N334" t="s">
        <v>1982</v>
      </c>
      <c r="O334" t="s">
        <v>4824</v>
      </c>
    </row>
    <row r="335" spans="9:15" x14ac:dyDescent="0.25">
      <c r="I335" t="s">
        <v>5846</v>
      </c>
      <c r="J335" t="s">
        <v>5851</v>
      </c>
      <c r="K335" t="str">
        <f>+Temas[[#This Row],[id_Tema]]&amp;" "&amp;Temas[[#This Row],[Tema]]</f>
        <v>33.10.09 Agricultura y Ganadería</v>
      </c>
      <c r="M335" t="s">
        <v>3728</v>
      </c>
      <c r="N335" t="s">
        <v>1984</v>
      </c>
      <c r="O335" t="s">
        <v>4825</v>
      </c>
    </row>
    <row r="336" spans="9:15" x14ac:dyDescent="0.25">
      <c r="I336" t="s">
        <v>5852</v>
      </c>
      <c r="J336" t="s">
        <v>5854</v>
      </c>
      <c r="K336" t="str">
        <f>+Temas[[#This Row],[id_Tema]]&amp;" "&amp;Temas[[#This Row],[Tema]]</f>
        <v>33.11.01 Deuda Bruta</v>
      </c>
      <c r="M336" t="s">
        <v>3729</v>
      </c>
      <c r="N336" t="s">
        <v>2001</v>
      </c>
      <c r="O336" t="s">
        <v>4826</v>
      </c>
    </row>
    <row r="337" spans="9:15" x14ac:dyDescent="0.25">
      <c r="I337" t="s">
        <v>5853</v>
      </c>
      <c r="J337" t="s">
        <v>5855</v>
      </c>
      <c r="K337" t="str">
        <f>+Temas[[#This Row],[id_Tema]]&amp;" "&amp;Temas[[#This Row],[Tema]]</f>
        <v>33.11.02 Deuda Neta</v>
      </c>
      <c r="M337" t="s">
        <v>3730</v>
      </c>
      <c r="N337" t="s">
        <v>2045</v>
      </c>
      <c r="O337" t="s">
        <v>4827</v>
      </c>
    </row>
    <row r="338" spans="9:15" x14ac:dyDescent="0.25">
      <c r="M338" t="s">
        <v>3731</v>
      </c>
      <c r="N338" t="s">
        <v>2127</v>
      </c>
      <c r="O338" t="s">
        <v>4828</v>
      </c>
    </row>
    <row r="339" spans="9:15" x14ac:dyDescent="0.25">
      <c r="M339" t="s">
        <v>3732</v>
      </c>
      <c r="N339" t="s">
        <v>2129</v>
      </c>
      <c r="O339" t="s">
        <v>4829</v>
      </c>
    </row>
    <row r="340" spans="9:15" x14ac:dyDescent="0.25">
      <c r="M340" t="s">
        <v>3733</v>
      </c>
      <c r="N340" t="s">
        <v>2139</v>
      </c>
      <c r="O340" t="s">
        <v>4830</v>
      </c>
    </row>
    <row r="341" spans="9:15" x14ac:dyDescent="0.25">
      <c r="M341" t="s">
        <v>3734</v>
      </c>
      <c r="N341" t="s">
        <v>2170</v>
      </c>
      <c r="O341" t="s">
        <v>4831</v>
      </c>
    </row>
    <row r="342" spans="9:15" x14ac:dyDescent="0.25">
      <c r="M342" t="s">
        <v>3735</v>
      </c>
      <c r="N342" t="s">
        <v>2172</v>
      </c>
      <c r="O342" t="s">
        <v>4832</v>
      </c>
    </row>
    <row r="343" spans="9:15" x14ac:dyDescent="0.25">
      <c r="M343" t="s">
        <v>3736</v>
      </c>
      <c r="N343" t="s">
        <v>2175</v>
      </c>
      <c r="O343" t="s">
        <v>4833</v>
      </c>
    </row>
    <row r="344" spans="9:15" x14ac:dyDescent="0.25">
      <c r="M344" t="s">
        <v>3737</v>
      </c>
      <c r="N344" t="s">
        <v>2177</v>
      </c>
      <c r="O344" t="s">
        <v>4834</v>
      </c>
    </row>
    <row r="345" spans="9:15" x14ac:dyDescent="0.25">
      <c r="M345" t="s">
        <v>3738</v>
      </c>
      <c r="N345" t="s">
        <v>2187</v>
      </c>
      <c r="O345" t="s">
        <v>4835</v>
      </c>
    </row>
    <row r="346" spans="9:15" x14ac:dyDescent="0.25">
      <c r="M346" t="s">
        <v>3739</v>
      </c>
      <c r="N346" t="s">
        <v>2212</v>
      </c>
      <c r="O346" t="s">
        <v>4836</v>
      </c>
    </row>
    <row r="347" spans="9:15" x14ac:dyDescent="0.25">
      <c r="M347" t="s">
        <v>3740</v>
      </c>
      <c r="N347" t="s">
        <v>2232</v>
      </c>
      <c r="O347" t="s">
        <v>4837</v>
      </c>
    </row>
    <row r="348" spans="9:15" x14ac:dyDescent="0.25">
      <c r="M348" t="s">
        <v>3741</v>
      </c>
      <c r="N348" t="s">
        <v>2236</v>
      </c>
      <c r="O348" t="s">
        <v>4838</v>
      </c>
    </row>
    <row r="349" spans="9:15" x14ac:dyDescent="0.25">
      <c r="M349" t="s">
        <v>3742</v>
      </c>
      <c r="N349" t="s">
        <v>2276</v>
      </c>
      <c r="O349" t="s">
        <v>4839</v>
      </c>
    </row>
    <row r="350" spans="9:15" x14ac:dyDescent="0.25">
      <c r="M350" t="s">
        <v>3743</v>
      </c>
      <c r="N350" t="s">
        <v>2286</v>
      </c>
      <c r="O350" t="s">
        <v>4840</v>
      </c>
    </row>
    <row r="351" spans="9:15" x14ac:dyDescent="0.25">
      <c r="M351" t="s">
        <v>3744</v>
      </c>
      <c r="N351" t="s">
        <v>2362</v>
      </c>
      <c r="O351" t="s">
        <v>4841</v>
      </c>
    </row>
    <row r="352" spans="9:15" x14ac:dyDescent="0.25">
      <c r="M352" t="s">
        <v>3745</v>
      </c>
      <c r="N352" t="s">
        <v>2483</v>
      </c>
      <c r="O352" t="s">
        <v>4842</v>
      </c>
    </row>
    <row r="353" spans="13:15" x14ac:dyDescent="0.25">
      <c r="M353" t="s">
        <v>3746</v>
      </c>
      <c r="N353" t="s">
        <v>2485</v>
      </c>
      <c r="O353" t="s">
        <v>4843</v>
      </c>
    </row>
    <row r="354" spans="13:15" x14ac:dyDescent="0.25">
      <c r="M354" t="s">
        <v>3747</v>
      </c>
      <c r="N354" t="s">
        <v>2487</v>
      </c>
      <c r="O354" t="s">
        <v>4844</v>
      </c>
    </row>
    <row r="355" spans="13:15" x14ac:dyDescent="0.25">
      <c r="M355" t="s">
        <v>3748</v>
      </c>
      <c r="N355" t="s">
        <v>2534</v>
      </c>
      <c r="O355" t="s">
        <v>4845</v>
      </c>
    </row>
    <row r="356" spans="13:15" x14ac:dyDescent="0.25">
      <c r="M356" t="s">
        <v>3749</v>
      </c>
      <c r="N356" t="s">
        <v>2206</v>
      </c>
      <c r="O356" t="s">
        <v>4846</v>
      </c>
    </row>
    <row r="357" spans="13:15" x14ac:dyDescent="0.25">
      <c r="M357" t="s">
        <v>3750</v>
      </c>
      <c r="N357" t="s">
        <v>2208</v>
      </c>
      <c r="O357" t="s">
        <v>4847</v>
      </c>
    </row>
    <row r="358" spans="13:15" x14ac:dyDescent="0.25">
      <c r="M358" t="s">
        <v>3751</v>
      </c>
      <c r="N358" t="s">
        <v>2210</v>
      </c>
      <c r="O358" t="s">
        <v>4848</v>
      </c>
    </row>
    <row r="359" spans="13:15" x14ac:dyDescent="0.25">
      <c r="M359" t="s">
        <v>3752</v>
      </c>
      <c r="N359" t="s">
        <v>2214</v>
      </c>
      <c r="O359" t="s">
        <v>4849</v>
      </c>
    </row>
    <row r="360" spans="13:15" x14ac:dyDescent="0.25">
      <c r="M360" t="s">
        <v>3753</v>
      </c>
      <c r="N360" t="s">
        <v>2222</v>
      </c>
      <c r="O360" t="s">
        <v>4850</v>
      </c>
    </row>
    <row r="361" spans="13:15" x14ac:dyDescent="0.25">
      <c r="M361" t="s">
        <v>3754</v>
      </c>
      <c r="N361" t="s">
        <v>2224</v>
      </c>
      <c r="O361" t="s">
        <v>4851</v>
      </c>
    </row>
    <row r="362" spans="13:15" x14ac:dyDescent="0.25">
      <c r="M362" t="s">
        <v>3755</v>
      </c>
      <c r="N362" t="s">
        <v>2226</v>
      </c>
      <c r="O362" t="s">
        <v>4852</v>
      </c>
    </row>
    <row r="363" spans="13:15" x14ac:dyDescent="0.25">
      <c r="M363" t="s">
        <v>3756</v>
      </c>
      <c r="N363" t="s">
        <v>2228</v>
      </c>
      <c r="O363" t="s">
        <v>4853</v>
      </c>
    </row>
    <row r="364" spans="13:15" x14ac:dyDescent="0.25">
      <c r="M364" t="s">
        <v>3757</v>
      </c>
      <c r="N364" t="s">
        <v>2322</v>
      </c>
      <c r="O364" t="s">
        <v>4854</v>
      </c>
    </row>
    <row r="365" spans="13:15" x14ac:dyDescent="0.25">
      <c r="M365" t="s">
        <v>3758</v>
      </c>
      <c r="N365" t="s">
        <v>2328</v>
      </c>
      <c r="O365" t="s">
        <v>4855</v>
      </c>
    </row>
    <row r="366" spans="13:15" x14ac:dyDescent="0.25">
      <c r="M366" t="s">
        <v>3759</v>
      </c>
      <c r="N366" t="s">
        <v>2330</v>
      </c>
      <c r="O366" t="s">
        <v>4856</v>
      </c>
    </row>
    <row r="367" spans="13:15" x14ac:dyDescent="0.25">
      <c r="M367" t="s">
        <v>3760</v>
      </c>
      <c r="N367" t="s">
        <v>2342</v>
      </c>
      <c r="O367" t="s">
        <v>4857</v>
      </c>
    </row>
    <row r="368" spans="13:15" x14ac:dyDescent="0.25">
      <c r="M368" t="s">
        <v>3761</v>
      </c>
      <c r="N368" t="s">
        <v>2401</v>
      </c>
      <c r="O368" t="s">
        <v>4858</v>
      </c>
    </row>
    <row r="369" spans="13:15" x14ac:dyDescent="0.25">
      <c r="M369" t="s">
        <v>3762</v>
      </c>
      <c r="N369" t="s">
        <v>1958</v>
      </c>
      <c r="O369" t="s">
        <v>4859</v>
      </c>
    </row>
    <row r="370" spans="13:15" x14ac:dyDescent="0.25">
      <c r="M370" t="s">
        <v>3763</v>
      </c>
      <c r="N370" t="s">
        <v>1960</v>
      </c>
      <c r="O370" t="s">
        <v>4860</v>
      </c>
    </row>
    <row r="371" spans="13:15" x14ac:dyDescent="0.25">
      <c r="M371" t="s">
        <v>3764</v>
      </c>
      <c r="N371" t="s">
        <v>1962</v>
      </c>
      <c r="O371" t="s">
        <v>4861</v>
      </c>
    </row>
    <row r="372" spans="13:15" x14ac:dyDescent="0.25">
      <c r="M372" t="s">
        <v>3765</v>
      </c>
      <c r="N372" t="s">
        <v>1964</v>
      </c>
      <c r="O372" t="s">
        <v>4862</v>
      </c>
    </row>
    <row r="373" spans="13:15" x14ac:dyDescent="0.25">
      <c r="M373" t="s">
        <v>3766</v>
      </c>
      <c r="N373" t="s">
        <v>1966</v>
      </c>
      <c r="O373" t="s">
        <v>4863</v>
      </c>
    </row>
    <row r="374" spans="13:15" x14ac:dyDescent="0.25">
      <c r="M374" t="s">
        <v>3767</v>
      </c>
      <c r="N374" t="s">
        <v>1968</v>
      </c>
      <c r="O374" t="s">
        <v>4864</v>
      </c>
    </row>
    <row r="375" spans="13:15" x14ac:dyDescent="0.25">
      <c r="M375" t="s">
        <v>3768</v>
      </c>
      <c r="N375" t="s">
        <v>1970</v>
      </c>
      <c r="O375" t="s">
        <v>4865</v>
      </c>
    </row>
    <row r="376" spans="13:15" x14ac:dyDescent="0.25">
      <c r="M376" t="s">
        <v>3769</v>
      </c>
      <c r="N376" t="s">
        <v>1974</v>
      </c>
      <c r="O376" t="s">
        <v>4866</v>
      </c>
    </row>
    <row r="377" spans="13:15" x14ac:dyDescent="0.25">
      <c r="M377" t="s">
        <v>3770</v>
      </c>
      <c r="N377" t="s">
        <v>1976</v>
      </c>
      <c r="O377" t="s">
        <v>4867</v>
      </c>
    </row>
    <row r="378" spans="13:15" x14ac:dyDescent="0.25">
      <c r="M378" t="s">
        <v>3771</v>
      </c>
      <c r="N378" t="s">
        <v>1978</v>
      </c>
      <c r="O378" t="s">
        <v>4868</v>
      </c>
    </row>
    <row r="379" spans="13:15" x14ac:dyDescent="0.25">
      <c r="M379" t="s">
        <v>3772</v>
      </c>
      <c r="N379" t="s">
        <v>1980</v>
      </c>
      <c r="O379" t="s">
        <v>4869</v>
      </c>
    </row>
    <row r="380" spans="13:15" x14ac:dyDescent="0.25">
      <c r="M380" t="s">
        <v>3773</v>
      </c>
      <c r="N380" t="s">
        <v>1999</v>
      </c>
      <c r="O380" t="s">
        <v>4870</v>
      </c>
    </row>
    <row r="381" spans="13:15" x14ac:dyDescent="0.25">
      <c r="M381" t="s">
        <v>3774</v>
      </c>
      <c r="N381" t="s">
        <v>2262</v>
      </c>
      <c r="O381" t="s">
        <v>4871</v>
      </c>
    </row>
    <row r="382" spans="13:15" x14ac:dyDescent="0.25">
      <c r="M382" t="s">
        <v>3775</v>
      </c>
      <c r="N382" t="s">
        <v>2429</v>
      </c>
      <c r="O382" t="s">
        <v>4872</v>
      </c>
    </row>
    <row r="383" spans="13:15" x14ac:dyDescent="0.25">
      <c r="M383" t="s">
        <v>3776</v>
      </c>
      <c r="N383" t="s">
        <v>2431</v>
      </c>
      <c r="O383" t="s">
        <v>4873</v>
      </c>
    </row>
    <row r="384" spans="13:15" x14ac:dyDescent="0.25">
      <c r="M384" t="s">
        <v>3777</v>
      </c>
      <c r="N384" t="s">
        <v>1627</v>
      </c>
      <c r="O384" t="s">
        <v>4874</v>
      </c>
    </row>
    <row r="385" spans="13:15" x14ac:dyDescent="0.25">
      <c r="M385" t="s">
        <v>3778</v>
      </c>
      <c r="N385" t="s">
        <v>1662</v>
      </c>
      <c r="O385" t="s">
        <v>4875</v>
      </c>
    </row>
    <row r="386" spans="13:15" x14ac:dyDescent="0.25">
      <c r="M386" t="s">
        <v>3779</v>
      </c>
      <c r="N386" t="s">
        <v>1664</v>
      </c>
      <c r="O386" t="s">
        <v>4876</v>
      </c>
    </row>
    <row r="387" spans="13:15" x14ac:dyDescent="0.25">
      <c r="M387" t="s">
        <v>3780</v>
      </c>
      <c r="N387" t="s">
        <v>1666</v>
      </c>
      <c r="O387" t="s">
        <v>4877</v>
      </c>
    </row>
    <row r="388" spans="13:15" x14ac:dyDescent="0.25">
      <c r="M388" t="s">
        <v>3781</v>
      </c>
      <c r="N388" t="s">
        <v>1670</v>
      </c>
      <c r="O388" t="s">
        <v>4878</v>
      </c>
    </row>
    <row r="389" spans="13:15" x14ac:dyDescent="0.25">
      <c r="M389" t="s">
        <v>3782</v>
      </c>
      <c r="N389" t="s">
        <v>1723</v>
      </c>
      <c r="O389" t="s">
        <v>4879</v>
      </c>
    </row>
    <row r="390" spans="13:15" x14ac:dyDescent="0.25">
      <c r="M390" t="s">
        <v>3783</v>
      </c>
      <c r="N390" t="s">
        <v>1856</v>
      </c>
      <c r="O390" t="s">
        <v>4880</v>
      </c>
    </row>
    <row r="391" spans="13:15" x14ac:dyDescent="0.25">
      <c r="M391" t="s">
        <v>3784</v>
      </c>
      <c r="N391" t="s">
        <v>1858</v>
      </c>
      <c r="O391" t="s">
        <v>4881</v>
      </c>
    </row>
    <row r="392" spans="13:15" x14ac:dyDescent="0.25">
      <c r="M392" t="s">
        <v>3785</v>
      </c>
      <c r="N392" t="s">
        <v>1897</v>
      </c>
      <c r="O392" t="s">
        <v>4882</v>
      </c>
    </row>
    <row r="393" spans="13:15" x14ac:dyDescent="0.25">
      <c r="M393" t="s">
        <v>3786</v>
      </c>
      <c r="N393" t="s">
        <v>1905</v>
      </c>
      <c r="O393" t="s">
        <v>4883</v>
      </c>
    </row>
    <row r="394" spans="13:15" x14ac:dyDescent="0.25">
      <c r="M394" t="s">
        <v>3787</v>
      </c>
      <c r="N394" t="s">
        <v>1907</v>
      </c>
      <c r="O394" t="s">
        <v>4884</v>
      </c>
    </row>
    <row r="395" spans="13:15" x14ac:dyDescent="0.25">
      <c r="M395" t="s">
        <v>3788</v>
      </c>
      <c r="N395" t="s">
        <v>1940</v>
      </c>
      <c r="O395" t="s">
        <v>4885</v>
      </c>
    </row>
    <row r="396" spans="13:15" x14ac:dyDescent="0.25">
      <c r="M396" t="s">
        <v>3789</v>
      </c>
      <c r="N396" t="s">
        <v>2105</v>
      </c>
      <c r="O396" t="s">
        <v>4886</v>
      </c>
    </row>
    <row r="397" spans="13:15" x14ac:dyDescent="0.25">
      <c r="M397" t="s">
        <v>3790</v>
      </c>
      <c r="N397" t="s">
        <v>2519</v>
      </c>
      <c r="O397" t="s">
        <v>4887</v>
      </c>
    </row>
    <row r="398" spans="13:15" x14ac:dyDescent="0.25">
      <c r="M398" t="s">
        <v>3791</v>
      </c>
      <c r="N398" t="s">
        <v>1592</v>
      </c>
      <c r="O398" t="s">
        <v>4888</v>
      </c>
    </row>
    <row r="399" spans="13:15" x14ac:dyDescent="0.25">
      <c r="M399" t="s">
        <v>3792</v>
      </c>
      <c r="N399" t="s">
        <v>1682</v>
      </c>
      <c r="O399" t="s">
        <v>4889</v>
      </c>
    </row>
    <row r="400" spans="13:15" x14ac:dyDescent="0.25">
      <c r="M400" t="s">
        <v>3793</v>
      </c>
      <c r="N400" t="s">
        <v>1684</v>
      </c>
      <c r="O400" t="s">
        <v>4890</v>
      </c>
    </row>
    <row r="401" spans="13:15" x14ac:dyDescent="0.25">
      <c r="M401" t="s">
        <v>3794</v>
      </c>
      <c r="N401" t="s">
        <v>1686</v>
      </c>
      <c r="O401" t="s">
        <v>4891</v>
      </c>
    </row>
    <row r="402" spans="13:15" x14ac:dyDescent="0.25">
      <c r="M402" t="s">
        <v>3795</v>
      </c>
      <c r="N402" t="s">
        <v>1688</v>
      </c>
      <c r="O402" t="s">
        <v>4892</v>
      </c>
    </row>
    <row r="403" spans="13:15" x14ac:dyDescent="0.25">
      <c r="M403" t="s">
        <v>3796</v>
      </c>
      <c r="N403" t="s">
        <v>1690</v>
      </c>
      <c r="O403" t="s">
        <v>4893</v>
      </c>
    </row>
    <row r="404" spans="13:15" x14ac:dyDescent="0.25">
      <c r="M404" t="s">
        <v>3797</v>
      </c>
      <c r="N404" t="s">
        <v>1692</v>
      </c>
      <c r="O404" t="s">
        <v>4894</v>
      </c>
    </row>
    <row r="405" spans="13:15" x14ac:dyDescent="0.25">
      <c r="M405" t="s">
        <v>3798</v>
      </c>
      <c r="N405" t="s">
        <v>1733</v>
      </c>
      <c r="O405" t="s">
        <v>4895</v>
      </c>
    </row>
    <row r="406" spans="13:15" x14ac:dyDescent="0.25">
      <c r="M406" t="s">
        <v>3799</v>
      </c>
      <c r="N406" t="s">
        <v>1748</v>
      </c>
      <c r="O406" t="s">
        <v>4896</v>
      </c>
    </row>
    <row r="407" spans="13:15" x14ac:dyDescent="0.25">
      <c r="M407" t="s">
        <v>3800</v>
      </c>
      <c r="N407" t="s">
        <v>1827</v>
      </c>
      <c r="O407" t="s">
        <v>4897</v>
      </c>
    </row>
    <row r="408" spans="13:15" x14ac:dyDescent="0.25">
      <c r="M408" t="s">
        <v>3801</v>
      </c>
      <c r="N408" t="s">
        <v>1829</v>
      </c>
      <c r="O408" t="s">
        <v>4898</v>
      </c>
    </row>
    <row r="409" spans="13:15" x14ac:dyDescent="0.25">
      <c r="M409" t="s">
        <v>3802</v>
      </c>
      <c r="N409" t="s">
        <v>1831</v>
      </c>
      <c r="O409" t="s">
        <v>4899</v>
      </c>
    </row>
    <row r="410" spans="13:15" x14ac:dyDescent="0.25">
      <c r="M410" t="s">
        <v>3803</v>
      </c>
      <c r="N410" t="s">
        <v>1833</v>
      </c>
      <c r="O410" t="s">
        <v>4900</v>
      </c>
    </row>
    <row r="411" spans="13:15" x14ac:dyDescent="0.25">
      <c r="M411" t="s">
        <v>3804</v>
      </c>
      <c r="N411" t="s">
        <v>1835</v>
      </c>
      <c r="O411" t="s">
        <v>4901</v>
      </c>
    </row>
    <row r="412" spans="13:15" x14ac:dyDescent="0.25">
      <c r="M412" t="s">
        <v>3805</v>
      </c>
      <c r="N412" t="s">
        <v>1837</v>
      </c>
      <c r="O412" t="s">
        <v>4902</v>
      </c>
    </row>
    <row r="413" spans="13:15" x14ac:dyDescent="0.25">
      <c r="M413" t="s">
        <v>3806</v>
      </c>
      <c r="N413" t="s">
        <v>1860</v>
      </c>
      <c r="O413" t="s">
        <v>4903</v>
      </c>
    </row>
    <row r="414" spans="13:15" x14ac:dyDescent="0.25">
      <c r="M414" t="s">
        <v>3807</v>
      </c>
      <c r="N414" t="s">
        <v>1862</v>
      </c>
      <c r="O414" t="s">
        <v>4904</v>
      </c>
    </row>
    <row r="415" spans="13:15" x14ac:dyDescent="0.25">
      <c r="M415" t="s">
        <v>3808</v>
      </c>
      <c r="N415" t="s">
        <v>1873</v>
      </c>
      <c r="O415" t="s">
        <v>4905</v>
      </c>
    </row>
    <row r="416" spans="13:15" x14ac:dyDescent="0.25">
      <c r="M416" t="s">
        <v>3809</v>
      </c>
      <c r="N416" t="s">
        <v>1889</v>
      </c>
      <c r="O416" t="s">
        <v>4906</v>
      </c>
    </row>
    <row r="417" spans="13:15" x14ac:dyDescent="0.25">
      <c r="M417" t="s">
        <v>3810</v>
      </c>
      <c r="N417" t="s">
        <v>2061</v>
      </c>
      <c r="O417" t="s">
        <v>4907</v>
      </c>
    </row>
    <row r="418" spans="13:15" x14ac:dyDescent="0.25">
      <c r="M418" t="s">
        <v>3811</v>
      </c>
      <c r="N418" t="s">
        <v>2131</v>
      </c>
      <c r="O418" t="s">
        <v>4908</v>
      </c>
    </row>
    <row r="419" spans="13:15" x14ac:dyDescent="0.25">
      <c r="M419" t="s">
        <v>3812</v>
      </c>
      <c r="N419" t="s">
        <v>2264</v>
      </c>
      <c r="O419" t="s">
        <v>4909</v>
      </c>
    </row>
    <row r="420" spans="13:15" x14ac:dyDescent="0.25">
      <c r="M420" t="s">
        <v>3813</v>
      </c>
      <c r="N420" t="s">
        <v>2268</v>
      </c>
      <c r="O420" t="s">
        <v>4910</v>
      </c>
    </row>
    <row r="421" spans="13:15" x14ac:dyDescent="0.25">
      <c r="M421" t="s">
        <v>3814</v>
      </c>
      <c r="N421" t="s">
        <v>2272</v>
      </c>
      <c r="O421" t="s">
        <v>4911</v>
      </c>
    </row>
    <row r="422" spans="13:15" x14ac:dyDescent="0.25">
      <c r="M422" t="s">
        <v>3815</v>
      </c>
      <c r="N422" t="s">
        <v>2497</v>
      </c>
      <c r="O422" t="s">
        <v>4912</v>
      </c>
    </row>
    <row r="423" spans="13:15" x14ac:dyDescent="0.25">
      <c r="M423" t="s">
        <v>3816</v>
      </c>
      <c r="N423" t="s">
        <v>2499</v>
      </c>
      <c r="O423" t="s">
        <v>4913</v>
      </c>
    </row>
    <row r="424" spans="13:15" x14ac:dyDescent="0.25">
      <c r="M424" t="s">
        <v>3817</v>
      </c>
      <c r="N424" t="s">
        <v>2503</v>
      </c>
      <c r="O424" t="s">
        <v>4914</v>
      </c>
    </row>
    <row r="425" spans="13:15" x14ac:dyDescent="0.25">
      <c r="M425" t="s">
        <v>3818</v>
      </c>
      <c r="N425" t="s">
        <v>2505</v>
      </c>
      <c r="O425" t="s">
        <v>4915</v>
      </c>
    </row>
    <row r="426" spans="13:15" x14ac:dyDescent="0.25">
      <c r="M426" t="s">
        <v>3819</v>
      </c>
      <c r="N426" t="s">
        <v>2507</v>
      </c>
      <c r="O426" t="s">
        <v>4916</v>
      </c>
    </row>
    <row r="427" spans="13:15" x14ac:dyDescent="0.25">
      <c r="M427" t="s">
        <v>3820</v>
      </c>
      <c r="N427" t="s">
        <v>2509</v>
      </c>
      <c r="O427" t="s">
        <v>4917</v>
      </c>
    </row>
    <row r="428" spans="13:15" x14ac:dyDescent="0.25">
      <c r="M428" t="s">
        <v>3821</v>
      </c>
      <c r="N428" t="s">
        <v>2511</v>
      </c>
      <c r="O428" t="s">
        <v>4918</v>
      </c>
    </row>
    <row r="429" spans="13:15" x14ac:dyDescent="0.25">
      <c r="M429" t="s">
        <v>3822</v>
      </c>
      <c r="N429" t="s">
        <v>2513</v>
      </c>
      <c r="O429" t="s">
        <v>4919</v>
      </c>
    </row>
    <row r="430" spans="13:15" x14ac:dyDescent="0.25">
      <c r="M430" t="s">
        <v>3823</v>
      </c>
      <c r="N430" t="s">
        <v>2515</v>
      </c>
      <c r="O430" t="s">
        <v>4920</v>
      </c>
    </row>
    <row r="431" spans="13:15" x14ac:dyDescent="0.25">
      <c r="M431" t="s">
        <v>3824</v>
      </c>
      <c r="N431" t="s">
        <v>2517</v>
      </c>
      <c r="O431" t="s">
        <v>4921</v>
      </c>
    </row>
    <row r="432" spans="13:15" x14ac:dyDescent="0.25">
      <c r="M432" t="s">
        <v>3825</v>
      </c>
      <c r="N432" t="s">
        <v>2528</v>
      </c>
      <c r="O432" t="s">
        <v>4922</v>
      </c>
    </row>
    <row r="433" spans="13:15" x14ac:dyDescent="0.25">
      <c r="M433" t="s">
        <v>3826</v>
      </c>
      <c r="N433" t="s">
        <v>2530</v>
      </c>
      <c r="O433" t="s">
        <v>4923</v>
      </c>
    </row>
    <row r="434" spans="13:15" x14ac:dyDescent="0.25">
      <c r="M434" t="s">
        <v>3827</v>
      </c>
      <c r="N434" t="s">
        <v>2532</v>
      </c>
      <c r="O434" t="s">
        <v>4924</v>
      </c>
    </row>
    <row r="435" spans="13:15" x14ac:dyDescent="0.25">
      <c r="M435" t="s">
        <v>3828</v>
      </c>
      <c r="N435" t="s">
        <v>1799</v>
      </c>
      <c r="O435" t="s">
        <v>4925</v>
      </c>
    </row>
    <row r="436" spans="13:15" x14ac:dyDescent="0.25">
      <c r="M436" t="s">
        <v>3829</v>
      </c>
      <c r="N436" t="s">
        <v>1817</v>
      </c>
      <c r="O436" t="s">
        <v>4926</v>
      </c>
    </row>
    <row r="437" spans="13:15" x14ac:dyDescent="0.25">
      <c r="M437" t="s">
        <v>3830</v>
      </c>
      <c r="N437" t="s">
        <v>2117</v>
      </c>
      <c r="O437" t="s">
        <v>4927</v>
      </c>
    </row>
    <row r="438" spans="13:15" x14ac:dyDescent="0.25">
      <c r="M438" t="s">
        <v>3831</v>
      </c>
      <c r="N438" t="s">
        <v>2195</v>
      </c>
      <c r="O438" t="s">
        <v>4928</v>
      </c>
    </row>
    <row r="439" spans="13:15" x14ac:dyDescent="0.25">
      <c r="M439" t="s">
        <v>3832</v>
      </c>
      <c r="N439" t="s">
        <v>2320</v>
      </c>
      <c r="O439" t="s">
        <v>4929</v>
      </c>
    </row>
    <row r="440" spans="13:15" x14ac:dyDescent="0.25">
      <c r="M440" t="s">
        <v>3833</v>
      </c>
      <c r="N440" t="s">
        <v>1920</v>
      </c>
      <c r="O440" t="s">
        <v>4930</v>
      </c>
    </row>
    <row r="441" spans="13:15" x14ac:dyDescent="0.25">
      <c r="M441" t="s">
        <v>3834</v>
      </c>
      <c r="N441" t="s">
        <v>1924</v>
      </c>
      <c r="O441" t="s">
        <v>4931</v>
      </c>
    </row>
    <row r="442" spans="13:15" x14ac:dyDescent="0.25">
      <c r="M442" t="s">
        <v>3835</v>
      </c>
      <c r="N442" t="s">
        <v>1926</v>
      </c>
      <c r="O442" t="s">
        <v>4932</v>
      </c>
    </row>
    <row r="443" spans="13:15" x14ac:dyDescent="0.25">
      <c r="M443" t="s">
        <v>3836</v>
      </c>
      <c r="N443" t="s">
        <v>2107</v>
      </c>
      <c r="O443" t="s">
        <v>4933</v>
      </c>
    </row>
    <row r="444" spans="13:15" x14ac:dyDescent="0.25">
      <c r="M444" t="s">
        <v>3837</v>
      </c>
      <c r="N444" t="s">
        <v>2155</v>
      </c>
      <c r="O444" t="s">
        <v>4934</v>
      </c>
    </row>
    <row r="445" spans="13:15" x14ac:dyDescent="0.25">
      <c r="M445" t="s">
        <v>3838</v>
      </c>
      <c r="N445" t="s">
        <v>2284</v>
      </c>
      <c r="O445" t="s">
        <v>4935</v>
      </c>
    </row>
    <row r="446" spans="13:15" x14ac:dyDescent="0.25">
      <c r="M446" t="s">
        <v>3839</v>
      </c>
      <c r="N446" t="s">
        <v>2302</v>
      </c>
      <c r="O446" t="s">
        <v>4936</v>
      </c>
    </row>
    <row r="447" spans="13:15" x14ac:dyDescent="0.25">
      <c r="M447" t="s">
        <v>3840</v>
      </c>
      <c r="N447" t="s">
        <v>2346</v>
      </c>
      <c r="O447" t="s">
        <v>4937</v>
      </c>
    </row>
    <row r="448" spans="13:15" x14ac:dyDescent="0.25">
      <c r="M448" t="s">
        <v>3841</v>
      </c>
      <c r="N448" t="s">
        <v>2348</v>
      </c>
      <c r="O448" t="s">
        <v>4938</v>
      </c>
    </row>
    <row r="449" spans="13:15" x14ac:dyDescent="0.25">
      <c r="M449" t="s">
        <v>3842</v>
      </c>
      <c r="N449" t="s">
        <v>2463</v>
      </c>
      <c r="O449" t="s">
        <v>4939</v>
      </c>
    </row>
    <row r="450" spans="13:15" x14ac:dyDescent="0.25">
      <c r="M450" t="s">
        <v>3843</v>
      </c>
      <c r="N450" t="s">
        <v>2467</v>
      </c>
      <c r="O450" t="s">
        <v>4940</v>
      </c>
    </row>
    <row r="451" spans="13:15" x14ac:dyDescent="0.25">
      <c r="M451" t="s">
        <v>3844</v>
      </c>
      <c r="N451" t="s">
        <v>2493</v>
      </c>
      <c r="O451" t="s">
        <v>4941</v>
      </c>
    </row>
    <row r="452" spans="13:15" x14ac:dyDescent="0.25">
      <c r="M452" t="s">
        <v>3845</v>
      </c>
      <c r="N452" t="s">
        <v>1595</v>
      </c>
      <c r="O452" t="s">
        <v>4942</v>
      </c>
    </row>
    <row r="453" spans="13:15" x14ac:dyDescent="0.25">
      <c r="M453" t="s">
        <v>3846</v>
      </c>
      <c r="N453" t="s">
        <v>1172</v>
      </c>
      <c r="O453" t="s">
        <v>4943</v>
      </c>
    </row>
    <row r="454" spans="13:15" x14ac:dyDescent="0.25">
      <c r="M454" t="s">
        <v>3847</v>
      </c>
      <c r="N454" t="s">
        <v>1176</v>
      </c>
      <c r="O454" t="s">
        <v>4944</v>
      </c>
    </row>
    <row r="455" spans="13:15" x14ac:dyDescent="0.25">
      <c r="M455" t="s">
        <v>3848</v>
      </c>
      <c r="N455" t="s">
        <v>1178</v>
      </c>
      <c r="O455" t="s">
        <v>4945</v>
      </c>
    </row>
    <row r="456" spans="13:15" x14ac:dyDescent="0.25">
      <c r="M456" t="s">
        <v>3849</v>
      </c>
      <c r="N456" t="s">
        <v>1715</v>
      </c>
      <c r="O456" t="s">
        <v>4946</v>
      </c>
    </row>
    <row r="457" spans="13:15" x14ac:dyDescent="0.25">
      <c r="M457" t="s">
        <v>3850</v>
      </c>
      <c r="N457" t="s">
        <v>1725</v>
      </c>
      <c r="O457" t="s">
        <v>4947</v>
      </c>
    </row>
    <row r="458" spans="13:15" x14ac:dyDescent="0.25">
      <c r="M458" t="s">
        <v>3851</v>
      </c>
      <c r="N458" t="s">
        <v>1809</v>
      </c>
      <c r="O458" t="s">
        <v>4948</v>
      </c>
    </row>
    <row r="459" spans="13:15" x14ac:dyDescent="0.25">
      <c r="M459" t="s">
        <v>3852</v>
      </c>
      <c r="N459" t="s">
        <v>1879</v>
      </c>
      <c r="O459" t="s">
        <v>4949</v>
      </c>
    </row>
    <row r="460" spans="13:15" x14ac:dyDescent="0.25">
      <c r="M460" t="s">
        <v>3853</v>
      </c>
      <c r="N460" t="s">
        <v>2189</v>
      </c>
      <c r="O460" t="s">
        <v>4950</v>
      </c>
    </row>
    <row r="461" spans="13:15" x14ac:dyDescent="0.25">
      <c r="M461" t="s">
        <v>3854</v>
      </c>
      <c r="N461" t="s">
        <v>2459</v>
      </c>
      <c r="O461" t="s">
        <v>4951</v>
      </c>
    </row>
    <row r="462" spans="13:15" x14ac:dyDescent="0.25">
      <c r="M462" t="s">
        <v>3855</v>
      </c>
      <c r="N462" t="s">
        <v>2473</v>
      </c>
      <c r="O462" t="s">
        <v>4952</v>
      </c>
    </row>
    <row r="463" spans="13:15" x14ac:dyDescent="0.25">
      <c r="M463" t="s">
        <v>3856</v>
      </c>
      <c r="N463" t="s">
        <v>2475</v>
      </c>
      <c r="O463" t="s">
        <v>4953</v>
      </c>
    </row>
    <row r="464" spans="13:15" x14ac:dyDescent="0.25">
      <c r="M464" t="s">
        <v>3857</v>
      </c>
      <c r="N464" t="s">
        <v>2477</v>
      </c>
      <c r="O464" t="s">
        <v>4954</v>
      </c>
    </row>
    <row r="465" spans="13:15" x14ac:dyDescent="0.25">
      <c r="M465" t="s">
        <v>3858</v>
      </c>
      <c r="N465" t="s">
        <v>2479</v>
      </c>
      <c r="O465" t="s">
        <v>4955</v>
      </c>
    </row>
    <row r="466" spans="13:15" x14ac:dyDescent="0.25">
      <c r="M466" t="s">
        <v>3859</v>
      </c>
      <c r="N466" t="s">
        <v>2481</v>
      </c>
      <c r="O466" t="s">
        <v>4956</v>
      </c>
    </row>
    <row r="467" spans="13:15" x14ac:dyDescent="0.25">
      <c r="M467" t="s">
        <v>3860</v>
      </c>
      <c r="N467" t="s">
        <v>1582</v>
      </c>
      <c r="O467" t="s">
        <v>4957</v>
      </c>
    </row>
    <row r="468" spans="13:15" x14ac:dyDescent="0.25">
      <c r="M468" t="s">
        <v>3861</v>
      </c>
      <c r="N468" t="s">
        <v>1584</v>
      </c>
      <c r="O468" t="s">
        <v>4958</v>
      </c>
    </row>
    <row r="469" spans="13:15" x14ac:dyDescent="0.25">
      <c r="M469" t="s">
        <v>3862</v>
      </c>
      <c r="N469" t="s">
        <v>1586</v>
      </c>
      <c r="O469" t="s">
        <v>4959</v>
      </c>
    </row>
    <row r="470" spans="13:15" x14ac:dyDescent="0.25">
      <c r="M470" t="s">
        <v>3863</v>
      </c>
      <c r="N470" t="s">
        <v>2270</v>
      </c>
      <c r="O470" t="s">
        <v>4960</v>
      </c>
    </row>
    <row r="471" spans="13:15" x14ac:dyDescent="0.25">
      <c r="M471" t="s">
        <v>3864</v>
      </c>
      <c r="N471" t="s">
        <v>1578</v>
      </c>
      <c r="O471" t="s">
        <v>4961</v>
      </c>
    </row>
    <row r="472" spans="13:15" x14ac:dyDescent="0.25">
      <c r="M472" t="s">
        <v>3865</v>
      </c>
      <c r="N472" t="s">
        <v>1637</v>
      </c>
      <c r="O472" t="s">
        <v>4962</v>
      </c>
    </row>
    <row r="473" spans="13:15" x14ac:dyDescent="0.25">
      <c r="M473" t="s">
        <v>3866</v>
      </c>
      <c r="N473" t="s">
        <v>1641</v>
      </c>
      <c r="O473" t="s">
        <v>4963</v>
      </c>
    </row>
    <row r="474" spans="13:15" x14ac:dyDescent="0.25">
      <c r="M474" t="s">
        <v>3867</v>
      </c>
      <c r="N474" t="s">
        <v>1922</v>
      </c>
      <c r="O474" t="s">
        <v>4964</v>
      </c>
    </row>
    <row r="475" spans="13:15" x14ac:dyDescent="0.25">
      <c r="M475" t="s">
        <v>3868</v>
      </c>
      <c r="N475" t="s">
        <v>2280</v>
      </c>
      <c r="O475" t="s">
        <v>4965</v>
      </c>
    </row>
    <row r="476" spans="13:15" x14ac:dyDescent="0.25">
      <c r="M476" t="s">
        <v>3869</v>
      </c>
      <c r="N476" t="s">
        <v>2306</v>
      </c>
      <c r="O476" t="s">
        <v>4966</v>
      </c>
    </row>
    <row r="477" spans="13:15" x14ac:dyDescent="0.25">
      <c r="M477" t="s">
        <v>3870</v>
      </c>
      <c r="N477" t="s">
        <v>2310</v>
      </c>
      <c r="O477" t="s">
        <v>4967</v>
      </c>
    </row>
    <row r="478" spans="13:15" x14ac:dyDescent="0.25">
      <c r="M478" t="s">
        <v>3871</v>
      </c>
      <c r="N478" t="s">
        <v>2312</v>
      </c>
      <c r="O478" t="s">
        <v>4968</v>
      </c>
    </row>
    <row r="479" spans="13:15" x14ac:dyDescent="0.25">
      <c r="M479" t="s">
        <v>3872</v>
      </c>
      <c r="N479" t="s">
        <v>2314</v>
      </c>
      <c r="O479" t="s">
        <v>4969</v>
      </c>
    </row>
    <row r="480" spans="13:15" x14ac:dyDescent="0.25">
      <c r="M480" t="s">
        <v>3873</v>
      </c>
      <c r="N480" t="s">
        <v>2316</v>
      </c>
      <c r="O480" t="s">
        <v>4970</v>
      </c>
    </row>
    <row r="481" spans="13:15" x14ac:dyDescent="0.25">
      <c r="M481" t="s">
        <v>3874</v>
      </c>
      <c r="N481" t="s">
        <v>2318</v>
      </c>
      <c r="O481" t="s">
        <v>4971</v>
      </c>
    </row>
    <row r="482" spans="13:15" x14ac:dyDescent="0.25">
      <c r="M482" t="s">
        <v>3875</v>
      </c>
      <c r="N482" t="s">
        <v>2449</v>
      </c>
      <c r="O482" t="s">
        <v>4972</v>
      </c>
    </row>
    <row r="483" spans="13:15" x14ac:dyDescent="0.25">
      <c r="M483" t="s">
        <v>3876</v>
      </c>
      <c r="N483" t="s">
        <v>1744</v>
      </c>
      <c r="O483" t="s">
        <v>4973</v>
      </c>
    </row>
    <row r="484" spans="13:15" x14ac:dyDescent="0.25">
      <c r="M484" t="s">
        <v>3877</v>
      </c>
      <c r="N484" t="s">
        <v>1755</v>
      </c>
      <c r="O484" t="s">
        <v>4974</v>
      </c>
    </row>
    <row r="485" spans="13:15" x14ac:dyDescent="0.25">
      <c r="M485" t="s">
        <v>3878</v>
      </c>
      <c r="N485" t="s">
        <v>1757</v>
      </c>
      <c r="O485" t="s">
        <v>4975</v>
      </c>
    </row>
    <row r="486" spans="13:15" x14ac:dyDescent="0.25">
      <c r="M486" t="s">
        <v>3879</v>
      </c>
      <c r="N486" t="s">
        <v>1759</v>
      </c>
      <c r="O486" t="s">
        <v>4976</v>
      </c>
    </row>
    <row r="487" spans="13:15" x14ac:dyDescent="0.25">
      <c r="M487" t="s">
        <v>3880</v>
      </c>
      <c r="N487" t="s">
        <v>1761</v>
      </c>
      <c r="O487" t="s">
        <v>4977</v>
      </c>
    </row>
    <row r="488" spans="13:15" x14ac:dyDescent="0.25">
      <c r="M488" t="s">
        <v>3881</v>
      </c>
      <c r="N488" t="s">
        <v>1763</v>
      </c>
      <c r="O488" t="s">
        <v>4978</v>
      </c>
    </row>
    <row r="489" spans="13:15" x14ac:dyDescent="0.25">
      <c r="M489" t="s">
        <v>3882</v>
      </c>
      <c r="N489" t="s">
        <v>1765</v>
      </c>
      <c r="O489" t="s">
        <v>4979</v>
      </c>
    </row>
    <row r="490" spans="13:15" x14ac:dyDescent="0.25">
      <c r="M490" t="s">
        <v>3883</v>
      </c>
      <c r="N490" t="s">
        <v>1767</v>
      </c>
      <c r="O490" t="s">
        <v>4980</v>
      </c>
    </row>
    <row r="491" spans="13:15" x14ac:dyDescent="0.25">
      <c r="M491" t="s">
        <v>3884</v>
      </c>
      <c r="N491" t="s">
        <v>1769</v>
      </c>
      <c r="O491" t="s">
        <v>4981</v>
      </c>
    </row>
    <row r="492" spans="13:15" x14ac:dyDescent="0.25">
      <c r="M492" t="s">
        <v>3885</v>
      </c>
      <c r="N492" t="s">
        <v>1771</v>
      </c>
      <c r="O492" t="s">
        <v>4982</v>
      </c>
    </row>
    <row r="493" spans="13:15" x14ac:dyDescent="0.25">
      <c r="M493" t="s">
        <v>3886</v>
      </c>
      <c r="N493" t="s">
        <v>1773</v>
      </c>
      <c r="O493" t="s">
        <v>4983</v>
      </c>
    </row>
    <row r="494" spans="13:15" x14ac:dyDescent="0.25">
      <c r="M494" t="s">
        <v>3887</v>
      </c>
      <c r="N494" t="s">
        <v>1775</v>
      </c>
      <c r="O494" t="s">
        <v>4984</v>
      </c>
    </row>
    <row r="495" spans="13:15" x14ac:dyDescent="0.25">
      <c r="M495" t="s">
        <v>3888</v>
      </c>
      <c r="N495" t="s">
        <v>1777</v>
      </c>
      <c r="O495" t="s">
        <v>4985</v>
      </c>
    </row>
    <row r="496" spans="13:15" x14ac:dyDescent="0.25">
      <c r="M496" t="s">
        <v>3889</v>
      </c>
      <c r="N496" t="s">
        <v>1779</v>
      </c>
      <c r="O496" t="s">
        <v>4986</v>
      </c>
    </row>
    <row r="497" spans="13:15" x14ac:dyDescent="0.25">
      <c r="M497" t="s">
        <v>3890</v>
      </c>
      <c r="N497" t="s">
        <v>1781</v>
      </c>
      <c r="O497" t="s">
        <v>4987</v>
      </c>
    </row>
    <row r="498" spans="13:15" x14ac:dyDescent="0.25">
      <c r="M498" t="s">
        <v>3891</v>
      </c>
      <c r="N498" t="s">
        <v>1783</v>
      </c>
      <c r="O498" t="s">
        <v>4988</v>
      </c>
    </row>
    <row r="499" spans="13:15" x14ac:dyDescent="0.25">
      <c r="M499" t="s">
        <v>3892</v>
      </c>
      <c r="N499" t="s">
        <v>1823</v>
      </c>
      <c r="O499" t="s">
        <v>4989</v>
      </c>
    </row>
    <row r="500" spans="13:15" x14ac:dyDescent="0.25">
      <c r="M500" t="s">
        <v>3893</v>
      </c>
      <c r="N500" t="s">
        <v>1972</v>
      </c>
      <c r="O500" t="s">
        <v>4990</v>
      </c>
    </row>
    <row r="501" spans="13:15" x14ac:dyDescent="0.25">
      <c r="M501" t="s">
        <v>3894</v>
      </c>
      <c r="N501" t="s">
        <v>2125</v>
      </c>
      <c r="O501" t="s">
        <v>4991</v>
      </c>
    </row>
    <row r="502" spans="13:15" x14ac:dyDescent="0.25">
      <c r="M502" t="s">
        <v>3895</v>
      </c>
      <c r="N502" t="s">
        <v>2133</v>
      </c>
      <c r="O502" t="s">
        <v>4992</v>
      </c>
    </row>
    <row r="503" spans="13:15" x14ac:dyDescent="0.25">
      <c r="M503" t="s">
        <v>3896</v>
      </c>
      <c r="N503" t="s">
        <v>2164</v>
      </c>
      <c r="O503" t="s">
        <v>4993</v>
      </c>
    </row>
    <row r="504" spans="13:15" x14ac:dyDescent="0.25">
      <c r="M504" t="s">
        <v>3897</v>
      </c>
      <c r="N504" t="s">
        <v>2183</v>
      </c>
      <c r="O504" t="s">
        <v>4994</v>
      </c>
    </row>
    <row r="505" spans="13:15" x14ac:dyDescent="0.25">
      <c r="M505" t="s">
        <v>3898</v>
      </c>
      <c r="N505" t="s">
        <v>2185</v>
      </c>
      <c r="O505" t="s">
        <v>4995</v>
      </c>
    </row>
    <row r="506" spans="13:15" x14ac:dyDescent="0.25">
      <c r="M506" t="s">
        <v>3899</v>
      </c>
      <c r="N506" t="s">
        <v>2193</v>
      </c>
      <c r="O506" t="s">
        <v>4996</v>
      </c>
    </row>
    <row r="507" spans="13:15" x14ac:dyDescent="0.25">
      <c r="M507" t="s">
        <v>3900</v>
      </c>
      <c r="N507" t="s">
        <v>2199</v>
      </c>
      <c r="O507" t="s">
        <v>4997</v>
      </c>
    </row>
    <row r="508" spans="13:15" x14ac:dyDescent="0.25">
      <c r="M508" t="s">
        <v>3901</v>
      </c>
      <c r="N508" t="s">
        <v>2230</v>
      </c>
      <c r="O508" t="s">
        <v>4998</v>
      </c>
    </row>
    <row r="509" spans="13:15" x14ac:dyDescent="0.25">
      <c r="M509" t="s">
        <v>3902</v>
      </c>
      <c r="N509" t="s">
        <v>2240</v>
      </c>
      <c r="O509" t="s">
        <v>4999</v>
      </c>
    </row>
    <row r="510" spans="13:15" x14ac:dyDescent="0.25">
      <c r="M510" t="s">
        <v>3903</v>
      </c>
      <c r="N510" t="s">
        <v>2266</v>
      </c>
      <c r="O510" t="s">
        <v>5000</v>
      </c>
    </row>
    <row r="511" spans="13:15" x14ac:dyDescent="0.25">
      <c r="M511" t="s">
        <v>3904</v>
      </c>
      <c r="N511" t="s">
        <v>1602</v>
      </c>
      <c r="O511" t="s">
        <v>5001</v>
      </c>
    </row>
    <row r="512" spans="13:15" x14ac:dyDescent="0.25">
      <c r="M512" t="s">
        <v>3905</v>
      </c>
      <c r="N512" t="s">
        <v>1645</v>
      </c>
      <c r="O512" t="s">
        <v>5002</v>
      </c>
    </row>
    <row r="513" spans="13:15" x14ac:dyDescent="0.25">
      <c r="M513" t="s">
        <v>3906</v>
      </c>
      <c r="N513" t="s">
        <v>1650</v>
      </c>
      <c r="O513" t="s">
        <v>5003</v>
      </c>
    </row>
    <row r="514" spans="13:15" x14ac:dyDescent="0.25">
      <c r="M514" t="s">
        <v>3907</v>
      </c>
      <c r="N514" t="s">
        <v>1737</v>
      </c>
      <c r="O514" t="s">
        <v>5004</v>
      </c>
    </row>
    <row r="515" spans="13:15" x14ac:dyDescent="0.25">
      <c r="M515" t="s">
        <v>3908</v>
      </c>
      <c r="N515" t="s">
        <v>1741</v>
      </c>
      <c r="O515" t="s">
        <v>5005</v>
      </c>
    </row>
    <row r="516" spans="13:15" x14ac:dyDescent="0.25">
      <c r="M516" t="s">
        <v>3909</v>
      </c>
      <c r="N516" t="s">
        <v>1852</v>
      </c>
      <c r="O516" t="s">
        <v>5006</v>
      </c>
    </row>
    <row r="517" spans="13:15" x14ac:dyDescent="0.25">
      <c r="M517" t="s">
        <v>3910</v>
      </c>
      <c r="N517" t="s">
        <v>1881</v>
      </c>
      <c r="O517" t="s">
        <v>5007</v>
      </c>
    </row>
    <row r="518" spans="13:15" x14ac:dyDescent="0.25">
      <c r="M518" t="s">
        <v>3911</v>
      </c>
      <c r="N518" t="s">
        <v>1893</v>
      </c>
      <c r="O518" t="s">
        <v>5008</v>
      </c>
    </row>
    <row r="519" spans="13:15" x14ac:dyDescent="0.25">
      <c r="M519" t="s">
        <v>3912</v>
      </c>
      <c r="N519" t="s">
        <v>1909</v>
      </c>
      <c r="O519" t="s">
        <v>5009</v>
      </c>
    </row>
    <row r="520" spans="13:15" x14ac:dyDescent="0.25">
      <c r="M520" t="s">
        <v>3913</v>
      </c>
      <c r="N520" t="s">
        <v>1911</v>
      </c>
      <c r="O520" t="s">
        <v>5010</v>
      </c>
    </row>
    <row r="521" spans="13:15" x14ac:dyDescent="0.25">
      <c r="M521" t="s">
        <v>3914</v>
      </c>
      <c r="N521" t="s">
        <v>1917</v>
      </c>
      <c r="O521" t="s">
        <v>5011</v>
      </c>
    </row>
    <row r="522" spans="13:15" x14ac:dyDescent="0.25">
      <c r="M522" t="s">
        <v>3915</v>
      </c>
      <c r="N522" t="s">
        <v>1928</v>
      </c>
      <c r="O522" t="s">
        <v>5012</v>
      </c>
    </row>
    <row r="523" spans="13:15" x14ac:dyDescent="0.25">
      <c r="M523" t="s">
        <v>3916</v>
      </c>
      <c r="N523" t="s">
        <v>1930</v>
      </c>
      <c r="O523" t="s">
        <v>5013</v>
      </c>
    </row>
    <row r="524" spans="13:15" x14ac:dyDescent="0.25">
      <c r="M524" t="s">
        <v>3917</v>
      </c>
      <c r="N524" t="s">
        <v>1936</v>
      </c>
      <c r="O524" t="s">
        <v>5014</v>
      </c>
    </row>
    <row r="525" spans="13:15" x14ac:dyDescent="0.25">
      <c r="M525" t="s">
        <v>3918</v>
      </c>
      <c r="N525" t="s">
        <v>1938</v>
      </c>
      <c r="O525" t="s">
        <v>5015</v>
      </c>
    </row>
    <row r="526" spans="13:15" x14ac:dyDescent="0.25">
      <c r="M526" t="s">
        <v>3919</v>
      </c>
      <c r="N526" t="s">
        <v>1946</v>
      </c>
      <c r="O526" t="s">
        <v>5016</v>
      </c>
    </row>
    <row r="527" spans="13:15" x14ac:dyDescent="0.25">
      <c r="M527" t="s">
        <v>3920</v>
      </c>
      <c r="N527" t="s">
        <v>1991</v>
      </c>
      <c r="O527" t="s">
        <v>5017</v>
      </c>
    </row>
    <row r="528" spans="13:15" x14ac:dyDescent="0.25">
      <c r="M528" t="s">
        <v>3921</v>
      </c>
      <c r="N528" t="s">
        <v>1995</v>
      </c>
      <c r="O528" t="s">
        <v>5018</v>
      </c>
    </row>
    <row r="529" spans="13:15" x14ac:dyDescent="0.25">
      <c r="M529" t="s">
        <v>3922</v>
      </c>
      <c r="N529" t="s">
        <v>1997</v>
      </c>
      <c r="O529" t="s">
        <v>5019</v>
      </c>
    </row>
    <row r="530" spans="13:15" x14ac:dyDescent="0.25">
      <c r="M530" t="s">
        <v>3923</v>
      </c>
      <c r="N530" t="s">
        <v>2003</v>
      </c>
      <c r="O530" t="s">
        <v>5020</v>
      </c>
    </row>
    <row r="531" spans="13:15" x14ac:dyDescent="0.25">
      <c r="M531" t="s">
        <v>3924</v>
      </c>
      <c r="N531" t="s">
        <v>2005</v>
      </c>
      <c r="O531" t="s">
        <v>5021</v>
      </c>
    </row>
    <row r="532" spans="13:15" x14ac:dyDescent="0.25">
      <c r="M532" t="s">
        <v>3925</v>
      </c>
      <c r="N532" t="s">
        <v>2007</v>
      </c>
      <c r="O532" t="s">
        <v>5022</v>
      </c>
    </row>
    <row r="533" spans="13:15" x14ac:dyDescent="0.25">
      <c r="M533" t="s">
        <v>3926</v>
      </c>
      <c r="N533" t="s">
        <v>2009</v>
      </c>
      <c r="O533" t="s">
        <v>5023</v>
      </c>
    </row>
    <row r="534" spans="13:15" x14ac:dyDescent="0.25">
      <c r="M534" t="s">
        <v>3927</v>
      </c>
      <c r="N534" t="s">
        <v>2013</v>
      </c>
      <c r="O534" t="s">
        <v>5024</v>
      </c>
    </row>
    <row r="535" spans="13:15" x14ac:dyDescent="0.25">
      <c r="M535" t="s">
        <v>3928</v>
      </c>
      <c r="N535" t="s">
        <v>2027</v>
      </c>
      <c r="O535" t="s">
        <v>5025</v>
      </c>
    </row>
    <row r="536" spans="13:15" x14ac:dyDescent="0.25">
      <c r="M536" t="s">
        <v>3929</v>
      </c>
      <c r="N536" t="s">
        <v>2029</v>
      </c>
      <c r="O536" t="s">
        <v>5026</v>
      </c>
    </row>
    <row r="537" spans="13:15" x14ac:dyDescent="0.25">
      <c r="M537" t="s">
        <v>3930</v>
      </c>
      <c r="N537" t="s">
        <v>2031</v>
      </c>
      <c r="O537" t="s">
        <v>5027</v>
      </c>
    </row>
    <row r="538" spans="13:15" x14ac:dyDescent="0.25">
      <c r="M538" t="s">
        <v>3931</v>
      </c>
      <c r="N538" t="s">
        <v>2033</v>
      </c>
      <c r="O538" t="s">
        <v>5028</v>
      </c>
    </row>
    <row r="539" spans="13:15" x14ac:dyDescent="0.25">
      <c r="M539" t="s">
        <v>3932</v>
      </c>
      <c r="N539" t="s">
        <v>2035</v>
      </c>
      <c r="O539" t="s">
        <v>5029</v>
      </c>
    </row>
    <row r="540" spans="13:15" x14ac:dyDescent="0.25">
      <c r="M540" t="s">
        <v>3933</v>
      </c>
      <c r="N540" t="s">
        <v>2037</v>
      </c>
      <c r="O540" t="s">
        <v>5030</v>
      </c>
    </row>
    <row r="541" spans="13:15" x14ac:dyDescent="0.25">
      <c r="M541" t="s">
        <v>3934</v>
      </c>
      <c r="N541" t="s">
        <v>2039</v>
      </c>
      <c r="O541" t="s">
        <v>5031</v>
      </c>
    </row>
    <row r="542" spans="13:15" x14ac:dyDescent="0.25">
      <c r="M542" t="s">
        <v>3935</v>
      </c>
      <c r="N542" t="s">
        <v>2041</v>
      </c>
      <c r="O542" t="s">
        <v>5032</v>
      </c>
    </row>
    <row r="543" spans="13:15" x14ac:dyDescent="0.25">
      <c r="M543" t="s">
        <v>3936</v>
      </c>
      <c r="N543" t="s">
        <v>2043</v>
      </c>
      <c r="O543" t="s">
        <v>5033</v>
      </c>
    </row>
    <row r="544" spans="13:15" x14ac:dyDescent="0.25">
      <c r="M544" t="s">
        <v>3937</v>
      </c>
      <c r="N544" t="s">
        <v>2067</v>
      </c>
      <c r="O544" t="s">
        <v>5034</v>
      </c>
    </row>
    <row r="545" spans="13:15" x14ac:dyDescent="0.25">
      <c r="M545" t="s">
        <v>3938</v>
      </c>
      <c r="N545" t="s">
        <v>2074</v>
      </c>
      <c r="O545" t="s">
        <v>5035</v>
      </c>
    </row>
    <row r="546" spans="13:15" x14ac:dyDescent="0.25">
      <c r="M546" t="s">
        <v>3939</v>
      </c>
      <c r="N546" t="s">
        <v>2082</v>
      </c>
      <c r="O546" t="s">
        <v>5036</v>
      </c>
    </row>
    <row r="547" spans="13:15" x14ac:dyDescent="0.25">
      <c r="M547" t="s">
        <v>3940</v>
      </c>
      <c r="N547" t="s">
        <v>2089</v>
      </c>
      <c r="O547" t="s">
        <v>5037</v>
      </c>
    </row>
    <row r="548" spans="13:15" x14ac:dyDescent="0.25">
      <c r="M548" t="s">
        <v>3941</v>
      </c>
      <c r="N548" t="s">
        <v>2091</v>
      </c>
      <c r="O548" t="s">
        <v>5038</v>
      </c>
    </row>
    <row r="549" spans="13:15" x14ac:dyDescent="0.25">
      <c r="M549" t="s">
        <v>3942</v>
      </c>
      <c r="N549" t="s">
        <v>2093</v>
      </c>
      <c r="O549" t="s">
        <v>5039</v>
      </c>
    </row>
    <row r="550" spans="13:15" x14ac:dyDescent="0.25">
      <c r="M550" t="s">
        <v>3943</v>
      </c>
      <c r="N550" t="s">
        <v>2115</v>
      </c>
      <c r="O550" t="s">
        <v>5040</v>
      </c>
    </row>
    <row r="551" spans="13:15" x14ac:dyDescent="0.25">
      <c r="M551" t="s">
        <v>3944</v>
      </c>
      <c r="N551" t="s">
        <v>2123</v>
      </c>
      <c r="O551" t="s">
        <v>5041</v>
      </c>
    </row>
    <row r="552" spans="13:15" x14ac:dyDescent="0.25">
      <c r="M552" t="s">
        <v>3945</v>
      </c>
      <c r="N552" t="s">
        <v>2157</v>
      </c>
      <c r="O552" t="s">
        <v>5042</v>
      </c>
    </row>
    <row r="553" spans="13:15" x14ac:dyDescent="0.25">
      <c r="M553" t="s">
        <v>3946</v>
      </c>
      <c r="N553" t="s">
        <v>2218</v>
      </c>
      <c r="O553" t="s">
        <v>5043</v>
      </c>
    </row>
    <row r="554" spans="13:15" x14ac:dyDescent="0.25">
      <c r="M554" t="s">
        <v>3947</v>
      </c>
      <c r="N554" t="s">
        <v>2238</v>
      </c>
      <c r="O554" t="s">
        <v>5044</v>
      </c>
    </row>
    <row r="555" spans="13:15" x14ac:dyDescent="0.25">
      <c r="M555" t="s">
        <v>3948</v>
      </c>
      <c r="N555" t="s">
        <v>2252</v>
      </c>
      <c r="O555" t="s">
        <v>5045</v>
      </c>
    </row>
    <row r="556" spans="13:15" x14ac:dyDescent="0.25">
      <c r="M556" t="s">
        <v>3949</v>
      </c>
      <c r="N556" t="s">
        <v>2288</v>
      </c>
      <c r="O556" t="s">
        <v>5046</v>
      </c>
    </row>
    <row r="557" spans="13:15" x14ac:dyDescent="0.25">
      <c r="M557" t="s">
        <v>3950</v>
      </c>
      <c r="N557" t="s">
        <v>2290</v>
      </c>
      <c r="O557" t="s">
        <v>5047</v>
      </c>
    </row>
    <row r="558" spans="13:15" x14ac:dyDescent="0.25">
      <c r="M558" t="s">
        <v>3951</v>
      </c>
      <c r="N558" t="s">
        <v>2304</v>
      </c>
      <c r="O558" t="s">
        <v>5048</v>
      </c>
    </row>
    <row r="559" spans="13:15" x14ac:dyDescent="0.25">
      <c r="M559" t="s">
        <v>3952</v>
      </c>
      <c r="N559" t="s">
        <v>2350</v>
      </c>
      <c r="O559" t="s">
        <v>5049</v>
      </c>
    </row>
    <row r="560" spans="13:15" x14ac:dyDescent="0.25">
      <c r="M560" t="s">
        <v>3953</v>
      </c>
      <c r="N560" t="s">
        <v>2352</v>
      </c>
      <c r="O560" t="s">
        <v>5050</v>
      </c>
    </row>
    <row r="561" spans="13:15" x14ac:dyDescent="0.25">
      <c r="M561" t="s">
        <v>3954</v>
      </c>
      <c r="N561" t="s">
        <v>2354</v>
      </c>
      <c r="O561" t="s">
        <v>5051</v>
      </c>
    </row>
    <row r="562" spans="13:15" x14ac:dyDescent="0.25">
      <c r="M562" t="s">
        <v>3955</v>
      </c>
      <c r="N562" t="s">
        <v>2364</v>
      </c>
      <c r="O562" t="s">
        <v>5052</v>
      </c>
    </row>
    <row r="563" spans="13:15" x14ac:dyDescent="0.25">
      <c r="M563" t="s">
        <v>3956</v>
      </c>
      <c r="N563" t="s">
        <v>2366</v>
      </c>
      <c r="O563" t="s">
        <v>5053</v>
      </c>
    </row>
    <row r="564" spans="13:15" x14ac:dyDescent="0.25">
      <c r="M564" t="s">
        <v>3957</v>
      </c>
      <c r="N564" t="s">
        <v>2368</v>
      </c>
      <c r="O564" t="s">
        <v>5054</v>
      </c>
    </row>
    <row r="565" spans="13:15" x14ac:dyDescent="0.25">
      <c r="M565" t="s">
        <v>3958</v>
      </c>
      <c r="N565" t="s">
        <v>2370</v>
      </c>
      <c r="O565" t="s">
        <v>5055</v>
      </c>
    </row>
    <row r="566" spans="13:15" x14ac:dyDescent="0.25">
      <c r="M566" t="s">
        <v>3959</v>
      </c>
      <c r="N566" t="s">
        <v>2372</v>
      </c>
      <c r="O566" t="s">
        <v>5056</v>
      </c>
    </row>
    <row r="567" spans="13:15" x14ac:dyDescent="0.25">
      <c r="M567" t="s">
        <v>3960</v>
      </c>
      <c r="N567" t="s">
        <v>2374</v>
      </c>
      <c r="O567" t="s">
        <v>5057</v>
      </c>
    </row>
    <row r="568" spans="13:15" x14ac:dyDescent="0.25">
      <c r="M568" t="s">
        <v>3961</v>
      </c>
      <c r="N568" t="s">
        <v>2376</v>
      </c>
      <c r="O568" t="s">
        <v>5058</v>
      </c>
    </row>
    <row r="569" spans="13:15" x14ac:dyDescent="0.25">
      <c r="M569" t="s">
        <v>3962</v>
      </c>
      <c r="N569" t="s">
        <v>2378</v>
      </c>
      <c r="O569" t="s">
        <v>5059</v>
      </c>
    </row>
    <row r="570" spans="13:15" x14ac:dyDescent="0.25">
      <c r="M570" t="s">
        <v>3963</v>
      </c>
      <c r="N570" t="s">
        <v>2380</v>
      </c>
      <c r="O570" t="s">
        <v>5060</v>
      </c>
    </row>
    <row r="571" spans="13:15" x14ac:dyDescent="0.25">
      <c r="M571" t="s">
        <v>3964</v>
      </c>
      <c r="N571" t="s">
        <v>2382</v>
      </c>
      <c r="O571" t="s">
        <v>5061</v>
      </c>
    </row>
    <row r="572" spans="13:15" x14ac:dyDescent="0.25">
      <c r="M572" t="s">
        <v>3965</v>
      </c>
      <c r="N572" t="s">
        <v>2384</v>
      </c>
      <c r="O572" t="s">
        <v>5062</v>
      </c>
    </row>
    <row r="573" spans="13:15" x14ac:dyDescent="0.25">
      <c r="M573" t="s">
        <v>3966</v>
      </c>
      <c r="N573" t="s">
        <v>2386</v>
      </c>
      <c r="O573" t="s">
        <v>5063</v>
      </c>
    </row>
    <row r="574" spans="13:15" x14ac:dyDescent="0.25">
      <c r="M574" t="s">
        <v>3967</v>
      </c>
      <c r="N574" t="s">
        <v>2388</v>
      </c>
      <c r="O574" t="s">
        <v>5064</v>
      </c>
    </row>
    <row r="575" spans="13:15" x14ac:dyDescent="0.25">
      <c r="M575" t="s">
        <v>3968</v>
      </c>
      <c r="N575" t="s">
        <v>2390</v>
      </c>
      <c r="O575" t="s">
        <v>5065</v>
      </c>
    </row>
    <row r="576" spans="13:15" x14ac:dyDescent="0.25">
      <c r="M576" t="s">
        <v>3969</v>
      </c>
      <c r="N576" t="s">
        <v>2392</v>
      </c>
      <c r="O576" t="s">
        <v>5066</v>
      </c>
    </row>
    <row r="577" spans="13:15" x14ac:dyDescent="0.25">
      <c r="M577" t="s">
        <v>3970</v>
      </c>
      <c r="N577" t="s">
        <v>2394</v>
      </c>
      <c r="O577" t="s">
        <v>5067</v>
      </c>
    </row>
    <row r="578" spans="13:15" x14ac:dyDescent="0.25">
      <c r="M578" t="s">
        <v>3971</v>
      </c>
      <c r="N578" t="s">
        <v>2396</v>
      </c>
      <c r="O578" t="s">
        <v>5068</v>
      </c>
    </row>
    <row r="579" spans="13:15" x14ac:dyDescent="0.25">
      <c r="M579" t="s">
        <v>3972</v>
      </c>
      <c r="N579" t="s">
        <v>2398</v>
      </c>
      <c r="O579" t="s">
        <v>5069</v>
      </c>
    </row>
    <row r="580" spans="13:15" x14ac:dyDescent="0.25">
      <c r="M580" t="s">
        <v>3973</v>
      </c>
      <c r="N580" t="s">
        <v>1540</v>
      </c>
      <c r="O580" t="s">
        <v>5070</v>
      </c>
    </row>
    <row r="581" spans="13:15" x14ac:dyDescent="0.25">
      <c r="M581" t="s">
        <v>3974</v>
      </c>
      <c r="N581" t="s">
        <v>2415</v>
      </c>
      <c r="O581" t="s">
        <v>5071</v>
      </c>
    </row>
    <row r="582" spans="13:15" x14ac:dyDescent="0.25">
      <c r="M582" t="s">
        <v>3975</v>
      </c>
      <c r="N582" t="s">
        <v>2417</v>
      </c>
      <c r="O582" t="s">
        <v>5072</v>
      </c>
    </row>
    <row r="583" spans="13:15" x14ac:dyDescent="0.25">
      <c r="M583" t="s">
        <v>3976</v>
      </c>
      <c r="N583" t="s">
        <v>2419</v>
      </c>
      <c r="O583" t="s">
        <v>5073</v>
      </c>
    </row>
    <row r="584" spans="13:15" x14ac:dyDescent="0.25">
      <c r="M584" t="s">
        <v>3977</v>
      </c>
      <c r="N584" t="s">
        <v>2421</v>
      </c>
      <c r="O584" t="s">
        <v>5074</v>
      </c>
    </row>
    <row r="585" spans="13:15" x14ac:dyDescent="0.25">
      <c r="M585" t="s">
        <v>3978</v>
      </c>
      <c r="N585" t="s">
        <v>2489</v>
      </c>
      <c r="O585" t="s">
        <v>5075</v>
      </c>
    </row>
    <row r="586" spans="13:15" x14ac:dyDescent="0.25">
      <c r="M586" t="s">
        <v>3979</v>
      </c>
      <c r="N586" t="s">
        <v>2495</v>
      </c>
      <c r="O586" t="s">
        <v>5076</v>
      </c>
    </row>
    <row r="587" spans="13:15" x14ac:dyDescent="0.25">
      <c r="M587" t="s">
        <v>3980</v>
      </c>
      <c r="N587" t="s">
        <v>2072</v>
      </c>
      <c r="O587" t="s">
        <v>5077</v>
      </c>
    </row>
    <row r="588" spans="13:15" x14ac:dyDescent="0.25">
      <c r="M588" t="s">
        <v>3981</v>
      </c>
      <c r="N588" t="s">
        <v>2109</v>
      </c>
      <c r="O588" t="s">
        <v>5078</v>
      </c>
    </row>
    <row r="589" spans="13:15" x14ac:dyDescent="0.25">
      <c r="M589" t="s">
        <v>3982</v>
      </c>
      <c r="N589" t="s">
        <v>1871</v>
      </c>
      <c r="O589" t="s">
        <v>5079</v>
      </c>
    </row>
    <row r="590" spans="13:15" x14ac:dyDescent="0.25">
      <c r="M590" t="s">
        <v>3983</v>
      </c>
      <c r="N590" t="s">
        <v>2097</v>
      </c>
      <c r="O590" t="s">
        <v>5080</v>
      </c>
    </row>
    <row r="591" spans="13:15" x14ac:dyDescent="0.25">
      <c r="M591" t="s">
        <v>3984</v>
      </c>
      <c r="N591" t="s">
        <v>2360</v>
      </c>
      <c r="O591" t="s">
        <v>5081</v>
      </c>
    </row>
    <row r="592" spans="13:15" x14ac:dyDescent="0.25">
      <c r="M592" t="s">
        <v>3985</v>
      </c>
      <c r="N592" t="s">
        <v>2403</v>
      </c>
      <c r="O592" t="s">
        <v>5082</v>
      </c>
    </row>
    <row r="593" spans="13:15" x14ac:dyDescent="0.25">
      <c r="M593" t="s">
        <v>3986</v>
      </c>
      <c r="N593" t="s">
        <v>2085</v>
      </c>
      <c r="O593" t="s">
        <v>5083</v>
      </c>
    </row>
    <row r="594" spans="13:15" x14ac:dyDescent="0.25">
      <c r="M594" t="s">
        <v>3987</v>
      </c>
      <c r="N594" t="s">
        <v>2087</v>
      </c>
      <c r="O594" t="s">
        <v>5084</v>
      </c>
    </row>
    <row r="595" spans="13:15" x14ac:dyDescent="0.25">
      <c r="M595" t="s">
        <v>3988</v>
      </c>
      <c r="N595" t="s">
        <v>2111</v>
      </c>
      <c r="O595" t="s">
        <v>5085</v>
      </c>
    </row>
    <row r="596" spans="13:15" x14ac:dyDescent="0.25">
      <c r="M596" t="s">
        <v>3989</v>
      </c>
      <c r="N596" t="s">
        <v>1848</v>
      </c>
      <c r="O596" t="s">
        <v>5086</v>
      </c>
    </row>
    <row r="597" spans="13:15" x14ac:dyDescent="0.25">
      <c r="M597" t="s">
        <v>3990</v>
      </c>
      <c r="N597" t="s">
        <v>1942</v>
      </c>
      <c r="O597" t="s">
        <v>5087</v>
      </c>
    </row>
    <row r="598" spans="13:15" x14ac:dyDescent="0.25">
      <c r="M598" t="s">
        <v>3991</v>
      </c>
      <c r="N598" t="s">
        <v>1944</v>
      </c>
      <c r="O598" t="s">
        <v>5088</v>
      </c>
    </row>
    <row r="599" spans="13:15" x14ac:dyDescent="0.25">
      <c r="M599" t="s">
        <v>3992</v>
      </c>
      <c r="N599" t="s">
        <v>2455</v>
      </c>
      <c r="O599" t="s">
        <v>5089</v>
      </c>
    </row>
    <row r="600" spans="13:15" x14ac:dyDescent="0.25">
      <c r="M600" t="s">
        <v>3993</v>
      </c>
      <c r="N600" t="s">
        <v>2457</v>
      </c>
      <c r="O600" t="s">
        <v>5090</v>
      </c>
    </row>
    <row r="601" spans="13:15" x14ac:dyDescent="0.25">
      <c r="M601" t="s">
        <v>3994</v>
      </c>
      <c r="N601" t="s">
        <v>1955</v>
      </c>
      <c r="O601" t="s">
        <v>5091</v>
      </c>
    </row>
    <row r="602" spans="13:15" x14ac:dyDescent="0.25">
      <c r="M602" t="s">
        <v>3995</v>
      </c>
      <c r="N602" t="s">
        <v>2254</v>
      </c>
      <c r="O602" t="s">
        <v>5092</v>
      </c>
    </row>
    <row r="603" spans="13:15" x14ac:dyDescent="0.25">
      <c r="M603" t="s">
        <v>3996</v>
      </c>
      <c r="N603" t="s">
        <v>2358</v>
      </c>
      <c r="O603" t="s">
        <v>5093</v>
      </c>
    </row>
    <row r="604" spans="13:15" x14ac:dyDescent="0.25">
      <c r="M604" t="s">
        <v>3997</v>
      </c>
      <c r="N604" t="s">
        <v>1605</v>
      </c>
      <c r="O604" t="s">
        <v>5094</v>
      </c>
    </row>
    <row r="605" spans="13:15" x14ac:dyDescent="0.25">
      <c r="M605" t="s">
        <v>3998</v>
      </c>
      <c r="N605" t="s">
        <v>1607</v>
      </c>
      <c r="O605" t="s">
        <v>5095</v>
      </c>
    </row>
    <row r="606" spans="13:15" x14ac:dyDescent="0.25">
      <c r="M606" t="s">
        <v>3999</v>
      </c>
      <c r="N606" t="s">
        <v>1609</v>
      </c>
      <c r="O606" t="s">
        <v>5096</v>
      </c>
    </row>
    <row r="607" spans="13:15" x14ac:dyDescent="0.25">
      <c r="M607" t="s">
        <v>4000</v>
      </c>
      <c r="N607" t="s">
        <v>1611</v>
      </c>
      <c r="O607" t="s">
        <v>5097</v>
      </c>
    </row>
    <row r="608" spans="13:15" x14ac:dyDescent="0.25">
      <c r="M608" t="s">
        <v>4001</v>
      </c>
      <c r="N608" t="s">
        <v>1613</v>
      </c>
      <c r="O608" t="s">
        <v>5098</v>
      </c>
    </row>
    <row r="609" spans="13:15" x14ac:dyDescent="0.25">
      <c r="M609" t="s">
        <v>4002</v>
      </c>
      <c r="N609" t="s">
        <v>1615</v>
      </c>
      <c r="O609" t="s">
        <v>5099</v>
      </c>
    </row>
    <row r="610" spans="13:15" x14ac:dyDescent="0.25">
      <c r="M610" t="s">
        <v>4003</v>
      </c>
      <c r="N610" t="s">
        <v>1617</v>
      </c>
      <c r="O610" t="s">
        <v>5100</v>
      </c>
    </row>
    <row r="611" spans="13:15" x14ac:dyDescent="0.25">
      <c r="M611" t="s">
        <v>4004</v>
      </c>
      <c r="N611" t="s">
        <v>1619</v>
      </c>
      <c r="O611" t="s">
        <v>5101</v>
      </c>
    </row>
    <row r="612" spans="13:15" x14ac:dyDescent="0.25">
      <c r="M612" t="s">
        <v>4005</v>
      </c>
      <c r="N612" t="s">
        <v>1624</v>
      </c>
      <c r="O612" t="s">
        <v>5102</v>
      </c>
    </row>
    <row r="613" spans="13:15" x14ac:dyDescent="0.25">
      <c r="M613" t="s">
        <v>4006</v>
      </c>
      <c r="N613" t="s">
        <v>1632</v>
      </c>
      <c r="O613" t="s">
        <v>5103</v>
      </c>
    </row>
    <row r="614" spans="13:15" x14ac:dyDescent="0.25">
      <c r="M614" t="s">
        <v>4007</v>
      </c>
      <c r="N614" t="s">
        <v>1639</v>
      </c>
      <c r="O614" t="s">
        <v>5104</v>
      </c>
    </row>
    <row r="615" spans="13:15" x14ac:dyDescent="0.25">
      <c r="M615" t="s">
        <v>4008</v>
      </c>
      <c r="N615" t="s">
        <v>1746</v>
      </c>
      <c r="O615" t="s">
        <v>5105</v>
      </c>
    </row>
    <row r="616" spans="13:15" x14ac:dyDescent="0.25">
      <c r="M616" t="s">
        <v>4009</v>
      </c>
      <c r="N616" t="s">
        <v>1866</v>
      </c>
      <c r="O616" t="s">
        <v>5106</v>
      </c>
    </row>
    <row r="617" spans="13:15" x14ac:dyDescent="0.25">
      <c r="M617" t="s">
        <v>4010</v>
      </c>
      <c r="N617" t="s">
        <v>1895</v>
      </c>
      <c r="O617" t="s">
        <v>5107</v>
      </c>
    </row>
    <row r="618" spans="13:15" x14ac:dyDescent="0.25">
      <c r="M618" t="s">
        <v>4011</v>
      </c>
      <c r="N618" t="s">
        <v>1932</v>
      </c>
      <c r="O618" t="s">
        <v>5108</v>
      </c>
    </row>
    <row r="619" spans="13:15" x14ac:dyDescent="0.25">
      <c r="M619" t="s">
        <v>4012</v>
      </c>
      <c r="N619" t="s">
        <v>2057</v>
      </c>
      <c r="O619" t="s">
        <v>5109</v>
      </c>
    </row>
    <row r="620" spans="13:15" x14ac:dyDescent="0.25">
      <c r="M620" t="s">
        <v>4013</v>
      </c>
      <c r="N620" t="s">
        <v>2216</v>
      </c>
      <c r="O620" t="s">
        <v>5110</v>
      </c>
    </row>
    <row r="621" spans="13:15" x14ac:dyDescent="0.25">
      <c r="M621" t="s">
        <v>4014</v>
      </c>
      <c r="N621" t="s">
        <v>2332</v>
      </c>
      <c r="O621" t="s">
        <v>5111</v>
      </c>
    </row>
    <row r="622" spans="13:15" x14ac:dyDescent="0.25">
      <c r="M622" t="s">
        <v>4015</v>
      </c>
      <c r="N622" t="s">
        <v>2336</v>
      </c>
      <c r="O622" t="s">
        <v>5112</v>
      </c>
    </row>
    <row r="623" spans="13:15" x14ac:dyDescent="0.25">
      <c r="M623" t="s">
        <v>4016</v>
      </c>
      <c r="N623" t="s">
        <v>2338</v>
      </c>
      <c r="O623" t="s">
        <v>5113</v>
      </c>
    </row>
    <row r="624" spans="13:15" x14ac:dyDescent="0.25">
      <c r="M624" t="s">
        <v>4017</v>
      </c>
      <c r="N624" t="s">
        <v>1197</v>
      </c>
      <c r="O624" t="s">
        <v>5114</v>
      </c>
    </row>
    <row r="625" spans="13:15" x14ac:dyDescent="0.25">
      <c r="M625" t="s">
        <v>4018</v>
      </c>
      <c r="N625" t="s">
        <v>2522</v>
      </c>
      <c r="O625" t="s">
        <v>5115</v>
      </c>
    </row>
    <row r="626" spans="13:15" x14ac:dyDescent="0.25">
      <c r="M626" t="s">
        <v>4019</v>
      </c>
      <c r="N626" t="s">
        <v>2524</v>
      </c>
      <c r="O626" t="s">
        <v>5116</v>
      </c>
    </row>
    <row r="627" spans="13:15" x14ac:dyDescent="0.25">
      <c r="M627" t="s">
        <v>4020</v>
      </c>
      <c r="N627" t="s">
        <v>2526</v>
      </c>
      <c r="O627" t="s">
        <v>5117</v>
      </c>
    </row>
    <row r="628" spans="13:15" x14ac:dyDescent="0.25">
      <c r="M628" t="s">
        <v>4021</v>
      </c>
      <c r="N628" t="s">
        <v>1751</v>
      </c>
      <c r="O628" t="s">
        <v>5118</v>
      </c>
    </row>
    <row r="629" spans="13:15" x14ac:dyDescent="0.25">
      <c r="M629" t="s">
        <v>4022</v>
      </c>
      <c r="N629" t="s">
        <v>1753</v>
      </c>
      <c r="O629" t="s">
        <v>5119</v>
      </c>
    </row>
    <row r="630" spans="13:15" x14ac:dyDescent="0.25">
      <c r="M630" t="s">
        <v>4023</v>
      </c>
      <c r="N630" t="s">
        <v>1803</v>
      </c>
      <c r="O630" t="s">
        <v>5120</v>
      </c>
    </row>
    <row r="631" spans="13:15" x14ac:dyDescent="0.25">
      <c r="M631" t="s">
        <v>4024</v>
      </c>
      <c r="N631" t="s">
        <v>1839</v>
      </c>
      <c r="O631" t="s">
        <v>5121</v>
      </c>
    </row>
    <row r="632" spans="13:15" x14ac:dyDescent="0.25">
      <c r="M632" t="s">
        <v>4025</v>
      </c>
      <c r="N632" t="s">
        <v>1864</v>
      </c>
      <c r="O632" t="s">
        <v>5122</v>
      </c>
    </row>
    <row r="633" spans="13:15" x14ac:dyDescent="0.25">
      <c r="M633" t="s">
        <v>4026</v>
      </c>
      <c r="N633" t="s">
        <v>1868</v>
      </c>
      <c r="O633" t="s">
        <v>5123</v>
      </c>
    </row>
    <row r="634" spans="13:15" x14ac:dyDescent="0.25">
      <c r="M634" t="s">
        <v>4027</v>
      </c>
      <c r="N634" t="s">
        <v>1875</v>
      </c>
      <c r="O634" t="s">
        <v>5124</v>
      </c>
    </row>
    <row r="635" spans="13:15" x14ac:dyDescent="0.25">
      <c r="M635" t="s">
        <v>4028</v>
      </c>
      <c r="N635" t="s">
        <v>1950</v>
      </c>
      <c r="O635" t="s">
        <v>5125</v>
      </c>
    </row>
    <row r="636" spans="13:15" x14ac:dyDescent="0.25">
      <c r="M636" t="s">
        <v>4029</v>
      </c>
      <c r="N636" t="s">
        <v>1993</v>
      </c>
      <c r="O636" t="s">
        <v>5126</v>
      </c>
    </row>
    <row r="637" spans="13:15" x14ac:dyDescent="0.25">
      <c r="M637" t="s">
        <v>4030</v>
      </c>
      <c r="N637" t="s">
        <v>2101</v>
      </c>
      <c r="O637" t="s">
        <v>5127</v>
      </c>
    </row>
    <row r="638" spans="13:15" x14ac:dyDescent="0.25">
      <c r="M638" t="s">
        <v>4031</v>
      </c>
      <c r="N638" t="s">
        <v>2220</v>
      </c>
      <c r="O638" t="s">
        <v>5128</v>
      </c>
    </row>
    <row r="639" spans="13:15" x14ac:dyDescent="0.25">
      <c r="M639" t="s">
        <v>4032</v>
      </c>
      <c r="N639" t="s">
        <v>2248</v>
      </c>
      <c r="O639" t="s">
        <v>5129</v>
      </c>
    </row>
    <row r="640" spans="13:15" x14ac:dyDescent="0.25">
      <c r="M640" t="s">
        <v>4033</v>
      </c>
      <c r="N640" t="s">
        <v>2344</v>
      </c>
      <c r="O640" t="s">
        <v>5130</v>
      </c>
    </row>
    <row r="641" spans="13:15" x14ac:dyDescent="0.25">
      <c r="M641" t="s">
        <v>4034</v>
      </c>
      <c r="N641" t="s">
        <v>2160</v>
      </c>
      <c r="O641" t="s">
        <v>5131</v>
      </c>
    </row>
    <row r="642" spans="13:15" x14ac:dyDescent="0.25">
      <c r="M642" t="s">
        <v>4035</v>
      </c>
      <c r="N642" t="s">
        <v>2162</v>
      </c>
      <c r="O642" t="s">
        <v>5132</v>
      </c>
    </row>
    <row r="643" spans="13:15" x14ac:dyDescent="0.25">
      <c r="M643" t="s">
        <v>4036</v>
      </c>
      <c r="N643" t="s">
        <v>2471</v>
      </c>
      <c r="O643" t="s">
        <v>5133</v>
      </c>
    </row>
    <row r="644" spans="13:15" x14ac:dyDescent="0.25">
      <c r="M644" t="s">
        <v>4037</v>
      </c>
      <c r="N644" t="s">
        <v>1630</v>
      </c>
      <c r="O644" t="s">
        <v>5134</v>
      </c>
    </row>
    <row r="645" spans="13:15" x14ac:dyDescent="0.25">
      <c r="M645" t="s">
        <v>4038</v>
      </c>
      <c r="N645" t="s">
        <v>1656</v>
      </c>
      <c r="O645" t="s">
        <v>5135</v>
      </c>
    </row>
    <row r="646" spans="13:15" x14ac:dyDescent="0.25">
      <c r="M646" t="s">
        <v>4039</v>
      </c>
      <c r="N646" t="s">
        <v>1815</v>
      </c>
      <c r="O646" t="s">
        <v>5136</v>
      </c>
    </row>
    <row r="647" spans="13:15" x14ac:dyDescent="0.25">
      <c r="M647" t="s">
        <v>4040</v>
      </c>
      <c r="N647" t="s">
        <v>1819</v>
      </c>
      <c r="O647" t="s">
        <v>5137</v>
      </c>
    </row>
    <row r="648" spans="13:15" x14ac:dyDescent="0.25">
      <c r="M648" t="s">
        <v>4041</v>
      </c>
      <c r="N648" t="s">
        <v>1821</v>
      </c>
      <c r="O648" t="s">
        <v>5138</v>
      </c>
    </row>
    <row r="649" spans="13:15" x14ac:dyDescent="0.25">
      <c r="M649" t="s">
        <v>4042</v>
      </c>
      <c r="N649" t="s">
        <v>1180</v>
      </c>
      <c r="O649" t="s">
        <v>5139</v>
      </c>
    </row>
    <row r="650" spans="13:15" x14ac:dyDescent="0.25">
      <c r="M650" t="s">
        <v>4043</v>
      </c>
      <c r="N650" t="s">
        <v>1989</v>
      </c>
      <c r="O650" t="s">
        <v>5140</v>
      </c>
    </row>
    <row r="651" spans="13:15" x14ac:dyDescent="0.25">
      <c r="M651" t="s">
        <v>4044</v>
      </c>
      <c r="N651" t="s">
        <v>2015</v>
      </c>
      <c r="O651" t="s">
        <v>5141</v>
      </c>
    </row>
    <row r="652" spans="13:15" x14ac:dyDescent="0.25">
      <c r="M652" t="s">
        <v>4045</v>
      </c>
      <c r="N652" t="s">
        <v>2017</v>
      </c>
      <c r="O652" t="s">
        <v>5142</v>
      </c>
    </row>
    <row r="653" spans="13:15" x14ac:dyDescent="0.25">
      <c r="M653" t="s">
        <v>4046</v>
      </c>
      <c r="N653" t="s">
        <v>2019</v>
      </c>
      <c r="O653" t="s">
        <v>5143</v>
      </c>
    </row>
    <row r="654" spans="13:15" x14ac:dyDescent="0.25">
      <c r="M654" t="s">
        <v>4047</v>
      </c>
      <c r="N654" t="s">
        <v>2021</v>
      </c>
      <c r="O654" t="s">
        <v>5144</v>
      </c>
    </row>
    <row r="655" spans="13:15" x14ac:dyDescent="0.25">
      <c r="M655" t="s">
        <v>4048</v>
      </c>
      <c r="N655" t="s">
        <v>2023</v>
      </c>
      <c r="O655" t="s">
        <v>5145</v>
      </c>
    </row>
    <row r="656" spans="13:15" x14ac:dyDescent="0.25">
      <c r="M656" t="s">
        <v>4049</v>
      </c>
      <c r="N656" t="s">
        <v>2025</v>
      </c>
      <c r="O656" t="s">
        <v>5146</v>
      </c>
    </row>
    <row r="657" spans="13:15" x14ac:dyDescent="0.25">
      <c r="M657" t="s">
        <v>4050</v>
      </c>
      <c r="N657" t="s">
        <v>2063</v>
      </c>
      <c r="O657" t="s">
        <v>5147</v>
      </c>
    </row>
    <row r="658" spans="13:15" x14ac:dyDescent="0.25">
      <c r="M658" t="s">
        <v>4051</v>
      </c>
      <c r="N658" t="s">
        <v>2141</v>
      </c>
      <c r="O658" t="s">
        <v>5148</v>
      </c>
    </row>
    <row r="659" spans="13:15" x14ac:dyDescent="0.25">
      <c r="M659" t="s">
        <v>4052</v>
      </c>
      <c r="N659" t="s">
        <v>2143</v>
      </c>
      <c r="O659" t="s">
        <v>5149</v>
      </c>
    </row>
    <row r="660" spans="13:15" x14ac:dyDescent="0.25">
      <c r="M660" t="s">
        <v>4053</v>
      </c>
      <c r="N660" t="s">
        <v>2145</v>
      </c>
      <c r="O660" t="s">
        <v>5150</v>
      </c>
    </row>
    <row r="661" spans="13:15" x14ac:dyDescent="0.25">
      <c r="M661" t="s">
        <v>4054</v>
      </c>
      <c r="N661" t="s">
        <v>2147</v>
      </c>
      <c r="O661" t="s">
        <v>5151</v>
      </c>
    </row>
    <row r="662" spans="13:15" x14ac:dyDescent="0.25">
      <c r="M662" t="s">
        <v>4055</v>
      </c>
      <c r="N662" t="s">
        <v>2149</v>
      </c>
      <c r="O662" t="s">
        <v>5152</v>
      </c>
    </row>
    <row r="663" spans="13:15" x14ac:dyDescent="0.25">
      <c r="M663" t="s">
        <v>4056</v>
      </c>
      <c r="N663" t="s">
        <v>2151</v>
      </c>
      <c r="O663" t="s">
        <v>5153</v>
      </c>
    </row>
    <row r="664" spans="13:15" x14ac:dyDescent="0.25">
      <c r="M664" t="s">
        <v>4057</v>
      </c>
      <c r="N664" t="s">
        <v>2153</v>
      </c>
      <c r="O664" t="s">
        <v>5154</v>
      </c>
    </row>
    <row r="665" spans="13:15" x14ac:dyDescent="0.25">
      <c r="M665" t="s">
        <v>4058</v>
      </c>
      <c r="N665" t="s">
        <v>2166</v>
      </c>
      <c r="O665" t="s">
        <v>5155</v>
      </c>
    </row>
    <row r="666" spans="13:15" x14ac:dyDescent="0.25">
      <c r="M666" t="s">
        <v>4059</v>
      </c>
      <c r="N666" t="s">
        <v>2168</v>
      </c>
      <c r="O666" t="s">
        <v>5156</v>
      </c>
    </row>
    <row r="667" spans="13:15" x14ac:dyDescent="0.25">
      <c r="M667" t="s">
        <v>4060</v>
      </c>
      <c r="N667" t="s">
        <v>2298</v>
      </c>
      <c r="O667" t="s">
        <v>5157</v>
      </c>
    </row>
    <row r="668" spans="13:15" x14ac:dyDescent="0.25">
      <c r="M668" t="s">
        <v>4061</v>
      </c>
      <c r="N668" t="s">
        <v>2405</v>
      </c>
      <c r="O668" t="s">
        <v>5158</v>
      </c>
    </row>
    <row r="669" spans="13:15" x14ac:dyDescent="0.25">
      <c r="M669" t="s">
        <v>4062</v>
      </c>
      <c r="N669" t="s">
        <v>2407</v>
      </c>
      <c r="O669" t="s">
        <v>5159</v>
      </c>
    </row>
    <row r="670" spans="13:15" x14ac:dyDescent="0.25">
      <c r="M670" t="s">
        <v>4063</v>
      </c>
      <c r="N670" t="s">
        <v>1184</v>
      </c>
      <c r="O670" t="s">
        <v>5160</v>
      </c>
    </row>
    <row r="671" spans="13:15" x14ac:dyDescent="0.25">
      <c r="M671" t="s">
        <v>4064</v>
      </c>
      <c r="N671" t="s">
        <v>2411</v>
      </c>
      <c r="O671" t="s">
        <v>5161</v>
      </c>
    </row>
    <row r="672" spans="13:15" x14ac:dyDescent="0.25">
      <c r="M672" t="s">
        <v>4065</v>
      </c>
      <c r="N672" t="s">
        <v>2413</v>
      </c>
      <c r="O672" t="s">
        <v>5162</v>
      </c>
    </row>
    <row r="673" spans="13:15" x14ac:dyDescent="0.25">
      <c r="M673" t="s">
        <v>4066</v>
      </c>
      <c r="N673" t="s">
        <v>2435</v>
      </c>
      <c r="O673" t="s">
        <v>5163</v>
      </c>
    </row>
    <row r="674" spans="13:15" x14ac:dyDescent="0.25">
      <c r="M674" t="s">
        <v>4067</v>
      </c>
      <c r="N674" t="s">
        <v>2437</v>
      </c>
      <c r="O674" t="s">
        <v>5164</v>
      </c>
    </row>
    <row r="675" spans="13:15" x14ac:dyDescent="0.25">
      <c r="M675" t="s">
        <v>4068</v>
      </c>
      <c r="N675" t="s">
        <v>2439</v>
      </c>
      <c r="O675" t="s">
        <v>5165</v>
      </c>
    </row>
    <row r="676" spans="13:15" x14ac:dyDescent="0.25">
      <c r="M676" t="s">
        <v>4069</v>
      </c>
      <c r="N676" t="s">
        <v>2441</v>
      </c>
      <c r="O676" t="s">
        <v>5166</v>
      </c>
    </row>
    <row r="677" spans="13:15" x14ac:dyDescent="0.25">
      <c r="M677" t="s">
        <v>4070</v>
      </c>
      <c r="N677" t="s">
        <v>2443</v>
      </c>
      <c r="O677" t="s">
        <v>5167</v>
      </c>
    </row>
    <row r="678" spans="13:15" x14ac:dyDescent="0.25">
      <c r="M678" t="s">
        <v>4071</v>
      </c>
      <c r="N678" t="s">
        <v>2445</v>
      </c>
      <c r="O678" t="s">
        <v>5168</v>
      </c>
    </row>
    <row r="679" spans="13:15" x14ac:dyDescent="0.25">
      <c r="M679" t="s">
        <v>4072</v>
      </c>
      <c r="N679" t="s">
        <v>2447</v>
      </c>
      <c r="O679" t="s">
        <v>5169</v>
      </c>
    </row>
    <row r="680" spans="13:15" x14ac:dyDescent="0.25">
      <c r="M680" t="s">
        <v>4073</v>
      </c>
      <c r="N680" t="s">
        <v>1788</v>
      </c>
      <c r="O680" t="s">
        <v>5170</v>
      </c>
    </row>
    <row r="681" spans="13:15" x14ac:dyDescent="0.25">
      <c r="M681" t="s">
        <v>4074</v>
      </c>
      <c r="N681" t="s">
        <v>1790</v>
      </c>
      <c r="O681" t="s">
        <v>5171</v>
      </c>
    </row>
    <row r="682" spans="13:15" x14ac:dyDescent="0.25">
      <c r="M682" t="s">
        <v>4075</v>
      </c>
      <c r="N682" t="s">
        <v>1792</v>
      </c>
      <c r="O682" t="s">
        <v>5172</v>
      </c>
    </row>
    <row r="683" spans="13:15" x14ac:dyDescent="0.25">
      <c r="M683" t="s">
        <v>4076</v>
      </c>
      <c r="N683" t="s">
        <v>1794</v>
      </c>
      <c r="O683" t="s">
        <v>5173</v>
      </c>
    </row>
    <row r="684" spans="13:15" x14ac:dyDescent="0.25">
      <c r="M684" t="s">
        <v>4077</v>
      </c>
      <c r="N684" t="s">
        <v>1796</v>
      </c>
      <c r="O684" t="s">
        <v>5174</v>
      </c>
    </row>
    <row r="685" spans="13:15" x14ac:dyDescent="0.25">
      <c r="M685" t="s">
        <v>4078</v>
      </c>
      <c r="N685" t="s">
        <v>1825</v>
      </c>
      <c r="O685" t="s">
        <v>5175</v>
      </c>
    </row>
    <row r="686" spans="13:15" x14ac:dyDescent="0.25">
      <c r="M686" t="s">
        <v>4079</v>
      </c>
      <c r="N686" t="s">
        <v>1913</v>
      </c>
      <c r="O686" t="s">
        <v>5176</v>
      </c>
    </row>
    <row r="687" spans="13:15" x14ac:dyDescent="0.25">
      <c r="M687" t="s">
        <v>4080</v>
      </c>
      <c r="N687" t="s">
        <v>1948</v>
      </c>
      <c r="O687" t="s">
        <v>5177</v>
      </c>
    </row>
    <row r="688" spans="13:15" x14ac:dyDescent="0.25">
      <c r="M688" t="s">
        <v>4081</v>
      </c>
      <c r="N688" t="s">
        <v>2011</v>
      </c>
      <c r="O688" t="s">
        <v>5178</v>
      </c>
    </row>
    <row r="689" spans="13:15" x14ac:dyDescent="0.25">
      <c r="M689" t="s">
        <v>4082</v>
      </c>
      <c r="N689" t="s">
        <v>2278</v>
      </c>
      <c r="O689" t="s">
        <v>5179</v>
      </c>
    </row>
    <row r="690" spans="13:15" x14ac:dyDescent="0.25">
      <c r="M690" t="s">
        <v>4083</v>
      </c>
      <c r="N690" t="s">
        <v>2308</v>
      </c>
      <c r="O690" t="s">
        <v>5180</v>
      </c>
    </row>
    <row r="691" spans="13:15" x14ac:dyDescent="0.25">
      <c r="M691" t="s">
        <v>4084</v>
      </c>
      <c r="N691" t="s">
        <v>2334</v>
      </c>
      <c r="O691" t="s">
        <v>5181</v>
      </c>
    </row>
    <row r="692" spans="13:15" x14ac:dyDescent="0.25">
      <c r="M692" t="s">
        <v>4085</v>
      </c>
      <c r="N692" t="s">
        <v>2356</v>
      </c>
      <c r="O692" t="s">
        <v>5182</v>
      </c>
    </row>
    <row r="693" spans="13:15" x14ac:dyDescent="0.25">
      <c r="M693" t="s">
        <v>4086</v>
      </c>
      <c r="N693" t="s">
        <v>2423</v>
      </c>
      <c r="O693" t="s">
        <v>5183</v>
      </c>
    </row>
    <row r="694" spans="13:15" x14ac:dyDescent="0.25">
      <c r="M694" t="s">
        <v>4087</v>
      </c>
      <c r="N694" t="s">
        <v>2425</v>
      </c>
      <c r="O694" t="s">
        <v>5184</v>
      </c>
    </row>
    <row r="695" spans="13:15" x14ac:dyDescent="0.25">
      <c r="M695" t="s">
        <v>4088</v>
      </c>
      <c r="N695" t="s">
        <v>2433</v>
      </c>
      <c r="O695" t="s">
        <v>5185</v>
      </c>
    </row>
    <row r="696" spans="13:15" x14ac:dyDescent="0.25">
      <c r="M696" t="s">
        <v>4089</v>
      </c>
      <c r="N696" t="s">
        <v>2461</v>
      </c>
      <c r="O696" t="s">
        <v>5186</v>
      </c>
    </row>
    <row r="697" spans="13:15" x14ac:dyDescent="0.25">
      <c r="M697" t="s">
        <v>4090</v>
      </c>
      <c r="N697" t="s">
        <v>2465</v>
      </c>
      <c r="O697" t="s">
        <v>5187</v>
      </c>
    </row>
    <row r="698" spans="13:15" x14ac:dyDescent="0.25">
      <c r="M698" t="s">
        <v>4091</v>
      </c>
      <c r="N698" t="s">
        <v>1845</v>
      </c>
      <c r="O698" t="s">
        <v>5188</v>
      </c>
    </row>
    <row r="699" spans="13:15" x14ac:dyDescent="0.25">
      <c r="M699" t="s">
        <v>4091</v>
      </c>
      <c r="N699" t="s">
        <v>513</v>
      </c>
      <c r="O699" t="s">
        <v>5471</v>
      </c>
    </row>
    <row r="700" spans="13:15" x14ac:dyDescent="0.25">
      <c r="M700" t="s">
        <v>4091</v>
      </c>
      <c r="N700" t="s">
        <v>513</v>
      </c>
      <c r="O700" t="s">
        <v>5471</v>
      </c>
    </row>
    <row r="701" spans="13:15" x14ac:dyDescent="0.25">
      <c r="M701" t="s">
        <v>4092</v>
      </c>
      <c r="N701" t="s">
        <v>1986</v>
      </c>
      <c r="O701" t="s">
        <v>5189</v>
      </c>
    </row>
    <row r="702" spans="13:15" x14ac:dyDescent="0.25">
      <c r="M702" t="s">
        <v>4093</v>
      </c>
      <c r="N702" t="s">
        <v>2069</v>
      </c>
      <c r="O702" t="s">
        <v>5190</v>
      </c>
    </row>
    <row r="703" spans="13:15" x14ac:dyDescent="0.25">
      <c r="M703" t="s">
        <v>4094</v>
      </c>
      <c r="N703" t="s">
        <v>2078</v>
      </c>
      <c r="O703" t="s">
        <v>5191</v>
      </c>
    </row>
    <row r="704" spans="13:15" x14ac:dyDescent="0.25">
      <c r="M704" t="s">
        <v>4095</v>
      </c>
      <c r="N704" t="s">
        <v>2080</v>
      </c>
      <c r="O704" t="s">
        <v>5192</v>
      </c>
    </row>
    <row r="705" spans="13:15" x14ac:dyDescent="0.25">
      <c r="M705" t="s">
        <v>4096</v>
      </c>
      <c r="N705" t="s">
        <v>2099</v>
      </c>
      <c r="O705" t="s">
        <v>5193</v>
      </c>
    </row>
    <row r="706" spans="13:15" x14ac:dyDescent="0.25">
      <c r="M706" t="s">
        <v>4097</v>
      </c>
      <c r="N706" t="s">
        <v>2113</v>
      </c>
      <c r="O706" t="s">
        <v>5194</v>
      </c>
    </row>
    <row r="707" spans="13:15" x14ac:dyDescent="0.25">
      <c r="M707" t="s">
        <v>4098</v>
      </c>
      <c r="N707" t="s">
        <v>2191</v>
      </c>
      <c r="O707" t="s">
        <v>5195</v>
      </c>
    </row>
    <row r="708" spans="13:15" x14ac:dyDescent="0.25">
      <c r="M708" t="s">
        <v>4099</v>
      </c>
      <c r="N708" t="s">
        <v>2201</v>
      </c>
      <c r="O708" t="s">
        <v>5196</v>
      </c>
    </row>
    <row r="709" spans="13:15" x14ac:dyDescent="0.25">
      <c r="M709" t="s">
        <v>4100</v>
      </c>
      <c r="N709" t="s">
        <v>2242</v>
      </c>
      <c r="O709" t="s">
        <v>5197</v>
      </c>
    </row>
    <row r="710" spans="13:15" x14ac:dyDescent="0.25">
      <c r="M710" t="s">
        <v>4101</v>
      </c>
      <c r="N710" t="s">
        <v>2244</v>
      </c>
      <c r="O710" t="s">
        <v>5198</v>
      </c>
    </row>
    <row r="711" spans="13:15" x14ac:dyDescent="0.25">
      <c r="M711" t="s">
        <v>4102</v>
      </c>
      <c r="N711" t="s">
        <v>2246</v>
      </c>
      <c r="O711" t="s">
        <v>5199</v>
      </c>
    </row>
    <row r="712" spans="13:15" x14ac:dyDescent="0.25">
      <c r="M712" t="s">
        <v>4103</v>
      </c>
      <c r="N712" t="s">
        <v>2250</v>
      </c>
      <c r="O712" t="s">
        <v>5200</v>
      </c>
    </row>
    <row r="713" spans="13:15" x14ac:dyDescent="0.25">
      <c r="M713" t="s">
        <v>4104</v>
      </c>
      <c r="N713" t="s">
        <v>2258</v>
      </c>
      <c r="O713" t="s">
        <v>5201</v>
      </c>
    </row>
    <row r="714" spans="13:15" x14ac:dyDescent="0.25">
      <c r="M714" t="s">
        <v>4105</v>
      </c>
      <c r="N714" t="s">
        <v>2274</v>
      </c>
      <c r="O714" t="s">
        <v>5202</v>
      </c>
    </row>
    <row r="715" spans="13:15" x14ac:dyDescent="0.25">
      <c r="M715" t="s">
        <v>4106</v>
      </c>
      <c r="N715" t="s">
        <v>2282</v>
      </c>
      <c r="O715" t="s">
        <v>5203</v>
      </c>
    </row>
    <row r="716" spans="13:15" x14ac:dyDescent="0.25">
      <c r="M716" t="s">
        <v>4107</v>
      </c>
      <c r="N716" t="s">
        <v>2292</v>
      </c>
      <c r="O716" t="s">
        <v>5204</v>
      </c>
    </row>
    <row r="717" spans="13:15" x14ac:dyDescent="0.25">
      <c r="M717" t="s">
        <v>4108</v>
      </c>
      <c r="N717" t="s">
        <v>2294</v>
      </c>
      <c r="O717" t="s">
        <v>5205</v>
      </c>
    </row>
    <row r="718" spans="13:15" x14ac:dyDescent="0.25">
      <c r="M718" t="s">
        <v>4109</v>
      </c>
      <c r="N718" t="s">
        <v>2296</v>
      </c>
      <c r="O718" t="s">
        <v>5206</v>
      </c>
    </row>
    <row r="719" spans="13:15" x14ac:dyDescent="0.25">
      <c r="M719" t="s">
        <v>4110</v>
      </c>
      <c r="N719" t="s">
        <v>2324</v>
      </c>
      <c r="O719" t="s">
        <v>5207</v>
      </c>
    </row>
    <row r="720" spans="13:15" x14ac:dyDescent="0.25">
      <c r="M720" t="s">
        <v>4111</v>
      </c>
      <c r="N720" t="s">
        <v>2326</v>
      </c>
      <c r="O720" t="s">
        <v>5208</v>
      </c>
    </row>
    <row r="721" spans="13:15" x14ac:dyDescent="0.25">
      <c r="M721" t="s">
        <v>4112</v>
      </c>
      <c r="N721" t="s">
        <v>1634</v>
      </c>
      <c r="O721" t="s">
        <v>5209</v>
      </c>
    </row>
    <row r="722" spans="13:15" x14ac:dyDescent="0.25">
      <c r="M722" t="s">
        <v>4113</v>
      </c>
      <c r="N722" t="s">
        <v>1698</v>
      </c>
      <c r="O722" t="s">
        <v>5210</v>
      </c>
    </row>
    <row r="723" spans="13:15" x14ac:dyDescent="0.25">
      <c r="M723" t="s">
        <v>4114</v>
      </c>
      <c r="N723" t="s">
        <v>1621</v>
      </c>
      <c r="O723" t="s">
        <v>5211</v>
      </c>
    </row>
    <row r="724" spans="13:15" x14ac:dyDescent="0.25">
      <c r="M724" t="s">
        <v>4115</v>
      </c>
      <c r="N724" t="s">
        <v>1717</v>
      </c>
      <c r="O724" t="s">
        <v>5212</v>
      </c>
    </row>
    <row r="725" spans="13:15" x14ac:dyDescent="0.25">
      <c r="M725" t="s">
        <v>4116</v>
      </c>
      <c r="N725" t="s">
        <v>1720</v>
      </c>
      <c r="O725" t="s">
        <v>5213</v>
      </c>
    </row>
    <row r="726" spans="13:15" x14ac:dyDescent="0.25">
      <c r="M726" t="s">
        <v>4117</v>
      </c>
      <c r="N726" t="s">
        <v>1588</v>
      </c>
      <c r="O726" t="s">
        <v>5214</v>
      </c>
    </row>
    <row r="727" spans="13:15" x14ac:dyDescent="0.25">
      <c r="M727" t="s">
        <v>4118</v>
      </c>
      <c r="N727" t="s">
        <v>1647</v>
      </c>
      <c r="O727" t="s">
        <v>5215</v>
      </c>
    </row>
    <row r="728" spans="13:15" x14ac:dyDescent="0.25">
      <c r="M728" t="s">
        <v>4119</v>
      </c>
      <c r="N728" t="s">
        <v>2205</v>
      </c>
      <c r="O728" t="s">
        <v>5216</v>
      </c>
    </row>
    <row r="729" spans="13:15" x14ac:dyDescent="0.25">
      <c r="M729" t="s">
        <v>4120</v>
      </c>
      <c r="N729" t="s">
        <v>1957</v>
      </c>
      <c r="O729" t="s">
        <v>5217</v>
      </c>
    </row>
    <row r="730" spans="13:15" x14ac:dyDescent="0.25">
      <c r="M730" t="s">
        <v>4121</v>
      </c>
      <c r="N730" t="s">
        <v>1626</v>
      </c>
      <c r="O730" t="s">
        <v>5218</v>
      </c>
    </row>
    <row r="731" spans="13:15" x14ac:dyDescent="0.25">
      <c r="M731" t="s">
        <v>4122</v>
      </c>
      <c r="N731" t="s">
        <v>1591</v>
      </c>
      <c r="O731" t="s">
        <v>5219</v>
      </c>
    </row>
    <row r="732" spans="13:15" x14ac:dyDescent="0.25">
      <c r="M732" t="s">
        <v>4123</v>
      </c>
      <c r="N732" t="s">
        <v>1798</v>
      </c>
      <c r="O732" t="s">
        <v>5220</v>
      </c>
    </row>
    <row r="733" spans="13:15" x14ac:dyDescent="0.25">
      <c r="M733" t="s">
        <v>4124</v>
      </c>
      <c r="N733" t="s">
        <v>1919</v>
      </c>
      <c r="O733" t="s">
        <v>5221</v>
      </c>
    </row>
    <row r="734" spans="13:15" x14ac:dyDescent="0.25">
      <c r="M734" t="s">
        <v>4125</v>
      </c>
      <c r="N734" t="s">
        <v>1594</v>
      </c>
      <c r="O734" t="s">
        <v>5222</v>
      </c>
    </row>
    <row r="735" spans="13:15" x14ac:dyDescent="0.25">
      <c r="M735" t="s">
        <v>4126</v>
      </c>
      <c r="N735" t="s">
        <v>1581</v>
      </c>
      <c r="O735" t="s">
        <v>5223</v>
      </c>
    </row>
    <row r="736" spans="13:15" x14ac:dyDescent="0.25">
      <c r="M736" t="s">
        <v>4127</v>
      </c>
      <c r="N736" t="s">
        <v>1577</v>
      </c>
      <c r="O736" t="s">
        <v>5224</v>
      </c>
    </row>
    <row r="737" spans="13:15" x14ac:dyDescent="0.25">
      <c r="M737" t="s">
        <v>4128</v>
      </c>
      <c r="N737" t="s">
        <v>1743</v>
      </c>
      <c r="O737" t="s">
        <v>5225</v>
      </c>
    </row>
    <row r="738" spans="13:15" x14ac:dyDescent="0.25">
      <c r="M738" t="s">
        <v>4129</v>
      </c>
      <c r="N738" t="s">
        <v>1601</v>
      </c>
      <c r="O738" t="s">
        <v>5226</v>
      </c>
    </row>
    <row r="739" spans="13:15" x14ac:dyDescent="0.25">
      <c r="M739" t="s">
        <v>4130</v>
      </c>
      <c r="N739" t="s">
        <v>2071</v>
      </c>
      <c r="O739" t="s">
        <v>5227</v>
      </c>
    </row>
    <row r="740" spans="13:15" x14ac:dyDescent="0.25">
      <c r="M740" t="s">
        <v>4131</v>
      </c>
      <c r="N740" t="s">
        <v>1870</v>
      </c>
      <c r="O740" t="s">
        <v>5228</v>
      </c>
    </row>
    <row r="741" spans="13:15" x14ac:dyDescent="0.25">
      <c r="M741" t="s">
        <v>4132</v>
      </c>
      <c r="N741" t="s">
        <v>2084</v>
      </c>
      <c r="O741" t="s">
        <v>5229</v>
      </c>
    </row>
    <row r="742" spans="13:15" x14ac:dyDescent="0.25">
      <c r="M742" t="s">
        <v>4133</v>
      </c>
      <c r="N742" t="s">
        <v>1847</v>
      </c>
      <c r="O742" t="s">
        <v>5230</v>
      </c>
    </row>
    <row r="743" spans="13:15" x14ac:dyDescent="0.25">
      <c r="M743" t="s">
        <v>4134</v>
      </c>
      <c r="N743" t="s">
        <v>1954</v>
      </c>
      <c r="O743" t="s">
        <v>5231</v>
      </c>
    </row>
    <row r="744" spans="13:15" x14ac:dyDescent="0.25">
      <c r="M744" t="s">
        <v>4135</v>
      </c>
      <c r="N744" t="s">
        <v>1604</v>
      </c>
      <c r="O744" t="s">
        <v>5232</v>
      </c>
    </row>
    <row r="745" spans="13:15" x14ac:dyDescent="0.25">
      <c r="M745" t="s">
        <v>4136</v>
      </c>
      <c r="N745" t="s">
        <v>1750</v>
      </c>
      <c r="O745" t="s">
        <v>5233</v>
      </c>
    </row>
    <row r="746" spans="13:15" x14ac:dyDescent="0.25">
      <c r="M746" t="s">
        <v>4137</v>
      </c>
      <c r="N746" t="s">
        <v>2159</v>
      </c>
      <c r="O746" t="s">
        <v>5234</v>
      </c>
    </row>
    <row r="747" spans="13:15" x14ac:dyDescent="0.25">
      <c r="M747" t="s">
        <v>4138</v>
      </c>
      <c r="N747" t="s">
        <v>1629</v>
      </c>
      <c r="O747" t="s">
        <v>5235</v>
      </c>
    </row>
    <row r="748" spans="13:15" x14ac:dyDescent="0.25">
      <c r="M748" t="s">
        <v>4139</v>
      </c>
      <c r="N748" t="s">
        <v>1787</v>
      </c>
      <c r="O748" t="s">
        <v>5236</v>
      </c>
    </row>
    <row r="749" spans="13:15" x14ac:dyDescent="0.25">
      <c r="M749" t="s">
        <v>4140</v>
      </c>
      <c r="N749" t="s">
        <v>194</v>
      </c>
      <c r="O749" t="s">
        <v>5237</v>
      </c>
    </row>
    <row r="750" spans="13:15" x14ac:dyDescent="0.25">
      <c r="M750" t="s">
        <v>4141</v>
      </c>
      <c r="N750" t="s">
        <v>568</v>
      </c>
      <c r="O750" t="s">
        <v>5238</v>
      </c>
    </row>
    <row r="751" spans="13:15" x14ac:dyDescent="0.25">
      <c r="M751" t="s">
        <v>4142</v>
      </c>
      <c r="N751" t="s">
        <v>564</v>
      </c>
      <c r="O751" t="s">
        <v>5239</v>
      </c>
    </row>
    <row r="752" spans="13:15" x14ac:dyDescent="0.25">
      <c r="M752" t="s">
        <v>4143</v>
      </c>
      <c r="N752" t="s">
        <v>1471</v>
      </c>
      <c r="O752" t="s">
        <v>5240</v>
      </c>
    </row>
    <row r="753" spans="13:15" x14ac:dyDescent="0.25">
      <c r="M753" t="s">
        <v>4144</v>
      </c>
      <c r="N753" t="s">
        <v>1465</v>
      </c>
      <c r="O753" t="s">
        <v>5241</v>
      </c>
    </row>
    <row r="754" spans="13:15" x14ac:dyDescent="0.25">
      <c r="M754" t="s">
        <v>4145</v>
      </c>
      <c r="N754" t="s">
        <v>1467</v>
      </c>
      <c r="O754" t="s">
        <v>5242</v>
      </c>
    </row>
    <row r="755" spans="13:15" x14ac:dyDescent="0.25">
      <c r="M755" t="s">
        <v>4146</v>
      </c>
      <c r="N755" t="s">
        <v>1469</v>
      </c>
      <c r="O755" t="s">
        <v>5243</v>
      </c>
    </row>
    <row r="756" spans="13:15" x14ac:dyDescent="0.25">
      <c r="M756" t="s">
        <v>4147</v>
      </c>
      <c r="N756" t="s">
        <v>1471</v>
      </c>
      <c r="O756" t="s">
        <v>5244</v>
      </c>
    </row>
    <row r="757" spans="13:15" x14ac:dyDescent="0.25">
      <c r="M757" t="s">
        <v>4148</v>
      </c>
      <c r="N757" t="s">
        <v>1465</v>
      </c>
      <c r="O757" t="s">
        <v>5245</v>
      </c>
    </row>
    <row r="758" spans="13:15" x14ac:dyDescent="0.25">
      <c r="M758" t="s">
        <v>4149</v>
      </c>
      <c r="N758" t="s">
        <v>1467</v>
      </c>
      <c r="O758" t="s">
        <v>5246</v>
      </c>
    </row>
    <row r="759" spans="13:15" x14ac:dyDescent="0.25">
      <c r="M759" t="s">
        <v>4150</v>
      </c>
      <c r="N759" t="s">
        <v>1469</v>
      </c>
      <c r="O759" t="s">
        <v>5247</v>
      </c>
    </row>
    <row r="760" spans="13:15" x14ac:dyDescent="0.25">
      <c r="M760" t="s">
        <v>4151</v>
      </c>
      <c r="N760" t="s">
        <v>1460</v>
      </c>
      <c r="O760" t="s">
        <v>5248</v>
      </c>
    </row>
    <row r="761" spans="13:15" x14ac:dyDescent="0.25">
      <c r="M761" t="s">
        <v>4152</v>
      </c>
      <c r="N761" t="s">
        <v>1471</v>
      </c>
      <c r="O761" t="s">
        <v>5249</v>
      </c>
    </row>
    <row r="762" spans="13:15" x14ac:dyDescent="0.25">
      <c r="M762" t="s">
        <v>4153</v>
      </c>
      <c r="N762" t="s">
        <v>1465</v>
      </c>
      <c r="O762" t="s">
        <v>5250</v>
      </c>
    </row>
    <row r="763" spans="13:15" x14ac:dyDescent="0.25">
      <c r="M763" t="s">
        <v>4154</v>
      </c>
      <c r="N763" t="s">
        <v>1467</v>
      </c>
      <c r="O763" t="s">
        <v>5251</v>
      </c>
    </row>
    <row r="764" spans="13:15" x14ac:dyDescent="0.25">
      <c r="M764" t="s">
        <v>4155</v>
      </c>
      <c r="N764" t="s">
        <v>1469</v>
      </c>
      <c r="O764" t="s">
        <v>5252</v>
      </c>
    </row>
    <row r="765" spans="13:15" x14ac:dyDescent="0.25">
      <c r="M765" t="s">
        <v>4156</v>
      </c>
      <c r="N765" t="s">
        <v>1460</v>
      </c>
      <c r="O765" t="s">
        <v>5253</v>
      </c>
    </row>
    <row r="766" spans="13:15" x14ac:dyDescent="0.25">
      <c r="M766" t="s">
        <v>4157</v>
      </c>
      <c r="N766" t="s">
        <v>1471</v>
      </c>
      <c r="O766" t="s">
        <v>5254</v>
      </c>
    </row>
    <row r="767" spans="13:15" x14ac:dyDescent="0.25">
      <c r="M767" t="s">
        <v>4158</v>
      </c>
      <c r="N767" t="s">
        <v>1465</v>
      </c>
      <c r="O767" t="s">
        <v>5255</v>
      </c>
    </row>
    <row r="768" spans="13:15" x14ac:dyDescent="0.25">
      <c r="M768" t="s">
        <v>4159</v>
      </c>
      <c r="N768" t="s">
        <v>1467</v>
      </c>
      <c r="O768" t="s">
        <v>5256</v>
      </c>
    </row>
    <row r="769" spans="13:15" x14ac:dyDescent="0.25">
      <c r="M769" t="s">
        <v>4160</v>
      </c>
      <c r="N769" t="s">
        <v>1469</v>
      </c>
      <c r="O769" t="s">
        <v>5257</v>
      </c>
    </row>
    <row r="770" spans="13:15" x14ac:dyDescent="0.25">
      <c r="M770" t="s">
        <v>4161</v>
      </c>
      <c r="N770" t="s">
        <v>1034</v>
      </c>
      <c r="O770" t="s">
        <v>5258</v>
      </c>
    </row>
    <row r="771" spans="13:15" x14ac:dyDescent="0.25">
      <c r="M771" t="s">
        <v>4162</v>
      </c>
      <c r="N771" t="s">
        <v>1072</v>
      </c>
      <c r="O771" t="s">
        <v>5259</v>
      </c>
    </row>
    <row r="772" spans="13:15" x14ac:dyDescent="0.25">
      <c r="M772" t="s">
        <v>4163</v>
      </c>
      <c r="N772" t="s">
        <v>1090</v>
      </c>
      <c r="O772" t="s">
        <v>5260</v>
      </c>
    </row>
    <row r="773" spans="13:15" x14ac:dyDescent="0.25">
      <c r="M773" t="s">
        <v>4164</v>
      </c>
      <c r="N773" t="s">
        <v>1034</v>
      </c>
      <c r="O773" t="s">
        <v>5261</v>
      </c>
    </row>
    <row r="774" spans="13:15" x14ac:dyDescent="0.25">
      <c r="M774" t="s">
        <v>4165</v>
      </c>
      <c r="N774" t="s">
        <v>1072</v>
      </c>
      <c r="O774" t="s">
        <v>5262</v>
      </c>
    </row>
    <row r="775" spans="13:15" x14ac:dyDescent="0.25">
      <c r="M775" t="s">
        <v>4166</v>
      </c>
      <c r="N775" t="s">
        <v>1090</v>
      </c>
      <c r="O775" t="s">
        <v>5263</v>
      </c>
    </row>
    <row r="776" spans="13:15" x14ac:dyDescent="0.25">
      <c r="M776" t="s">
        <v>4167</v>
      </c>
      <c r="N776" t="s">
        <v>1034</v>
      </c>
      <c r="O776" t="s">
        <v>5264</v>
      </c>
    </row>
    <row r="777" spans="13:15" x14ac:dyDescent="0.25">
      <c r="M777" t="s">
        <v>4168</v>
      </c>
      <c r="N777" t="s">
        <v>1072</v>
      </c>
      <c r="O777" t="s">
        <v>5265</v>
      </c>
    </row>
    <row r="778" spans="13:15" x14ac:dyDescent="0.25">
      <c r="M778" t="s">
        <v>4169</v>
      </c>
      <c r="N778" t="s">
        <v>1090</v>
      </c>
      <c r="O778" t="s">
        <v>5266</v>
      </c>
    </row>
    <row r="779" spans="13:15" x14ac:dyDescent="0.25">
      <c r="M779" t="s">
        <v>4170</v>
      </c>
      <c r="N779" t="s">
        <v>1034</v>
      </c>
      <c r="O779" t="s">
        <v>5267</v>
      </c>
    </row>
    <row r="780" spans="13:15" x14ac:dyDescent="0.25">
      <c r="M780" t="s">
        <v>4171</v>
      </c>
      <c r="N780" t="s">
        <v>1072</v>
      </c>
      <c r="O780" t="s">
        <v>5268</v>
      </c>
    </row>
    <row r="781" spans="13:15" x14ac:dyDescent="0.25">
      <c r="M781" t="s">
        <v>4172</v>
      </c>
      <c r="N781" t="s">
        <v>1090</v>
      </c>
      <c r="O781" t="s">
        <v>5269</v>
      </c>
    </row>
    <row r="782" spans="13:15" x14ac:dyDescent="0.25">
      <c r="M782" t="s">
        <v>4173</v>
      </c>
      <c r="N782" t="s">
        <v>1034</v>
      </c>
      <c r="O782" t="s">
        <v>5270</v>
      </c>
    </row>
    <row r="783" spans="13:15" x14ac:dyDescent="0.25">
      <c r="M783" t="s">
        <v>4174</v>
      </c>
      <c r="N783" t="s">
        <v>1072</v>
      </c>
      <c r="O783" t="s">
        <v>5271</v>
      </c>
    </row>
    <row r="784" spans="13:15" x14ac:dyDescent="0.25">
      <c r="M784" t="s">
        <v>4175</v>
      </c>
      <c r="N784" t="s">
        <v>1090</v>
      </c>
      <c r="O784" t="s">
        <v>5272</v>
      </c>
    </row>
    <row r="785" spans="13:15" x14ac:dyDescent="0.25">
      <c r="M785" t="s">
        <v>4176</v>
      </c>
      <c r="N785" t="s">
        <v>1034</v>
      </c>
      <c r="O785" t="s">
        <v>5273</v>
      </c>
    </row>
    <row r="786" spans="13:15" x14ac:dyDescent="0.25">
      <c r="M786" t="s">
        <v>4177</v>
      </c>
      <c r="N786" t="s">
        <v>1072</v>
      </c>
      <c r="O786" t="s">
        <v>5274</v>
      </c>
    </row>
    <row r="787" spans="13:15" x14ac:dyDescent="0.25">
      <c r="M787" t="s">
        <v>4178</v>
      </c>
      <c r="N787" t="s">
        <v>1090</v>
      </c>
      <c r="O787" t="s">
        <v>5275</v>
      </c>
    </row>
    <row r="788" spans="13:15" x14ac:dyDescent="0.25">
      <c r="M788" t="s">
        <v>4179</v>
      </c>
      <c r="N788" t="s">
        <v>1034</v>
      </c>
      <c r="O788" t="s">
        <v>5276</v>
      </c>
    </row>
    <row r="789" spans="13:15" x14ac:dyDescent="0.25">
      <c r="M789" t="s">
        <v>4180</v>
      </c>
      <c r="N789" t="s">
        <v>1072</v>
      </c>
      <c r="O789" t="s">
        <v>5277</v>
      </c>
    </row>
    <row r="790" spans="13:15" x14ac:dyDescent="0.25">
      <c r="M790" t="s">
        <v>4181</v>
      </c>
      <c r="N790" t="s">
        <v>1090</v>
      </c>
      <c r="O790" t="s">
        <v>5278</v>
      </c>
    </row>
    <row r="791" spans="13:15" x14ac:dyDescent="0.25">
      <c r="M791" t="s">
        <v>4182</v>
      </c>
      <c r="N791" t="s">
        <v>1034</v>
      </c>
      <c r="O791" t="s">
        <v>5279</v>
      </c>
    </row>
    <row r="792" spans="13:15" x14ac:dyDescent="0.25">
      <c r="M792" t="s">
        <v>4183</v>
      </c>
      <c r="N792" t="s">
        <v>1072</v>
      </c>
      <c r="O792" t="s">
        <v>5280</v>
      </c>
    </row>
    <row r="793" spans="13:15" x14ac:dyDescent="0.25">
      <c r="M793" t="s">
        <v>4184</v>
      </c>
      <c r="N793" t="s">
        <v>1090</v>
      </c>
      <c r="O793" t="s">
        <v>5281</v>
      </c>
    </row>
    <row r="794" spans="13:15" x14ac:dyDescent="0.25">
      <c r="M794" t="s">
        <v>4185</v>
      </c>
      <c r="N794" t="s">
        <v>1034</v>
      </c>
      <c r="O794" t="s">
        <v>5282</v>
      </c>
    </row>
    <row r="795" spans="13:15" x14ac:dyDescent="0.25">
      <c r="M795" t="s">
        <v>4186</v>
      </c>
      <c r="N795" t="s">
        <v>1072</v>
      </c>
      <c r="O795" t="s">
        <v>5283</v>
      </c>
    </row>
    <row r="796" spans="13:15" x14ac:dyDescent="0.25">
      <c r="M796" t="s">
        <v>4187</v>
      </c>
      <c r="N796" t="s">
        <v>1090</v>
      </c>
      <c r="O796" t="s">
        <v>5284</v>
      </c>
    </row>
    <row r="797" spans="13:15" x14ac:dyDescent="0.25">
      <c r="M797" t="s">
        <v>4188</v>
      </c>
      <c r="N797" t="s">
        <v>1034</v>
      </c>
      <c r="O797" t="s">
        <v>5285</v>
      </c>
    </row>
    <row r="798" spans="13:15" x14ac:dyDescent="0.25">
      <c r="M798" t="s">
        <v>4189</v>
      </c>
      <c r="N798" t="s">
        <v>1072</v>
      </c>
      <c r="O798" t="s">
        <v>5286</v>
      </c>
    </row>
    <row r="799" spans="13:15" x14ac:dyDescent="0.25">
      <c r="M799" t="s">
        <v>4190</v>
      </c>
      <c r="N799" t="s">
        <v>1090</v>
      </c>
      <c r="O799" t="s">
        <v>5287</v>
      </c>
    </row>
    <row r="800" spans="13:15" x14ac:dyDescent="0.25">
      <c r="M800" t="s">
        <v>4191</v>
      </c>
      <c r="N800" t="s">
        <v>1034</v>
      </c>
      <c r="O800" t="s">
        <v>5288</v>
      </c>
    </row>
    <row r="801" spans="13:15" x14ac:dyDescent="0.25">
      <c r="M801" t="s">
        <v>4192</v>
      </c>
      <c r="N801" t="s">
        <v>1072</v>
      </c>
      <c r="O801" t="s">
        <v>5289</v>
      </c>
    </row>
    <row r="802" spans="13:15" x14ac:dyDescent="0.25">
      <c r="M802" t="s">
        <v>4193</v>
      </c>
      <c r="N802" t="s">
        <v>1090</v>
      </c>
      <c r="O802" t="s">
        <v>5290</v>
      </c>
    </row>
    <row r="803" spans="13:15" x14ac:dyDescent="0.25">
      <c r="M803" t="s">
        <v>4194</v>
      </c>
      <c r="N803" t="s">
        <v>1034</v>
      </c>
      <c r="O803" t="s">
        <v>5291</v>
      </c>
    </row>
    <row r="804" spans="13:15" x14ac:dyDescent="0.25">
      <c r="M804" t="s">
        <v>4195</v>
      </c>
      <c r="N804" t="s">
        <v>1072</v>
      </c>
      <c r="O804" t="s">
        <v>5292</v>
      </c>
    </row>
    <row r="805" spans="13:15" x14ac:dyDescent="0.25">
      <c r="M805" t="s">
        <v>4196</v>
      </c>
      <c r="N805" t="s">
        <v>1090</v>
      </c>
      <c r="O805" t="s">
        <v>5293</v>
      </c>
    </row>
    <row r="806" spans="13:15" x14ac:dyDescent="0.25">
      <c r="M806" t="s">
        <v>4197</v>
      </c>
      <c r="N806" t="s">
        <v>1034</v>
      </c>
      <c r="O806" t="s">
        <v>5294</v>
      </c>
    </row>
    <row r="807" spans="13:15" x14ac:dyDescent="0.25">
      <c r="M807" t="s">
        <v>4197</v>
      </c>
      <c r="N807" t="s">
        <v>1034</v>
      </c>
      <c r="O807" t="s">
        <v>5294</v>
      </c>
    </row>
    <row r="808" spans="13:15" x14ac:dyDescent="0.25">
      <c r="M808" t="s">
        <v>4198</v>
      </c>
      <c r="N808" t="s">
        <v>1072</v>
      </c>
      <c r="O808" t="s">
        <v>5295</v>
      </c>
    </row>
    <row r="809" spans="13:15" x14ac:dyDescent="0.25">
      <c r="M809" t="s">
        <v>4198</v>
      </c>
      <c r="N809" t="s">
        <v>1072</v>
      </c>
      <c r="O809" t="s">
        <v>5295</v>
      </c>
    </row>
    <row r="810" spans="13:15" x14ac:dyDescent="0.25">
      <c r="M810" t="s">
        <v>4199</v>
      </c>
      <c r="N810" t="s">
        <v>1090</v>
      </c>
      <c r="O810" t="s">
        <v>5296</v>
      </c>
    </row>
    <row r="811" spans="13:15" x14ac:dyDescent="0.25">
      <c r="M811" t="s">
        <v>4199</v>
      </c>
      <c r="N811" t="s">
        <v>1090</v>
      </c>
      <c r="O811" t="s">
        <v>5296</v>
      </c>
    </row>
    <row r="812" spans="13:15" x14ac:dyDescent="0.25">
      <c r="M812" t="s">
        <v>4200</v>
      </c>
      <c r="N812" t="s">
        <v>1034</v>
      </c>
      <c r="O812" t="s">
        <v>5297</v>
      </c>
    </row>
    <row r="813" spans="13:15" x14ac:dyDescent="0.25">
      <c r="M813" t="s">
        <v>4201</v>
      </c>
      <c r="N813" t="s">
        <v>1072</v>
      </c>
      <c r="O813" t="s">
        <v>5298</v>
      </c>
    </row>
    <row r="814" spans="13:15" x14ac:dyDescent="0.25">
      <c r="M814" t="s">
        <v>4202</v>
      </c>
      <c r="N814" t="s">
        <v>1090</v>
      </c>
      <c r="O814" t="s">
        <v>5299</v>
      </c>
    </row>
    <row r="815" spans="13:15" x14ac:dyDescent="0.25">
      <c r="M815" t="s">
        <v>4203</v>
      </c>
      <c r="N815" t="s">
        <v>1034</v>
      </c>
      <c r="O815" t="s">
        <v>5300</v>
      </c>
    </row>
    <row r="816" spans="13:15" x14ac:dyDescent="0.25">
      <c r="M816" t="s">
        <v>4204</v>
      </c>
      <c r="N816" t="s">
        <v>1072</v>
      </c>
      <c r="O816" t="s">
        <v>5301</v>
      </c>
    </row>
    <row r="817" spans="13:15" x14ac:dyDescent="0.25">
      <c r="M817" t="s">
        <v>4205</v>
      </c>
      <c r="N817" t="s">
        <v>1090</v>
      </c>
      <c r="O817" t="s">
        <v>5302</v>
      </c>
    </row>
    <row r="818" spans="13:15" x14ac:dyDescent="0.25">
      <c r="M818" t="s">
        <v>4206</v>
      </c>
      <c r="N818" t="s">
        <v>1034</v>
      </c>
      <c r="O818" t="s">
        <v>5303</v>
      </c>
    </row>
    <row r="819" spans="13:15" x14ac:dyDescent="0.25">
      <c r="M819" t="s">
        <v>4207</v>
      </c>
      <c r="N819" t="s">
        <v>1072</v>
      </c>
      <c r="O819" t="s">
        <v>5304</v>
      </c>
    </row>
    <row r="820" spans="13:15" x14ac:dyDescent="0.25">
      <c r="M820" t="s">
        <v>4208</v>
      </c>
      <c r="N820" t="s">
        <v>1090</v>
      </c>
      <c r="O820" t="s">
        <v>5305</v>
      </c>
    </row>
    <row r="821" spans="13:15" x14ac:dyDescent="0.25">
      <c r="M821" t="s">
        <v>4209</v>
      </c>
      <c r="N821" t="s">
        <v>1034</v>
      </c>
      <c r="O821" t="s">
        <v>5306</v>
      </c>
    </row>
    <row r="822" spans="13:15" x14ac:dyDescent="0.25">
      <c r="M822" t="s">
        <v>4210</v>
      </c>
      <c r="N822" t="s">
        <v>1072</v>
      </c>
      <c r="O822" t="s">
        <v>5307</v>
      </c>
    </row>
    <row r="823" spans="13:15" x14ac:dyDescent="0.25">
      <c r="M823" t="s">
        <v>4211</v>
      </c>
      <c r="N823" t="s">
        <v>1090</v>
      </c>
      <c r="O823" t="s">
        <v>5308</v>
      </c>
    </row>
    <row r="824" spans="13:15" x14ac:dyDescent="0.25">
      <c r="M824" t="s">
        <v>4212</v>
      </c>
      <c r="N824" t="s">
        <v>1110</v>
      </c>
      <c r="O824" t="s">
        <v>5309</v>
      </c>
    </row>
    <row r="825" spans="13:15" x14ac:dyDescent="0.25">
      <c r="M825" t="s">
        <v>4213</v>
      </c>
      <c r="N825" t="s">
        <v>1127</v>
      </c>
      <c r="O825" t="s">
        <v>5310</v>
      </c>
    </row>
    <row r="826" spans="13:15" x14ac:dyDescent="0.25">
      <c r="M826" t="s">
        <v>4214</v>
      </c>
      <c r="N826" t="s">
        <v>1110</v>
      </c>
      <c r="O826" t="s">
        <v>5311</v>
      </c>
    </row>
    <row r="827" spans="13:15" x14ac:dyDescent="0.25">
      <c r="M827" t="s">
        <v>4215</v>
      </c>
      <c r="N827" t="s">
        <v>1127</v>
      </c>
      <c r="O827" t="s">
        <v>5312</v>
      </c>
    </row>
    <row r="828" spans="13:15" x14ac:dyDescent="0.25">
      <c r="M828" t="s">
        <v>4216</v>
      </c>
      <c r="N828" t="s">
        <v>1110</v>
      </c>
      <c r="O828" t="s">
        <v>5313</v>
      </c>
    </row>
    <row r="829" spans="13:15" x14ac:dyDescent="0.25">
      <c r="M829" t="s">
        <v>4217</v>
      </c>
      <c r="N829" t="s">
        <v>1127</v>
      </c>
      <c r="O829" t="s">
        <v>5314</v>
      </c>
    </row>
    <row r="830" spans="13:15" x14ac:dyDescent="0.25">
      <c r="M830" t="s">
        <v>4218</v>
      </c>
      <c r="N830" t="s">
        <v>1110</v>
      </c>
      <c r="O830" t="s">
        <v>5315</v>
      </c>
    </row>
    <row r="831" spans="13:15" x14ac:dyDescent="0.25">
      <c r="M831" t="s">
        <v>4219</v>
      </c>
      <c r="N831" t="s">
        <v>1127</v>
      </c>
      <c r="O831" t="s">
        <v>5316</v>
      </c>
    </row>
    <row r="832" spans="13:15" x14ac:dyDescent="0.25">
      <c r="M832" t="s">
        <v>4220</v>
      </c>
      <c r="N832" t="s">
        <v>1110</v>
      </c>
      <c r="O832" t="s">
        <v>5317</v>
      </c>
    </row>
    <row r="833" spans="13:15" x14ac:dyDescent="0.25">
      <c r="M833" t="s">
        <v>4221</v>
      </c>
      <c r="N833" t="s">
        <v>1127</v>
      </c>
      <c r="O833" t="s">
        <v>5318</v>
      </c>
    </row>
    <row r="834" spans="13:15" x14ac:dyDescent="0.25">
      <c r="M834" t="s">
        <v>4222</v>
      </c>
      <c r="N834" t="s">
        <v>1110</v>
      </c>
      <c r="O834" t="s">
        <v>5319</v>
      </c>
    </row>
    <row r="835" spans="13:15" x14ac:dyDescent="0.25">
      <c r="M835" t="s">
        <v>4223</v>
      </c>
      <c r="N835" t="s">
        <v>1127</v>
      </c>
      <c r="O835" t="s">
        <v>5320</v>
      </c>
    </row>
    <row r="836" spans="13:15" x14ac:dyDescent="0.25">
      <c r="M836" t="s">
        <v>4224</v>
      </c>
      <c r="N836" t="s">
        <v>1110</v>
      </c>
      <c r="O836" t="s">
        <v>5321</v>
      </c>
    </row>
    <row r="837" spans="13:15" x14ac:dyDescent="0.25">
      <c r="M837" t="s">
        <v>4225</v>
      </c>
      <c r="N837" t="s">
        <v>1127</v>
      </c>
      <c r="O837" t="s">
        <v>5322</v>
      </c>
    </row>
    <row r="838" spans="13:15" x14ac:dyDescent="0.25">
      <c r="M838" t="s">
        <v>4226</v>
      </c>
      <c r="N838" t="s">
        <v>1110</v>
      </c>
      <c r="O838" t="s">
        <v>5323</v>
      </c>
    </row>
    <row r="839" spans="13:15" x14ac:dyDescent="0.25">
      <c r="M839" t="s">
        <v>4227</v>
      </c>
      <c r="N839" t="s">
        <v>1127</v>
      </c>
      <c r="O839" t="s">
        <v>5324</v>
      </c>
    </row>
    <row r="840" spans="13:15" x14ac:dyDescent="0.25">
      <c r="M840" t="s">
        <v>4228</v>
      </c>
      <c r="N840" t="s">
        <v>80</v>
      </c>
      <c r="O840" t="s">
        <v>5325</v>
      </c>
    </row>
    <row r="841" spans="13:15" x14ac:dyDescent="0.25">
      <c r="M841" t="s">
        <v>4229</v>
      </c>
      <c r="N841" t="s">
        <v>285</v>
      </c>
      <c r="O841" t="s">
        <v>5326</v>
      </c>
    </row>
    <row r="842" spans="13:15" x14ac:dyDescent="0.25">
      <c r="M842" t="s">
        <v>4230</v>
      </c>
      <c r="N842" t="s">
        <v>286</v>
      </c>
      <c r="O842" t="s">
        <v>5327</v>
      </c>
    </row>
    <row r="843" spans="13:15" x14ac:dyDescent="0.25">
      <c r="M843" t="s">
        <v>4231</v>
      </c>
      <c r="N843" t="s">
        <v>287</v>
      </c>
      <c r="O843" t="s">
        <v>5328</v>
      </c>
    </row>
    <row r="844" spans="13:15" x14ac:dyDescent="0.25">
      <c r="M844" t="s">
        <v>4232</v>
      </c>
      <c r="N844" t="s">
        <v>291</v>
      </c>
      <c r="O844" t="s">
        <v>5329</v>
      </c>
    </row>
    <row r="845" spans="13:15" x14ac:dyDescent="0.25">
      <c r="M845" t="s">
        <v>4233</v>
      </c>
      <c r="N845" t="s">
        <v>289</v>
      </c>
      <c r="O845" t="s">
        <v>5330</v>
      </c>
    </row>
    <row r="846" spans="13:15" x14ac:dyDescent="0.25">
      <c r="M846" t="s">
        <v>4234</v>
      </c>
      <c r="N846" t="s">
        <v>292</v>
      </c>
      <c r="O846" t="s">
        <v>5331</v>
      </c>
    </row>
    <row r="847" spans="13:15" x14ac:dyDescent="0.25">
      <c r="M847" t="s">
        <v>4235</v>
      </c>
      <c r="N847" t="s">
        <v>293</v>
      </c>
      <c r="O847" t="s">
        <v>5332</v>
      </c>
    </row>
    <row r="848" spans="13:15" x14ac:dyDescent="0.25">
      <c r="M848" t="s">
        <v>4236</v>
      </c>
      <c r="N848" t="s">
        <v>294</v>
      </c>
      <c r="O848" t="s">
        <v>5333</v>
      </c>
    </row>
    <row r="849" spans="13:15" x14ac:dyDescent="0.25">
      <c r="M849" t="s">
        <v>4237</v>
      </c>
      <c r="N849" t="s">
        <v>295</v>
      </c>
      <c r="O849" t="s">
        <v>5334</v>
      </c>
    </row>
    <row r="850" spans="13:15" x14ac:dyDescent="0.25">
      <c r="M850" t="s">
        <v>4238</v>
      </c>
      <c r="N850" t="s">
        <v>296</v>
      </c>
      <c r="O850" t="s">
        <v>5335</v>
      </c>
    </row>
    <row r="851" spans="13:15" x14ac:dyDescent="0.25">
      <c r="M851" t="s">
        <v>4239</v>
      </c>
      <c r="N851" t="s">
        <v>574</v>
      </c>
      <c r="O851" t="s">
        <v>5336</v>
      </c>
    </row>
    <row r="852" spans="13:15" x14ac:dyDescent="0.25">
      <c r="M852" t="s">
        <v>4240</v>
      </c>
      <c r="N852" t="s">
        <v>99</v>
      </c>
      <c r="O852" t="s">
        <v>5337</v>
      </c>
    </row>
    <row r="853" spans="13:15" x14ac:dyDescent="0.25">
      <c r="M853" t="s">
        <v>4241</v>
      </c>
      <c r="N853" t="s">
        <v>101</v>
      </c>
      <c r="O853" t="s">
        <v>5338</v>
      </c>
    </row>
    <row r="854" spans="13:15" x14ac:dyDescent="0.25">
      <c r="M854" t="s">
        <v>4242</v>
      </c>
      <c r="N854" t="s">
        <v>309</v>
      </c>
      <c r="O854" t="s">
        <v>5339</v>
      </c>
    </row>
    <row r="855" spans="13:15" x14ac:dyDescent="0.25">
      <c r="M855" t="s">
        <v>4243</v>
      </c>
      <c r="N855" t="s">
        <v>1210</v>
      </c>
      <c r="O855" t="s">
        <v>5340</v>
      </c>
    </row>
    <row r="856" spans="13:15" x14ac:dyDescent="0.25">
      <c r="M856" t="s">
        <v>4243</v>
      </c>
      <c r="N856" t="s">
        <v>1210</v>
      </c>
      <c r="O856" t="s">
        <v>5340</v>
      </c>
    </row>
    <row r="857" spans="13:15" x14ac:dyDescent="0.25">
      <c r="M857" t="s">
        <v>4244</v>
      </c>
      <c r="N857" t="s">
        <v>1214</v>
      </c>
      <c r="O857" t="s">
        <v>5341</v>
      </c>
    </row>
    <row r="858" spans="13:15" x14ac:dyDescent="0.25">
      <c r="M858" t="s">
        <v>4244</v>
      </c>
      <c r="N858" t="s">
        <v>1214</v>
      </c>
      <c r="O858" t="s">
        <v>5341</v>
      </c>
    </row>
    <row r="859" spans="13:15" x14ac:dyDescent="0.25">
      <c r="M859" t="s">
        <v>4245</v>
      </c>
      <c r="N859" t="s">
        <v>1216</v>
      </c>
      <c r="O859" t="s">
        <v>5342</v>
      </c>
    </row>
    <row r="860" spans="13:15" x14ac:dyDescent="0.25">
      <c r="M860" t="s">
        <v>4245</v>
      </c>
      <c r="N860" t="s">
        <v>1216</v>
      </c>
      <c r="O860" t="s">
        <v>5342</v>
      </c>
    </row>
    <row r="861" spans="13:15" x14ac:dyDescent="0.25">
      <c r="M861" t="s">
        <v>4246</v>
      </c>
      <c r="N861" t="s">
        <v>1218</v>
      </c>
      <c r="O861" t="s">
        <v>5343</v>
      </c>
    </row>
    <row r="862" spans="13:15" x14ac:dyDescent="0.25">
      <c r="M862" t="s">
        <v>4246</v>
      </c>
      <c r="N862" t="s">
        <v>1218</v>
      </c>
      <c r="O862" t="s">
        <v>5343</v>
      </c>
    </row>
    <row r="863" spans="13:15" x14ac:dyDescent="0.25">
      <c r="M863" t="s">
        <v>4247</v>
      </c>
      <c r="N863" t="s">
        <v>1220</v>
      </c>
      <c r="O863" t="s">
        <v>5344</v>
      </c>
    </row>
    <row r="864" spans="13:15" x14ac:dyDescent="0.25">
      <c r="M864" t="s">
        <v>4247</v>
      </c>
      <c r="N864" t="s">
        <v>1220</v>
      </c>
      <c r="O864" t="s">
        <v>5344</v>
      </c>
    </row>
    <row r="865" spans="13:15" x14ac:dyDescent="0.25">
      <c r="M865" t="s">
        <v>4248</v>
      </c>
      <c r="N865" t="s">
        <v>1222</v>
      </c>
      <c r="O865" t="s">
        <v>5345</v>
      </c>
    </row>
    <row r="866" spans="13:15" x14ac:dyDescent="0.25">
      <c r="M866" t="s">
        <v>4248</v>
      </c>
      <c r="N866" t="s">
        <v>1222</v>
      </c>
      <c r="O866" t="s">
        <v>5345</v>
      </c>
    </row>
    <row r="867" spans="13:15" x14ac:dyDescent="0.25">
      <c r="M867" t="s">
        <v>4249</v>
      </c>
      <c r="N867" t="s">
        <v>1224</v>
      </c>
      <c r="O867" t="s">
        <v>5346</v>
      </c>
    </row>
    <row r="868" spans="13:15" x14ac:dyDescent="0.25">
      <c r="M868" t="s">
        <v>4249</v>
      </c>
      <c r="N868" t="s">
        <v>1224</v>
      </c>
      <c r="O868" t="s">
        <v>5346</v>
      </c>
    </row>
    <row r="869" spans="13:15" x14ac:dyDescent="0.25">
      <c r="M869" t="s">
        <v>4250</v>
      </c>
      <c r="N869" t="s">
        <v>1226</v>
      </c>
      <c r="O869" t="s">
        <v>5347</v>
      </c>
    </row>
    <row r="870" spans="13:15" x14ac:dyDescent="0.25">
      <c r="M870" t="s">
        <v>4250</v>
      </c>
      <c r="N870" t="s">
        <v>1226</v>
      </c>
      <c r="O870" t="s">
        <v>5347</v>
      </c>
    </row>
    <row r="871" spans="13:15" x14ac:dyDescent="0.25">
      <c r="M871" t="s">
        <v>4251</v>
      </c>
      <c r="N871" t="s">
        <v>1228</v>
      </c>
      <c r="O871" t="s">
        <v>5348</v>
      </c>
    </row>
    <row r="872" spans="13:15" x14ac:dyDescent="0.25">
      <c r="M872" t="s">
        <v>4251</v>
      </c>
      <c r="N872" t="s">
        <v>1228</v>
      </c>
      <c r="O872" t="s">
        <v>5348</v>
      </c>
    </row>
    <row r="873" spans="13:15" x14ac:dyDescent="0.25">
      <c r="M873" t="s">
        <v>4252</v>
      </c>
      <c r="N873" t="s">
        <v>1230</v>
      </c>
      <c r="O873" t="s">
        <v>5349</v>
      </c>
    </row>
    <row r="874" spans="13:15" x14ac:dyDescent="0.25">
      <c r="M874" t="s">
        <v>4252</v>
      </c>
      <c r="N874" t="s">
        <v>1230</v>
      </c>
      <c r="O874" t="s">
        <v>5349</v>
      </c>
    </row>
    <row r="875" spans="13:15" x14ac:dyDescent="0.25">
      <c r="M875" t="s">
        <v>4253</v>
      </c>
      <c r="N875" t="s">
        <v>1232</v>
      </c>
      <c r="O875" t="s">
        <v>5350</v>
      </c>
    </row>
    <row r="876" spans="13:15" x14ac:dyDescent="0.25">
      <c r="M876" t="s">
        <v>4253</v>
      </c>
      <c r="N876" t="s">
        <v>1232</v>
      </c>
      <c r="O876" t="s">
        <v>5350</v>
      </c>
    </row>
    <row r="877" spans="13:15" x14ac:dyDescent="0.25">
      <c r="M877" t="s">
        <v>4254</v>
      </c>
      <c r="N877" t="s">
        <v>1234</v>
      </c>
      <c r="O877" t="s">
        <v>5351</v>
      </c>
    </row>
    <row r="878" spans="13:15" x14ac:dyDescent="0.25">
      <c r="M878" t="s">
        <v>4254</v>
      </c>
      <c r="N878" t="s">
        <v>1234</v>
      </c>
      <c r="O878" t="s">
        <v>5351</v>
      </c>
    </row>
    <row r="879" spans="13:15" x14ac:dyDescent="0.25">
      <c r="M879" t="s">
        <v>4255</v>
      </c>
      <c r="N879" t="s">
        <v>1236</v>
      </c>
      <c r="O879" t="s">
        <v>5352</v>
      </c>
    </row>
    <row r="880" spans="13:15" x14ac:dyDescent="0.25">
      <c r="M880" t="s">
        <v>4255</v>
      </c>
      <c r="N880" t="s">
        <v>1236</v>
      </c>
      <c r="O880" t="s">
        <v>5352</v>
      </c>
    </row>
    <row r="881" spans="13:15" x14ac:dyDescent="0.25">
      <c r="M881" t="s">
        <v>4256</v>
      </c>
      <c r="N881" t="s">
        <v>300</v>
      </c>
      <c r="O881" t="s">
        <v>5353</v>
      </c>
    </row>
    <row r="882" spans="13:15" x14ac:dyDescent="0.25">
      <c r="M882" t="s">
        <v>4257</v>
      </c>
      <c r="N882" t="s">
        <v>299</v>
      </c>
      <c r="O882" t="s">
        <v>5354</v>
      </c>
    </row>
    <row r="883" spans="13:15" x14ac:dyDescent="0.25">
      <c r="M883" t="s">
        <v>4258</v>
      </c>
      <c r="N883" t="s">
        <v>307</v>
      </c>
      <c r="O883" t="s">
        <v>5355</v>
      </c>
    </row>
    <row r="884" spans="13:15" x14ac:dyDescent="0.25">
      <c r="M884" t="s">
        <v>4259</v>
      </c>
      <c r="N884" t="s">
        <v>308</v>
      </c>
      <c r="O884" t="s">
        <v>5356</v>
      </c>
    </row>
    <row r="885" spans="13:15" x14ac:dyDescent="0.25">
      <c r="M885" t="s">
        <v>4268</v>
      </c>
      <c r="N885" t="s">
        <v>224</v>
      </c>
      <c r="O885" t="s">
        <v>5357</v>
      </c>
    </row>
    <row r="886" spans="13:15" x14ac:dyDescent="0.25">
      <c r="M886" t="s">
        <v>4269</v>
      </c>
      <c r="N886" t="s">
        <v>131</v>
      </c>
      <c r="O886" t="s">
        <v>5358</v>
      </c>
    </row>
    <row r="887" spans="13:15" x14ac:dyDescent="0.25">
      <c r="M887" t="s">
        <v>4270</v>
      </c>
      <c r="N887" t="s">
        <v>225</v>
      </c>
      <c r="O887" t="s">
        <v>5359</v>
      </c>
    </row>
    <row r="888" spans="13:15" x14ac:dyDescent="0.25">
      <c r="M888" t="s">
        <v>4271</v>
      </c>
      <c r="N888" t="s">
        <v>132</v>
      </c>
      <c r="O888" t="s">
        <v>5360</v>
      </c>
    </row>
    <row r="889" spans="13:15" x14ac:dyDescent="0.25">
      <c r="M889" t="s">
        <v>4272</v>
      </c>
      <c r="N889" t="s">
        <v>226</v>
      </c>
      <c r="O889" t="s">
        <v>5361</v>
      </c>
    </row>
    <row r="890" spans="13:15" x14ac:dyDescent="0.25">
      <c r="M890" t="s">
        <v>4273</v>
      </c>
      <c r="N890" t="s">
        <v>723</v>
      </c>
      <c r="O890" t="s">
        <v>5362</v>
      </c>
    </row>
    <row r="891" spans="13:15" x14ac:dyDescent="0.25">
      <c r="M891" t="s">
        <v>4273</v>
      </c>
      <c r="N891" t="s">
        <v>766</v>
      </c>
      <c r="O891" t="s">
        <v>5398</v>
      </c>
    </row>
    <row r="892" spans="13:15" x14ac:dyDescent="0.25">
      <c r="M892" t="s">
        <v>4274</v>
      </c>
      <c r="N892" t="s">
        <v>767</v>
      </c>
      <c r="O892" t="s">
        <v>5363</v>
      </c>
    </row>
    <row r="893" spans="13:15" x14ac:dyDescent="0.25">
      <c r="M893" t="s">
        <v>4279</v>
      </c>
      <c r="N893" t="s">
        <v>760</v>
      </c>
      <c r="O893" t="s">
        <v>5369</v>
      </c>
    </row>
    <row r="894" spans="13:15" x14ac:dyDescent="0.25">
      <c r="M894" t="s">
        <v>4279</v>
      </c>
      <c r="N894" t="s">
        <v>997</v>
      </c>
      <c r="O894" t="s">
        <v>5386</v>
      </c>
    </row>
    <row r="895" spans="13:15" x14ac:dyDescent="0.25">
      <c r="M895" t="s">
        <v>4280</v>
      </c>
      <c r="N895" t="s">
        <v>762</v>
      </c>
      <c r="O895" t="s">
        <v>5370</v>
      </c>
    </row>
    <row r="896" spans="13:15" x14ac:dyDescent="0.25">
      <c r="M896" t="s">
        <v>4280</v>
      </c>
      <c r="N896" t="s">
        <v>359</v>
      </c>
      <c r="O896" t="s">
        <v>5387</v>
      </c>
    </row>
    <row r="897" spans="13:15" x14ac:dyDescent="0.25">
      <c r="M897" t="s">
        <v>4281</v>
      </c>
      <c r="N897" t="s">
        <v>761</v>
      </c>
      <c r="O897" t="s">
        <v>5371</v>
      </c>
    </row>
    <row r="898" spans="13:15" x14ac:dyDescent="0.25">
      <c r="M898" t="s">
        <v>4281</v>
      </c>
      <c r="N898" t="s">
        <v>360</v>
      </c>
      <c r="O898" t="s">
        <v>5388</v>
      </c>
    </row>
    <row r="899" spans="13:15" x14ac:dyDescent="0.25">
      <c r="M899" t="s">
        <v>4282</v>
      </c>
      <c r="N899" t="s">
        <v>783</v>
      </c>
      <c r="O899" t="s">
        <v>5372</v>
      </c>
    </row>
    <row r="900" spans="13:15" x14ac:dyDescent="0.25">
      <c r="M900" t="s">
        <v>4282</v>
      </c>
      <c r="N900" t="s">
        <v>779</v>
      </c>
      <c r="O900" t="s">
        <v>5400</v>
      </c>
    </row>
    <row r="901" spans="13:15" x14ac:dyDescent="0.25">
      <c r="M901" t="s">
        <v>4283</v>
      </c>
      <c r="N901" t="s">
        <v>744</v>
      </c>
      <c r="O901" t="s">
        <v>5373</v>
      </c>
    </row>
    <row r="902" spans="13:15" x14ac:dyDescent="0.25">
      <c r="M902" t="s">
        <v>4284</v>
      </c>
      <c r="N902" t="s">
        <v>745</v>
      </c>
      <c r="O902" t="s">
        <v>5374</v>
      </c>
    </row>
    <row r="903" spans="13:15" x14ac:dyDescent="0.25">
      <c r="M903" t="s">
        <v>4285</v>
      </c>
      <c r="N903" t="s">
        <v>738</v>
      </c>
      <c r="O903" t="s">
        <v>5375</v>
      </c>
    </row>
    <row r="904" spans="13:15" x14ac:dyDescent="0.25">
      <c r="M904" t="s">
        <v>4286</v>
      </c>
      <c r="N904" t="s">
        <v>739</v>
      </c>
      <c r="O904" t="s">
        <v>5376</v>
      </c>
    </row>
    <row r="905" spans="13:15" x14ac:dyDescent="0.25">
      <c r="M905" t="s">
        <v>4287</v>
      </c>
      <c r="N905" t="s">
        <v>740</v>
      </c>
      <c r="O905" t="s">
        <v>5377</v>
      </c>
    </row>
    <row r="906" spans="13:15" x14ac:dyDescent="0.25">
      <c r="M906" t="s">
        <v>4288</v>
      </c>
      <c r="N906" t="s">
        <v>771</v>
      </c>
      <c r="O906" t="s">
        <v>5378</v>
      </c>
    </row>
    <row r="907" spans="13:15" x14ac:dyDescent="0.25">
      <c r="M907" t="s">
        <v>4289</v>
      </c>
      <c r="N907" t="s">
        <v>326</v>
      </c>
      <c r="O907" t="s">
        <v>5379</v>
      </c>
    </row>
    <row r="908" spans="13:15" x14ac:dyDescent="0.25">
      <c r="M908" t="s">
        <v>4290</v>
      </c>
      <c r="N908" t="s">
        <v>327</v>
      </c>
      <c r="O908" t="s">
        <v>5380</v>
      </c>
    </row>
    <row r="909" spans="13:15" x14ac:dyDescent="0.25">
      <c r="M909" t="s">
        <v>4291</v>
      </c>
      <c r="N909" t="s">
        <v>328</v>
      </c>
      <c r="O909" t="s">
        <v>5381</v>
      </c>
    </row>
    <row r="910" spans="13:15" x14ac:dyDescent="0.25">
      <c r="M910" t="s">
        <v>4292</v>
      </c>
      <c r="N910" t="s">
        <v>319</v>
      </c>
      <c r="O910" t="s">
        <v>5382</v>
      </c>
    </row>
    <row r="911" spans="13:15" x14ac:dyDescent="0.25">
      <c r="M911" t="s">
        <v>4293</v>
      </c>
      <c r="N911" t="s">
        <v>322</v>
      </c>
      <c r="O911" t="s">
        <v>5383</v>
      </c>
    </row>
    <row r="912" spans="13:15" x14ac:dyDescent="0.25">
      <c r="M912" t="s">
        <v>4294</v>
      </c>
      <c r="N912" t="s">
        <v>707</v>
      </c>
      <c r="O912" t="s">
        <v>5384</v>
      </c>
    </row>
    <row r="913" spans="13:15" x14ac:dyDescent="0.25">
      <c r="M913" t="s">
        <v>4295</v>
      </c>
      <c r="N913" t="s">
        <v>96</v>
      </c>
      <c r="O913" t="s">
        <v>5385</v>
      </c>
    </row>
    <row r="914" spans="13:15" x14ac:dyDescent="0.25">
      <c r="M914" t="s">
        <v>4296</v>
      </c>
      <c r="N914" t="s">
        <v>775</v>
      </c>
      <c r="O914" t="s">
        <v>5389</v>
      </c>
    </row>
    <row r="915" spans="13:15" x14ac:dyDescent="0.25">
      <c r="M915" t="s">
        <v>4297</v>
      </c>
      <c r="N915" t="s">
        <v>776</v>
      </c>
      <c r="O915" t="s">
        <v>5390</v>
      </c>
    </row>
    <row r="916" spans="13:15" x14ac:dyDescent="0.25">
      <c r="M916" t="s">
        <v>4298</v>
      </c>
      <c r="N916" t="s">
        <v>756</v>
      </c>
      <c r="O916" t="s">
        <v>5391</v>
      </c>
    </row>
    <row r="917" spans="13:15" x14ac:dyDescent="0.25">
      <c r="M917" t="s">
        <v>4299</v>
      </c>
      <c r="N917" t="s">
        <v>732</v>
      </c>
      <c r="O917" t="s">
        <v>5392</v>
      </c>
    </row>
    <row r="918" spans="13:15" x14ac:dyDescent="0.25">
      <c r="M918" t="s">
        <v>4300</v>
      </c>
      <c r="N918" t="s">
        <v>753</v>
      </c>
      <c r="O918" t="s">
        <v>5393</v>
      </c>
    </row>
    <row r="919" spans="13:15" x14ac:dyDescent="0.25">
      <c r="M919" t="s">
        <v>4301</v>
      </c>
      <c r="N919" t="s">
        <v>754</v>
      </c>
      <c r="O919" t="s">
        <v>5394</v>
      </c>
    </row>
    <row r="920" spans="13:15" x14ac:dyDescent="0.25">
      <c r="M920" t="s">
        <v>4302</v>
      </c>
      <c r="N920" t="s">
        <v>755</v>
      </c>
      <c r="O920" t="s">
        <v>5395</v>
      </c>
    </row>
    <row r="921" spans="13:15" x14ac:dyDescent="0.25">
      <c r="M921" t="s">
        <v>4303</v>
      </c>
      <c r="N921" t="s">
        <v>311</v>
      </c>
      <c r="O921" t="s">
        <v>5396</v>
      </c>
    </row>
    <row r="922" spans="13:15" x14ac:dyDescent="0.25">
      <c r="M922" t="s">
        <v>4304</v>
      </c>
      <c r="N922" t="s">
        <v>332</v>
      </c>
      <c r="O922" t="s">
        <v>5397</v>
      </c>
    </row>
    <row r="923" spans="13:15" x14ac:dyDescent="0.25">
      <c r="M923" t="s">
        <v>4305</v>
      </c>
      <c r="N923" t="s">
        <v>334</v>
      </c>
      <c r="O923" t="s">
        <v>5401</v>
      </c>
    </row>
    <row r="924" spans="13:15" x14ac:dyDescent="0.25">
      <c r="M924" t="s">
        <v>4306</v>
      </c>
      <c r="N924" t="s">
        <v>336</v>
      </c>
      <c r="O924" t="s">
        <v>5402</v>
      </c>
    </row>
    <row r="925" spans="13:15" x14ac:dyDescent="0.25">
      <c r="M925" t="s">
        <v>4307</v>
      </c>
      <c r="N925" t="s">
        <v>708</v>
      </c>
      <c r="O925" t="s">
        <v>5403</v>
      </c>
    </row>
    <row r="926" spans="13:15" x14ac:dyDescent="0.25">
      <c r="M926" t="s">
        <v>4308</v>
      </c>
      <c r="N926" t="s">
        <v>331</v>
      </c>
      <c r="O926" t="s">
        <v>5404</v>
      </c>
    </row>
    <row r="927" spans="13:15" x14ac:dyDescent="0.25">
      <c r="M927" t="s">
        <v>4309</v>
      </c>
      <c r="N927" t="s">
        <v>338</v>
      </c>
      <c r="O927" t="s">
        <v>5405</v>
      </c>
    </row>
    <row r="928" spans="13:15" x14ac:dyDescent="0.25">
      <c r="M928" t="s">
        <v>4310</v>
      </c>
      <c r="N928" t="s">
        <v>310</v>
      </c>
      <c r="O928" t="s">
        <v>5406</v>
      </c>
    </row>
    <row r="929" spans="13:15" x14ac:dyDescent="0.25">
      <c r="M929" t="s">
        <v>4311</v>
      </c>
      <c r="N929" t="s">
        <v>97</v>
      </c>
      <c r="O929" t="s">
        <v>5407</v>
      </c>
    </row>
    <row r="930" spans="13:15" x14ac:dyDescent="0.25">
      <c r="M930" t="s">
        <v>4312</v>
      </c>
      <c r="N930" t="s">
        <v>731</v>
      </c>
      <c r="O930" t="s">
        <v>5408</v>
      </c>
    </row>
    <row r="931" spans="13:15" x14ac:dyDescent="0.25">
      <c r="M931" t="s">
        <v>4313</v>
      </c>
      <c r="N931" t="s">
        <v>623</v>
      </c>
      <c r="O931" t="s">
        <v>5409</v>
      </c>
    </row>
    <row r="932" spans="13:15" x14ac:dyDescent="0.25">
      <c r="M932" t="s">
        <v>4315</v>
      </c>
      <c r="N932" t="s">
        <v>624</v>
      </c>
      <c r="O932" t="s">
        <v>6076</v>
      </c>
    </row>
    <row r="933" spans="13:15" x14ac:dyDescent="0.25">
      <c r="M933" t="s">
        <v>4316</v>
      </c>
      <c r="N933" t="s">
        <v>625</v>
      </c>
      <c r="O933" t="s">
        <v>6077</v>
      </c>
    </row>
    <row r="934" spans="13:15" x14ac:dyDescent="0.25">
      <c r="M934" t="s">
        <v>4317</v>
      </c>
      <c r="N934" t="s">
        <v>626</v>
      </c>
      <c r="O934" t="s">
        <v>6078</v>
      </c>
    </row>
    <row r="935" spans="13:15" x14ac:dyDescent="0.25">
      <c r="M935" t="s">
        <v>4318</v>
      </c>
      <c r="N935" t="s">
        <v>627</v>
      </c>
      <c r="O935" t="s">
        <v>6079</v>
      </c>
    </row>
    <row r="936" spans="13:15" x14ac:dyDescent="0.25">
      <c r="M936" t="s">
        <v>4319</v>
      </c>
      <c r="N936" t="s">
        <v>628</v>
      </c>
      <c r="O936" t="s">
        <v>6080</v>
      </c>
    </row>
    <row r="937" spans="13:15" x14ac:dyDescent="0.25">
      <c r="M937" t="s">
        <v>4320</v>
      </c>
      <c r="N937" t="s">
        <v>634</v>
      </c>
      <c r="O937" t="s">
        <v>5410</v>
      </c>
    </row>
    <row r="938" spans="13:15" x14ac:dyDescent="0.25">
      <c r="M938" t="s">
        <v>4321</v>
      </c>
      <c r="N938" t="s">
        <v>629</v>
      </c>
      <c r="O938" t="s">
        <v>6081</v>
      </c>
    </row>
    <row r="939" spans="13:15" x14ac:dyDescent="0.25">
      <c r="M939" t="s">
        <v>4322</v>
      </c>
      <c r="N939" t="s">
        <v>630</v>
      </c>
      <c r="O939" t="s">
        <v>6082</v>
      </c>
    </row>
    <row r="940" spans="13:15" x14ac:dyDescent="0.25">
      <c r="M940" t="s">
        <v>6057</v>
      </c>
      <c r="N940" t="s">
        <v>631</v>
      </c>
      <c r="O940" t="s">
        <v>6083</v>
      </c>
    </row>
    <row r="941" spans="13:15" x14ac:dyDescent="0.25">
      <c r="M941" t="s">
        <v>4323</v>
      </c>
      <c r="N941" t="s">
        <v>646</v>
      </c>
      <c r="O941" t="s">
        <v>5411</v>
      </c>
    </row>
    <row r="942" spans="13:15" x14ac:dyDescent="0.25">
      <c r="M942" t="s">
        <v>4324</v>
      </c>
      <c r="N942" t="s">
        <v>632</v>
      </c>
      <c r="O942" t="s">
        <v>5412</v>
      </c>
    </row>
    <row r="943" spans="13:15" x14ac:dyDescent="0.25">
      <c r="M943" t="s">
        <v>6058</v>
      </c>
      <c r="N943" t="s">
        <v>648</v>
      </c>
      <c r="O943" t="s">
        <v>6084</v>
      </c>
    </row>
    <row r="944" spans="13:15" x14ac:dyDescent="0.25">
      <c r="M944" t="s">
        <v>6059</v>
      </c>
      <c r="N944" t="s">
        <v>652</v>
      </c>
      <c r="O944" t="s">
        <v>6085</v>
      </c>
    </row>
    <row r="945" spans="13:15" x14ac:dyDescent="0.25">
      <c r="M945" t="s">
        <v>6060</v>
      </c>
      <c r="N945" t="s">
        <v>654</v>
      </c>
      <c r="O945" t="s">
        <v>6086</v>
      </c>
    </row>
    <row r="946" spans="13:15" x14ac:dyDescent="0.25">
      <c r="M946" t="s">
        <v>6061</v>
      </c>
      <c r="N946" t="s">
        <v>658</v>
      </c>
      <c r="O946" t="s">
        <v>6087</v>
      </c>
    </row>
    <row r="947" spans="13:15" x14ac:dyDescent="0.25">
      <c r="M947" t="s">
        <v>6062</v>
      </c>
      <c r="N947" t="s">
        <v>661</v>
      </c>
      <c r="O947" t="s">
        <v>6088</v>
      </c>
    </row>
    <row r="948" spans="13:15" x14ac:dyDescent="0.25">
      <c r="M948" t="s">
        <v>6063</v>
      </c>
      <c r="N948" t="s">
        <v>664</v>
      </c>
      <c r="O948" t="s">
        <v>6089</v>
      </c>
    </row>
    <row r="949" spans="13:15" x14ac:dyDescent="0.25">
      <c r="M949" t="s">
        <v>6064</v>
      </c>
      <c r="N949" t="s">
        <v>667</v>
      </c>
      <c r="O949" t="s">
        <v>6090</v>
      </c>
    </row>
    <row r="950" spans="13:15" x14ac:dyDescent="0.25">
      <c r="M950" t="s">
        <v>6065</v>
      </c>
      <c r="N950" t="s">
        <v>670</v>
      </c>
      <c r="O950" t="s">
        <v>6091</v>
      </c>
    </row>
    <row r="951" spans="13:15" x14ac:dyDescent="0.25">
      <c r="M951" t="s">
        <v>6066</v>
      </c>
      <c r="N951" t="s">
        <v>673</v>
      </c>
      <c r="O951" t="s">
        <v>6092</v>
      </c>
    </row>
    <row r="952" spans="13:15" x14ac:dyDescent="0.25">
      <c r="M952" t="s">
        <v>6067</v>
      </c>
      <c r="N952" t="s">
        <v>676</v>
      </c>
      <c r="O952" t="s">
        <v>6093</v>
      </c>
    </row>
    <row r="953" spans="13:15" x14ac:dyDescent="0.25">
      <c r="M953" t="s">
        <v>6068</v>
      </c>
      <c r="N953" t="s">
        <v>679</v>
      </c>
      <c r="O953" t="s">
        <v>6094</v>
      </c>
    </row>
    <row r="954" spans="13:15" x14ac:dyDescent="0.25">
      <c r="M954" t="s">
        <v>6069</v>
      </c>
      <c r="N954" t="s">
        <v>682</v>
      </c>
      <c r="O954" t="s">
        <v>6095</v>
      </c>
    </row>
    <row r="955" spans="13:15" x14ac:dyDescent="0.25">
      <c r="M955" t="s">
        <v>6070</v>
      </c>
      <c r="N955" t="s">
        <v>685</v>
      </c>
      <c r="O955" t="s">
        <v>6096</v>
      </c>
    </row>
    <row r="956" spans="13:15" x14ac:dyDescent="0.25">
      <c r="M956" t="s">
        <v>6071</v>
      </c>
      <c r="N956" t="s">
        <v>688</v>
      </c>
      <c r="O956" t="s">
        <v>6097</v>
      </c>
    </row>
    <row r="957" spans="13:15" x14ac:dyDescent="0.25">
      <c r="M957" t="s">
        <v>6072</v>
      </c>
      <c r="N957" t="s">
        <v>691</v>
      </c>
      <c r="O957" t="s">
        <v>6098</v>
      </c>
    </row>
    <row r="958" spans="13:15" x14ac:dyDescent="0.25">
      <c r="M958" t="s">
        <v>6073</v>
      </c>
      <c r="N958" t="s">
        <v>694</v>
      </c>
      <c r="O958" t="s">
        <v>6099</v>
      </c>
    </row>
    <row r="959" spans="13:15" x14ac:dyDescent="0.25">
      <c r="M959" t="s">
        <v>6074</v>
      </c>
      <c r="N959" t="s">
        <v>697</v>
      </c>
      <c r="O959" t="s">
        <v>6100</v>
      </c>
    </row>
    <row r="960" spans="13:15" x14ac:dyDescent="0.25">
      <c r="M960" t="s">
        <v>6075</v>
      </c>
      <c r="N960" t="s">
        <v>700</v>
      </c>
      <c r="O960" t="s">
        <v>6101</v>
      </c>
    </row>
    <row r="961" spans="13:15" x14ac:dyDescent="0.25">
      <c r="M961" t="s">
        <v>4374</v>
      </c>
      <c r="N961" t="s">
        <v>1308</v>
      </c>
      <c r="O961" t="s">
        <v>5419</v>
      </c>
    </row>
    <row r="962" spans="13:15" x14ac:dyDescent="0.25">
      <c r="M962" t="s">
        <v>4375</v>
      </c>
      <c r="N962" t="s">
        <v>1312</v>
      </c>
      <c r="O962" t="s">
        <v>5420</v>
      </c>
    </row>
    <row r="963" spans="13:15" x14ac:dyDescent="0.25">
      <c r="M963" t="s">
        <v>4376</v>
      </c>
      <c r="N963" t="s">
        <v>1308</v>
      </c>
      <c r="O963" t="s">
        <v>5421</v>
      </c>
    </row>
    <row r="964" spans="13:15" x14ac:dyDescent="0.25">
      <c r="M964" t="s">
        <v>4377</v>
      </c>
      <c r="N964" t="s">
        <v>1312</v>
      </c>
      <c r="O964" t="s">
        <v>5422</v>
      </c>
    </row>
    <row r="965" spans="13:15" x14ac:dyDescent="0.25">
      <c r="M965" t="s">
        <v>4378</v>
      </c>
      <c r="N965" t="s">
        <v>1308</v>
      </c>
      <c r="O965" t="s">
        <v>5423</v>
      </c>
    </row>
    <row r="966" spans="13:15" x14ac:dyDescent="0.25">
      <c r="M966" t="s">
        <v>4379</v>
      </c>
      <c r="N966" t="s">
        <v>1312</v>
      </c>
      <c r="O966" t="s">
        <v>5424</v>
      </c>
    </row>
    <row r="967" spans="13:15" x14ac:dyDescent="0.25">
      <c r="M967" t="s">
        <v>4380</v>
      </c>
      <c r="N967" t="s">
        <v>1308</v>
      </c>
      <c r="O967" t="s">
        <v>5425</v>
      </c>
    </row>
    <row r="968" spans="13:15" x14ac:dyDescent="0.25">
      <c r="M968" t="s">
        <v>4381</v>
      </c>
      <c r="N968" t="s">
        <v>1312</v>
      </c>
      <c r="O968" t="s">
        <v>5426</v>
      </c>
    </row>
    <row r="969" spans="13:15" x14ac:dyDescent="0.25">
      <c r="M969" t="s">
        <v>4382</v>
      </c>
      <c r="N969" t="s">
        <v>1308</v>
      </c>
      <c r="O969" t="s">
        <v>5427</v>
      </c>
    </row>
    <row r="970" spans="13:15" x14ac:dyDescent="0.25">
      <c r="M970" t="s">
        <v>4383</v>
      </c>
      <c r="N970" t="s">
        <v>1312</v>
      </c>
      <c r="O970" t="s">
        <v>5428</v>
      </c>
    </row>
    <row r="971" spans="13:15" x14ac:dyDescent="0.25">
      <c r="M971" t="s">
        <v>4384</v>
      </c>
      <c r="N971" t="s">
        <v>1162</v>
      </c>
      <c r="O971" t="s">
        <v>5429</v>
      </c>
    </row>
    <row r="972" spans="13:15" x14ac:dyDescent="0.25">
      <c r="M972" t="s">
        <v>4385</v>
      </c>
      <c r="N972" t="s">
        <v>1151</v>
      </c>
      <c r="O972" t="s">
        <v>5430</v>
      </c>
    </row>
    <row r="973" spans="13:15" x14ac:dyDescent="0.25">
      <c r="M973" t="s">
        <v>4386</v>
      </c>
      <c r="N973" t="s">
        <v>1148</v>
      </c>
      <c r="O973" t="s">
        <v>5431</v>
      </c>
    </row>
    <row r="974" spans="13:15" x14ac:dyDescent="0.25">
      <c r="M974" t="s">
        <v>4387</v>
      </c>
      <c r="N974" t="s">
        <v>1166</v>
      </c>
      <c r="O974" t="s">
        <v>5432</v>
      </c>
    </row>
    <row r="975" spans="13:15" x14ac:dyDescent="0.25">
      <c r="M975" t="s">
        <v>4388</v>
      </c>
      <c r="N975" t="s">
        <v>129</v>
      </c>
      <c r="O975" t="s">
        <v>5433</v>
      </c>
    </row>
    <row r="976" spans="13:15" x14ac:dyDescent="0.25">
      <c r="M976" t="s">
        <v>4389</v>
      </c>
      <c r="N976" t="s">
        <v>1157</v>
      </c>
      <c r="O976" t="s">
        <v>5434</v>
      </c>
    </row>
    <row r="977" spans="13:15" x14ac:dyDescent="0.25">
      <c r="M977" t="s">
        <v>4390</v>
      </c>
      <c r="N977" t="s">
        <v>1154</v>
      </c>
      <c r="O977" t="s">
        <v>5435</v>
      </c>
    </row>
    <row r="978" spans="13:15" x14ac:dyDescent="0.25">
      <c r="M978" t="s">
        <v>4391</v>
      </c>
      <c r="N978" t="s">
        <v>1169</v>
      </c>
      <c r="O978" t="s">
        <v>5436</v>
      </c>
    </row>
    <row r="979" spans="13:15" x14ac:dyDescent="0.25">
      <c r="M979" t="s">
        <v>4392</v>
      </c>
      <c r="N979" t="s">
        <v>31</v>
      </c>
      <c r="O979" t="s">
        <v>5437</v>
      </c>
    </row>
    <row r="980" spans="13:15" x14ac:dyDescent="0.25">
      <c r="M980" t="s">
        <v>4393</v>
      </c>
      <c r="N980" t="s">
        <v>81</v>
      </c>
      <c r="O980" t="s">
        <v>5438</v>
      </c>
    </row>
    <row r="981" spans="13:15" x14ac:dyDescent="0.25">
      <c r="M981" t="s">
        <v>4394</v>
      </c>
      <c r="N981" t="s">
        <v>1141</v>
      </c>
      <c r="O981" t="s">
        <v>5439</v>
      </c>
    </row>
    <row r="982" spans="13:15" x14ac:dyDescent="0.25">
      <c r="M982" t="s">
        <v>4395</v>
      </c>
      <c r="N982" t="s">
        <v>1143</v>
      </c>
      <c r="O982" t="s">
        <v>5440</v>
      </c>
    </row>
    <row r="983" spans="13:15" x14ac:dyDescent="0.25">
      <c r="M983" t="s">
        <v>4396</v>
      </c>
      <c r="N983" t="s">
        <v>1145</v>
      </c>
      <c r="O983" t="s">
        <v>5441</v>
      </c>
    </row>
    <row r="984" spans="13:15" x14ac:dyDescent="0.25">
      <c r="M984" t="s">
        <v>4397</v>
      </c>
      <c r="N984" t="s">
        <v>1160</v>
      </c>
      <c r="O984" t="s">
        <v>5442</v>
      </c>
    </row>
    <row r="985" spans="13:15" x14ac:dyDescent="0.25">
      <c r="M985" t="s">
        <v>4398</v>
      </c>
      <c r="N985" t="s">
        <v>588</v>
      </c>
      <c r="O985" t="s">
        <v>5443</v>
      </c>
    </row>
    <row r="986" spans="13:15" x14ac:dyDescent="0.25">
      <c r="M986" t="s">
        <v>4398</v>
      </c>
      <c r="N986" t="s">
        <v>590</v>
      </c>
      <c r="O986" t="s">
        <v>5445</v>
      </c>
    </row>
    <row r="987" spans="13:15" x14ac:dyDescent="0.25">
      <c r="M987" t="s">
        <v>4398</v>
      </c>
      <c r="N987" t="s">
        <v>589</v>
      </c>
      <c r="O987" t="s">
        <v>5451</v>
      </c>
    </row>
    <row r="988" spans="13:15" x14ac:dyDescent="0.25">
      <c r="M988" t="s">
        <v>4400</v>
      </c>
      <c r="N988" t="s">
        <v>591</v>
      </c>
      <c r="O988" t="s">
        <v>5446</v>
      </c>
    </row>
    <row r="989" spans="13:15" x14ac:dyDescent="0.25">
      <c r="M989" t="s">
        <v>4401</v>
      </c>
      <c r="N989" t="s">
        <v>592</v>
      </c>
      <c r="O989" t="s">
        <v>5447</v>
      </c>
    </row>
    <row r="990" spans="13:15" x14ac:dyDescent="0.25">
      <c r="M990" t="s">
        <v>4402</v>
      </c>
      <c r="N990" t="s">
        <v>593</v>
      </c>
      <c r="O990" t="s">
        <v>5448</v>
      </c>
    </row>
    <row r="991" spans="13:15" x14ac:dyDescent="0.25">
      <c r="M991" t="s">
        <v>4403</v>
      </c>
      <c r="N991" t="s">
        <v>594</v>
      </c>
      <c r="O991" t="s">
        <v>5449</v>
      </c>
    </row>
    <row r="992" spans="13:15" x14ac:dyDescent="0.25">
      <c r="M992" t="s">
        <v>4399</v>
      </c>
      <c r="N992" t="s">
        <v>601</v>
      </c>
      <c r="O992" t="s">
        <v>5444</v>
      </c>
    </row>
    <row r="993" spans="13:15" x14ac:dyDescent="0.25">
      <c r="M993" t="s">
        <v>4404</v>
      </c>
      <c r="N993" t="s">
        <v>602</v>
      </c>
      <c r="O993" t="s">
        <v>5450</v>
      </c>
    </row>
    <row r="994" spans="13:15" x14ac:dyDescent="0.25">
      <c r="M994" t="s">
        <v>4405</v>
      </c>
      <c r="N994" t="s">
        <v>581</v>
      </c>
      <c r="O994" t="s">
        <v>5452</v>
      </c>
    </row>
    <row r="995" spans="13:15" x14ac:dyDescent="0.25">
      <c r="M995" t="s">
        <v>4411</v>
      </c>
      <c r="N995" t="s">
        <v>495</v>
      </c>
      <c r="O995" t="s">
        <v>5459</v>
      </c>
    </row>
    <row r="996" spans="13:15" x14ac:dyDescent="0.25">
      <c r="M996" t="s">
        <v>4411</v>
      </c>
      <c r="N996" t="s">
        <v>501</v>
      </c>
      <c r="O996" t="s">
        <v>5485</v>
      </c>
    </row>
    <row r="997" spans="13:15" x14ac:dyDescent="0.25">
      <c r="M997" t="s">
        <v>4412</v>
      </c>
      <c r="N997" t="s">
        <v>496</v>
      </c>
      <c r="O997" t="s">
        <v>5460</v>
      </c>
    </row>
    <row r="998" spans="13:15" x14ac:dyDescent="0.25">
      <c r="M998" t="s">
        <v>4413</v>
      </c>
      <c r="N998" t="s">
        <v>501</v>
      </c>
      <c r="O998" t="s">
        <v>5461</v>
      </c>
    </row>
    <row r="999" spans="13:15" x14ac:dyDescent="0.25">
      <c r="M999" t="s">
        <v>4414</v>
      </c>
      <c r="N999" t="s">
        <v>504</v>
      </c>
      <c r="O999" t="s">
        <v>5462</v>
      </c>
    </row>
    <row r="1000" spans="13:15" x14ac:dyDescent="0.25">
      <c r="M1000" t="s">
        <v>4415</v>
      </c>
      <c r="N1000" t="s">
        <v>502</v>
      </c>
      <c r="O1000" t="s">
        <v>5463</v>
      </c>
    </row>
    <row r="1001" spans="13:15" x14ac:dyDescent="0.25">
      <c r="M1001" t="s">
        <v>4428</v>
      </c>
      <c r="N1001" t="s">
        <v>1332</v>
      </c>
      <c r="O1001" t="s">
        <v>5495</v>
      </c>
    </row>
    <row r="1002" spans="13:15" x14ac:dyDescent="0.25">
      <c r="M1002" t="s">
        <v>4429</v>
      </c>
      <c r="N1002" t="s">
        <v>1337</v>
      </c>
      <c r="O1002" t="s">
        <v>5496</v>
      </c>
    </row>
    <row r="1003" spans="13:15" x14ac:dyDescent="0.25">
      <c r="M1003" t="s">
        <v>4430</v>
      </c>
      <c r="N1003" t="s">
        <v>140</v>
      </c>
      <c r="O1003" t="s">
        <v>5497</v>
      </c>
    </row>
    <row r="1004" spans="13:15" x14ac:dyDescent="0.25">
      <c r="M1004" t="s">
        <v>4431</v>
      </c>
      <c r="N1004" t="s">
        <v>1340</v>
      </c>
      <c r="O1004" t="s">
        <v>5498</v>
      </c>
    </row>
    <row r="1005" spans="13:15" x14ac:dyDescent="0.25">
      <c r="M1005" t="s">
        <v>4432</v>
      </c>
      <c r="N1005" t="s">
        <v>1342</v>
      </c>
      <c r="O1005" t="s">
        <v>5499</v>
      </c>
    </row>
    <row r="1006" spans="13:15" x14ac:dyDescent="0.25">
      <c r="M1006" t="s">
        <v>4433</v>
      </c>
      <c r="N1006" t="s">
        <v>1337</v>
      </c>
      <c r="O1006" t="s">
        <v>5500</v>
      </c>
    </row>
    <row r="1007" spans="13:15" x14ac:dyDescent="0.25">
      <c r="M1007" t="s">
        <v>4434</v>
      </c>
      <c r="N1007" t="s">
        <v>140</v>
      </c>
      <c r="O1007" t="s">
        <v>5501</v>
      </c>
    </row>
    <row r="1008" spans="13:15" x14ac:dyDescent="0.25">
      <c r="M1008" t="s">
        <v>4435</v>
      </c>
      <c r="N1008" t="s">
        <v>1340</v>
      </c>
      <c r="O1008" t="s">
        <v>5502</v>
      </c>
    </row>
    <row r="1009" spans="13:15" x14ac:dyDescent="0.25">
      <c r="M1009" t="s">
        <v>4436</v>
      </c>
      <c r="N1009" t="s">
        <v>1342</v>
      </c>
      <c r="O1009" t="s">
        <v>5503</v>
      </c>
    </row>
    <row r="1010" spans="13:15" x14ac:dyDescent="0.25">
      <c r="M1010" t="s">
        <v>4437</v>
      </c>
      <c r="N1010" t="s">
        <v>140</v>
      </c>
      <c r="O1010" t="s">
        <v>5504</v>
      </c>
    </row>
    <row r="1011" spans="13:15" x14ac:dyDescent="0.25">
      <c r="M1011" t="s">
        <v>4438</v>
      </c>
      <c r="N1011" t="s">
        <v>1340</v>
      </c>
      <c r="O1011" t="s">
        <v>5505</v>
      </c>
    </row>
    <row r="1012" spans="13:15" x14ac:dyDescent="0.25">
      <c r="M1012" t="s">
        <v>4439</v>
      </c>
      <c r="N1012" t="s">
        <v>1342</v>
      </c>
      <c r="O1012" t="s">
        <v>5506</v>
      </c>
    </row>
    <row r="1013" spans="13:15" x14ac:dyDescent="0.25">
      <c r="M1013" t="s">
        <v>4440</v>
      </c>
      <c r="N1013" t="s">
        <v>1332</v>
      </c>
      <c r="O1013" t="s">
        <v>5507</v>
      </c>
    </row>
    <row r="1014" spans="13:15" x14ac:dyDescent="0.25">
      <c r="M1014" t="s">
        <v>4441</v>
      </c>
      <c r="N1014" t="s">
        <v>1337</v>
      </c>
      <c r="O1014" t="s">
        <v>5508</v>
      </c>
    </row>
    <row r="1015" spans="13:15" x14ac:dyDescent="0.25">
      <c r="M1015" t="s">
        <v>4442</v>
      </c>
      <c r="N1015" t="s">
        <v>140</v>
      </c>
      <c r="O1015" t="s">
        <v>5509</v>
      </c>
    </row>
    <row r="1016" spans="13:15" x14ac:dyDescent="0.25">
      <c r="M1016" t="s">
        <v>4443</v>
      </c>
      <c r="N1016" t="s">
        <v>1340</v>
      </c>
      <c r="O1016" t="s">
        <v>5510</v>
      </c>
    </row>
    <row r="1017" spans="13:15" x14ac:dyDescent="0.25">
      <c r="M1017" t="s">
        <v>4444</v>
      </c>
      <c r="N1017" t="s">
        <v>1342</v>
      </c>
      <c r="O1017" t="s">
        <v>5511</v>
      </c>
    </row>
    <row r="1018" spans="13:15" x14ac:dyDescent="0.25">
      <c r="M1018" t="s">
        <v>4445</v>
      </c>
      <c r="N1018" t="s">
        <v>1332</v>
      </c>
      <c r="O1018" t="s">
        <v>5512</v>
      </c>
    </row>
    <row r="1019" spans="13:15" x14ac:dyDescent="0.25">
      <c r="M1019" t="s">
        <v>4446</v>
      </c>
      <c r="N1019" t="s">
        <v>1337</v>
      </c>
      <c r="O1019" t="s">
        <v>5513</v>
      </c>
    </row>
    <row r="1020" spans="13:15" x14ac:dyDescent="0.25">
      <c r="M1020" t="s">
        <v>4447</v>
      </c>
      <c r="N1020" t="s">
        <v>140</v>
      </c>
      <c r="O1020" t="s">
        <v>5514</v>
      </c>
    </row>
    <row r="1021" spans="13:15" x14ac:dyDescent="0.25">
      <c r="M1021" t="s">
        <v>4448</v>
      </c>
      <c r="N1021" t="s">
        <v>1340</v>
      </c>
      <c r="O1021" t="s">
        <v>5515</v>
      </c>
    </row>
    <row r="1022" spans="13:15" x14ac:dyDescent="0.25">
      <c r="M1022" t="s">
        <v>4449</v>
      </c>
      <c r="N1022" t="s">
        <v>1342</v>
      </c>
      <c r="O1022" t="s">
        <v>5516</v>
      </c>
    </row>
    <row r="1023" spans="13:15" x14ac:dyDescent="0.25">
      <c r="M1023" t="s">
        <v>4450</v>
      </c>
      <c r="N1023" t="s">
        <v>1332</v>
      </c>
      <c r="O1023" t="s">
        <v>5517</v>
      </c>
    </row>
    <row r="1024" spans="13:15" x14ac:dyDescent="0.25">
      <c r="M1024" t="s">
        <v>4451</v>
      </c>
      <c r="N1024" t="s">
        <v>1337</v>
      </c>
      <c r="O1024" t="s">
        <v>5518</v>
      </c>
    </row>
    <row r="1025" spans="13:15" x14ac:dyDescent="0.25">
      <c r="M1025" t="s">
        <v>4452</v>
      </c>
      <c r="N1025" t="s">
        <v>140</v>
      </c>
      <c r="O1025" t="s">
        <v>5519</v>
      </c>
    </row>
    <row r="1026" spans="13:15" x14ac:dyDescent="0.25">
      <c r="M1026" t="s">
        <v>4453</v>
      </c>
      <c r="N1026" t="s">
        <v>1340</v>
      </c>
      <c r="O1026" t="s">
        <v>5520</v>
      </c>
    </row>
    <row r="1027" spans="13:15" x14ac:dyDescent="0.25">
      <c r="M1027" t="s">
        <v>4454</v>
      </c>
      <c r="N1027" t="s">
        <v>1342</v>
      </c>
      <c r="O1027" t="s">
        <v>5521</v>
      </c>
    </row>
    <row r="1028" spans="13:15" x14ac:dyDescent="0.25">
      <c r="M1028" t="s">
        <v>4455</v>
      </c>
      <c r="N1028" t="s">
        <v>1332</v>
      </c>
      <c r="O1028" t="s">
        <v>5522</v>
      </c>
    </row>
    <row r="1029" spans="13:15" x14ac:dyDescent="0.25">
      <c r="M1029" t="s">
        <v>4456</v>
      </c>
      <c r="N1029" t="s">
        <v>1337</v>
      </c>
      <c r="O1029" t="s">
        <v>5523</v>
      </c>
    </row>
    <row r="1030" spans="13:15" x14ac:dyDescent="0.25">
      <c r="M1030" t="s">
        <v>4457</v>
      </c>
      <c r="N1030" t="s">
        <v>1342</v>
      </c>
      <c r="O1030" t="s">
        <v>5524</v>
      </c>
    </row>
    <row r="1031" spans="13:15" x14ac:dyDescent="0.25">
      <c r="M1031" t="s">
        <v>4458</v>
      </c>
      <c r="N1031" t="s">
        <v>1332</v>
      </c>
      <c r="O1031" t="s">
        <v>5525</v>
      </c>
    </row>
    <row r="1032" spans="13:15" x14ac:dyDescent="0.25">
      <c r="M1032" t="s">
        <v>4459</v>
      </c>
      <c r="N1032" t="s">
        <v>1337</v>
      </c>
      <c r="O1032" t="s">
        <v>5526</v>
      </c>
    </row>
    <row r="1033" spans="13:15" x14ac:dyDescent="0.25">
      <c r="M1033" t="s">
        <v>4460</v>
      </c>
      <c r="N1033" t="s">
        <v>140</v>
      </c>
      <c r="O1033" t="s">
        <v>5527</v>
      </c>
    </row>
    <row r="1034" spans="13:15" x14ac:dyDescent="0.25">
      <c r="M1034" t="s">
        <v>4461</v>
      </c>
      <c r="N1034" t="s">
        <v>1340</v>
      </c>
      <c r="O1034" t="s">
        <v>5528</v>
      </c>
    </row>
    <row r="1035" spans="13:15" x14ac:dyDescent="0.25">
      <c r="M1035" t="s">
        <v>4462</v>
      </c>
      <c r="N1035" t="s">
        <v>1342</v>
      </c>
      <c r="O1035" t="s">
        <v>5529</v>
      </c>
    </row>
    <row r="1036" spans="13:15" x14ac:dyDescent="0.25">
      <c r="M1036" t="s">
        <v>4463</v>
      </c>
      <c r="N1036" t="s">
        <v>1332</v>
      </c>
      <c r="O1036" t="s">
        <v>5530</v>
      </c>
    </row>
    <row r="1037" spans="13:15" x14ac:dyDescent="0.25">
      <c r="M1037" t="s">
        <v>4464</v>
      </c>
      <c r="N1037" t="s">
        <v>1337</v>
      </c>
      <c r="O1037" t="s">
        <v>5531</v>
      </c>
    </row>
    <row r="1038" spans="13:15" x14ac:dyDescent="0.25">
      <c r="M1038" t="s">
        <v>4465</v>
      </c>
      <c r="N1038" t="s">
        <v>140</v>
      </c>
      <c r="O1038" t="s">
        <v>5532</v>
      </c>
    </row>
    <row r="1039" spans="13:15" x14ac:dyDescent="0.25">
      <c r="M1039" t="s">
        <v>4466</v>
      </c>
      <c r="N1039" t="s">
        <v>1340</v>
      </c>
      <c r="O1039" t="s">
        <v>5533</v>
      </c>
    </row>
    <row r="1040" spans="13:15" x14ac:dyDescent="0.25">
      <c r="M1040" t="s">
        <v>4467</v>
      </c>
      <c r="N1040" t="s">
        <v>1342</v>
      </c>
      <c r="O1040" t="s">
        <v>5534</v>
      </c>
    </row>
    <row r="1041" spans="13:15" x14ac:dyDescent="0.25">
      <c r="M1041" t="s">
        <v>4468</v>
      </c>
      <c r="N1041" t="s">
        <v>1337</v>
      </c>
      <c r="O1041" t="s">
        <v>5535</v>
      </c>
    </row>
    <row r="1042" spans="13:15" x14ac:dyDescent="0.25">
      <c r="M1042" t="s">
        <v>4469</v>
      </c>
      <c r="N1042" t="s">
        <v>140</v>
      </c>
      <c r="O1042" t="s">
        <v>5536</v>
      </c>
    </row>
    <row r="1043" spans="13:15" x14ac:dyDescent="0.25">
      <c r="M1043" t="s">
        <v>4470</v>
      </c>
      <c r="N1043" t="s">
        <v>1342</v>
      </c>
      <c r="O1043" t="s">
        <v>5537</v>
      </c>
    </row>
    <row r="1044" spans="13:15" x14ac:dyDescent="0.25">
      <c r="M1044" t="s">
        <v>4471</v>
      </c>
      <c r="N1044" t="s">
        <v>140</v>
      </c>
      <c r="O1044" t="s">
        <v>5538</v>
      </c>
    </row>
    <row r="1045" spans="13:15" x14ac:dyDescent="0.25">
      <c r="M1045" t="s">
        <v>4472</v>
      </c>
      <c r="N1045" t="s">
        <v>1342</v>
      </c>
      <c r="O1045" t="s">
        <v>5539</v>
      </c>
    </row>
    <row r="1046" spans="13:15" x14ac:dyDescent="0.25">
      <c r="M1046" t="s">
        <v>4473</v>
      </c>
      <c r="N1046" t="s">
        <v>1337</v>
      </c>
      <c r="O1046" t="s">
        <v>5540</v>
      </c>
    </row>
    <row r="1047" spans="13:15" x14ac:dyDescent="0.25">
      <c r="M1047" t="s">
        <v>4474</v>
      </c>
      <c r="N1047" t="s">
        <v>140</v>
      </c>
      <c r="O1047" t="s">
        <v>5541</v>
      </c>
    </row>
    <row r="1048" spans="13:15" x14ac:dyDescent="0.25">
      <c r="M1048" t="s">
        <v>4475</v>
      </c>
      <c r="N1048" t="s">
        <v>1340</v>
      </c>
      <c r="O1048" t="s">
        <v>5542</v>
      </c>
    </row>
    <row r="1049" spans="13:15" x14ac:dyDescent="0.25">
      <c r="M1049" t="s">
        <v>4476</v>
      </c>
      <c r="N1049" t="s">
        <v>1342</v>
      </c>
      <c r="O1049" t="s">
        <v>5543</v>
      </c>
    </row>
    <row r="1050" spans="13:15" x14ac:dyDescent="0.25">
      <c r="M1050" t="s">
        <v>4477</v>
      </c>
      <c r="N1050" t="s">
        <v>1332</v>
      </c>
      <c r="O1050" t="s">
        <v>5544</v>
      </c>
    </row>
    <row r="1051" spans="13:15" x14ac:dyDescent="0.25">
      <c r="M1051" t="s">
        <v>4478</v>
      </c>
      <c r="N1051" t="s">
        <v>1337</v>
      </c>
      <c r="O1051" t="s">
        <v>5545</v>
      </c>
    </row>
    <row r="1052" spans="13:15" x14ac:dyDescent="0.25">
      <c r="M1052" t="s">
        <v>4479</v>
      </c>
      <c r="N1052" t="s">
        <v>140</v>
      </c>
      <c r="O1052" t="s">
        <v>5546</v>
      </c>
    </row>
    <row r="1053" spans="13:15" x14ac:dyDescent="0.25">
      <c r="M1053" t="s">
        <v>4480</v>
      </c>
      <c r="N1053" t="s">
        <v>1340</v>
      </c>
      <c r="O1053" t="s">
        <v>5547</v>
      </c>
    </row>
    <row r="1054" spans="13:15" x14ac:dyDescent="0.25">
      <c r="M1054" t="s">
        <v>4481</v>
      </c>
      <c r="N1054" t="s">
        <v>1342</v>
      </c>
      <c r="O1054" t="s">
        <v>5548</v>
      </c>
    </row>
    <row r="1055" spans="13:15" x14ac:dyDescent="0.25">
      <c r="M1055" t="s">
        <v>4482</v>
      </c>
      <c r="N1055" t="s">
        <v>1332</v>
      </c>
      <c r="O1055" t="s">
        <v>5549</v>
      </c>
    </row>
    <row r="1056" spans="13:15" x14ac:dyDescent="0.25">
      <c r="M1056" t="s">
        <v>4483</v>
      </c>
      <c r="N1056" t="s">
        <v>1337</v>
      </c>
      <c r="O1056" t="s">
        <v>5550</v>
      </c>
    </row>
    <row r="1057" spans="13:15" x14ac:dyDescent="0.25">
      <c r="M1057" t="s">
        <v>4484</v>
      </c>
      <c r="N1057" t="s">
        <v>140</v>
      </c>
      <c r="O1057" t="s">
        <v>5551</v>
      </c>
    </row>
    <row r="1058" spans="13:15" x14ac:dyDescent="0.25">
      <c r="M1058" t="s">
        <v>4485</v>
      </c>
      <c r="N1058" t="s">
        <v>1342</v>
      </c>
      <c r="O1058" t="s">
        <v>5552</v>
      </c>
    </row>
    <row r="1059" spans="13:15" x14ac:dyDescent="0.25">
      <c r="M1059" t="s">
        <v>4486</v>
      </c>
      <c r="N1059" t="s">
        <v>1332</v>
      </c>
      <c r="O1059" t="s">
        <v>5553</v>
      </c>
    </row>
    <row r="1060" spans="13:15" x14ac:dyDescent="0.25">
      <c r="M1060" t="s">
        <v>4487</v>
      </c>
      <c r="N1060" t="s">
        <v>1337</v>
      </c>
      <c r="O1060" t="s">
        <v>5554</v>
      </c>
    </row>
    <row r="1061" spans="13:15" x14ac:dyDescent="0.25">
      <c r="M1061" t="s">
        <v>4488</v>
      </c>
      <c r="N1061" t="s">
        <v>140</v>
      </c>
      <c r="O1061" t="s">
        <v>5555</v>
      </c>
    </row>
    <row r="1062" spans="13:15" x14ac:dyDescent="0.25">
      <c r="M1062" t="s">
        <v>4489</v>
      </c>
      <c r="N1062" t="s">
        <v>1340</v>
      </c>
      <c r="O1062" t="s">
        <v>5556</v>
      </c>
    </row>
    <row r="1063" spans="13:15" x14ac:dyDescent="0.25">
      <c r="M1063" t="s">
        <v>4490</v>
      </c>
      <c r="N1063" t="s">
        <v>1342</v>
      </c>
      <c r="O1063" t="s">
        <v>5557</v>
      </c>
    </row>
    <row r="1064" spans="13:15" x14ac:dyDescent="0.25">
      <c r="M1064" t="s">
        <v>4491</v>
      </c>
      <c r="N1064" t="s">
        <v>1332</v>
      </c>
      <c r="O1064" t="s">
        <v>5558</v>
      </c>
    </row>
    <row r="1065" spans="13:15" x14ac:dyDescent="0.25">
      <c r="M1065" t="s">
        <v>4492</v>
      </c>
      <c r="N1065" t="s">
        <v>1337</v>
      </c>
      <c r="O1065" t="s">
        <v>5559</v>
      </c>
    </row>
    <row r="1066" spans="13:15" x14ac:dyDescent="0.25">
      <c r="M1066" t="s">
        <v>4493</v>
      </c>
      <c r="N1066" t="s">
        <v>140</v>
      </c>
      <c r="O1066" t="s">
        <v>5560</v>
      </c>
    </row>
    <row r="1067" spans="13:15" x14ac:dyDescent="0.25">
      <c r="M1067" t="s">
        <v>4494</v>
      </c>
      <c r="N1067" t="s">
        <v>1342</v>
      </c>
      <c r="O1067" t="s">
        <v>5561</v>
      </c>
    </row>
    <row r="1068" spans="13:15" x14ac:dyDescent="0.25">
      <c r="M1068" t="s">
        <v>4495</v>
      </c>
      <c r="N1068" t="s">
        <v>1332</v>
      </c>
      <c r="O1068" t="s">
        <v>5562</v>
      </c>
    </row>
    <row r="1069" spans="13:15" x14ac:dyDescent="0.25">
      <c r="M1069" t="s">
        <v>4496</v>
      </c>
      <c r="N1069" t="s">
        <v>1337</v>
      </c>
      <c r="O1069" t="s">
        <v>5563</v>
      </c>
    </row>
    <row r="1070" spans="13:15" x14ac:dyDescent="0.25">
      <c r="M1070" t="s">
        <v>4497</v>
      </c>
      <c r="N1070" t="s">
        <v>140</v>
      </c>
      <c r="O1070" t="s">
        <v>5564</v>
      </c>
    </row>
    <row r="1071" spans="13:15" x14ac:dyDescent="0.25">
      <c r="M1071" t="s">
        <v>4498</v>
      </c>
      <c r="N1071" t="s">
        <v>1340</v>
      </c>
      <c r="O1071" t="s">
        <v>5565</v>
      </c>
    </row>
    <row r="1072" spans="13:15" x14ac:dyDescent="0.25">
      <c r="M1072" t="s">
        <v>4499</v>
      </c>
      <c r="N1072" t="s">
        <v>1342</v>
      </c>
      <c r="O1072" t="s">
        <v>5566</v>
      </c>
    </row>
    <row r="1073" spans="13:15" x14ac:dyDescent="0.25">
      <c r="M1073" t="s">
        <v>4500</v>
      </c>
      <c r="N1073" t="s">
        <v>1337</v>
      </c>
      <c r="O1073" t="s">
        <v>5567</v>
      </c>
    </row>
    <row r="1074" spans="13:15" x14ac:dyDescent="0.25">
      <c r="M1074" t="s">
        <v>4501</v>
      </c>
      <c r="N1074" t="s">
        <v>1342</v>
      </c>
      <c r="O1074" t="s">
        <v>5568</v>
      </c>
    </row>
    <row r="1075" spans="13:15" x14ac:dyDescent="0.25">
      <c r="M1075" t="s">
        <v>4502</v>
      </c>
      <c r="N1075" t="s">
        <v>1332</v>
      </c>
      <c r="O1075" t="s">
        <v>5569</v>
      </c>
    </row>
    <row r="1076" spans="13:15" x14ac:dyDescent="0.25">
      <c r="M1076" t="s">
        <v>4503</v>
      </c>
      <c r="N1076" t="s">
        <v>1337</v>
      </c>
      <c r="O1076" t="s">
        <v>5570</v>
      </c>
    </row>
    <row r="1077" spans="13:15" x14ac:dyDescent="0.25">
      <c r="M1077" t="s">
        <v>4504</v>
      </c>
      <c r="N1077" t="s">
        <v>140</v>
      </c>
      <c r="O1077" t="s">
        <v>5571</v>
      </c>
    </row>
    <row r="1078" spans="13:15" x14ac:dyDescent="0.25">
      <c r="M1078" t="s">
        <v>4505</v>
      </c>
      <c r="N1078" t="s">
        <v>1342</v>
      </c>
      <c r="O1078" t="s">
        <v>5572</v>
      </c>
    </row>
    <row r="1079" spans="13:15" x14ac:dyDescent="0.25">
      <c r="M1079" t="s">
        <v>4506</v>
      </c>
      <c r="N1079" t="s">
        <v>1337</v>
      </c>
      <c r="O1079" t="s">
        <v>5573</v>
      </c>
    </row>
    <row r="1080" spans="13:15" x14ac:dyDescent="0.25">
      <c r="M1080" t="s">
        <v>4507</v>
      </c>
      <c r="N1080" t="s">
        <v>1342</v>
      </c>
      <c r="O1080" t="s">
        <v>5574</v>
      </c>
    </row>
    <row r="1081" spans="13:15" x14ac:dyDescent="0.25">
      <c r="M1081" t="s">
        <v>4508</v>
      </c>
      <c r="N1081" t="s">
        <v>1332</v>
      </c>
      <c r="O1081" t="s">
        <v>5575</v>
      </c>
    </row>
    <row r="1082" spans="13:15" x14ac:dyDescent="0.25">
      <c r="M1082" t="s">
        <v>4509</v>
      </c>
      <c r="N1082" t="s">
        <v>1337</v>
      </c>
      <c r="O1082" t="s">
        <v>5576</v>
      </c>
    </row>
    <row r="1083" spans="13:15" x14ac:dyDescent="0.25">
      <c r="M1083" t="s">
        <v>4510</v>
      </c>
      <c r="N1083" t="s">
        <v>140</v>
      </c>
      <c r="O1083" t="s">
        <v>5577</v>
      </c>
    </row>
    <row r="1084" spans="13:15" x14ac:dyDescent="0.25">
      <c r="M1084" t="s">
        <v>4511</v>
      </c>
      <c r="N1084" t="s">
        <v>1340</v>
      </c>
      <c r="O1084" t="s">
        <v>5578</v>
      </c>
    </row>
    <row r="1085" spans="13:15" x14ac:dyDescent="0.25">
      <c r="M1085" t="s">
        <v>4512</v>
      </c>
      <c r="N1085" t="s">
        <v>1342</v>
      </c>
      <c r="O1085" t="s">
        <v>5579</v>
      </c>
    </row>
    <row r="1086" spans="13:15" x14ac:dyDescent="0.25">
      <c r="M1086" t="s">
        <v>4513</v>
      </c>
      <c r="N1086" t="s">
        <v>1332</v>
      </c>
      <c r="O1086" t="s">
        <v>5580</v>
      </c>
    </row>
    <row r="1087" spans="13:15" x14ac:dyDescent="0.25">
      <c r="M1087" t="s">
        <v>4514</v>
      </c>
      <c r="N1087" t="s">
        <v>1337</v>
      </c>
      <c r="O1087" t="s">
        <v>5581</v>
      </c>
    </row>
    <row r="1088" spans="13:15" x14ac:dyDescent="0.25">
      <c r="M1088" t="s">
        <v>4515</v>
      </c>
      <c r="N1088" t="s">
        <v>140</v>
      </c>
      <c r="O1088" t="s">
        <v>5582</v>
      </c>
    </row>
    <row r="1089" spans="13:15" x14ac:dyDescent="0.25">
      <c r="M1089" t="s">
        <v>4516</v>
      </c>
      <c r="N1089" t="s">
        <v>1342</v>
      </c>
      <c r="O1089" t="s">
        <v>5583</v>
      </c>
    </row>
    <row r="1090" spans="13:15" x14ac:dyDescent="0.25">
      <c r="M1090" t="s">
        <v>4517</v>
      </c>
      <c r="N1090" t="s">
        <v>1332</v>
      </c>
      <c r="O1090" t="s">
        <v>5584</v>
      </c>
    </row>
    <row r="1091" spans="13:15" x14ac:dyDescent="0.25">
      <c r="M1091" t="s">
        <v>4518</v>
      </c>
      <c r="N1091" t="s">
        <v>1337</v>
      </c>
      <c r="O1091" t="s">
        <v>5585</v>
      </c>
    </row>
    <row r="1092" spans="13:15" x14ac:dyDescent="0.25">
      <c r="M1092" t="s">
        <v>4519</v>
      </c>
      <c r="N1092" t="s">
        <v>1342</v>
      </c>
      <c r="O1092" t="s">
        <v>5586</v>
      </c>
    </row>
    <row r="1093" spans="13:15" x14ac:dyDescent="0.25">
      <c r="M1093" t="s">
        <v>4520</v>
      </c>
      <c r="N1093" t="s">
        <v>1332</v>
      </c>
      <c r="O1093" t="s">
        <v>5587</v>
      </c>
    </row>
    <row r="1094" spans="13:15" x14ac:dyDescent="0.25">
      <c r="M1094" t="s">
        <v>4521</v>
      </c>
      <c r="N1094" t="s">
        <v>1337</v>
      </c>
      <c r="O1094" t="s">
        <v>5588</v>
      </c>
    </row>
    <row r="1095" spans="13:15" x14ac:dyDescent="0.25">
      <c r="M1095" t="s">
        <v>4522</v>
      </c>
      <c r="N1095" t="s">
        <v>140</v>
      </c>
      <c r="O1095" t="s">
        <v>5589</v>
      </c>
    </row>
    <row r="1096" spans="13:15" x14ac:dyDescent="0.25">
      <c r="M1096" t="s">
        <v>4523</v>
      </c>
      <c r="N1096" t="s">
        <v>1340</v>
      </c>
      <c r="O1096" t="s">
        <v>5590</v>
      </c>
    </row>
    <row r="1097" spans="13:15" x14ac:dyDescent="0.25">
      <c r="M1097" t="s">
        <v>4524</v>
      </c>
      <c r="N1097" t="s">
        <v>1342</v>
      </c>
      <c r="O1097" t="s">
        <v>5591</v>
      </c>
    </row>
    <row r="1098" spans="13:15" x14ac:dyDescent="0.25">
      <c r="M1098" t="s">
        <v>4525</v>
      </c>
      <c r="N1098" t="s">
        <v>154</v>
      </c>
      <c r="O1098" t="s">
        <v>5592</v>
      </c>
    </row>
    <row r="1099" spans="13:15" x14ac:dyDescent="0.25">
      <c r="M1099" t="s">
        <v>4526</v>
      </c>
      <c r="N1099" t="s">
        <v>167</v>
      </c>
      <c r="O1099" t="s">
        <v>5593</v>
      </c>
    </row>
    <row r="1100" spans="13:15" x14ac:dyDescent="0.25">
      <c r="M1100" t="s">
        <v>4527</v>
      </c>
      <c r="N1100" t="s">
        <v>111</v>
      </c>
      <c r="O1100" t="s">
        <v>5594</v>
      </c>
    </row>
    <row r="1101" spans="13:15" x14ac:dyDescent="0.25">
      <c r="M1101" t="s">
        <v>4528</v>
      </c>
      <c r="N1101" t="s">
        <v>162</v>
      </c>
      <c r="O1101" t="s">
        <v>5595</v>
      </c>
    </row>
    <row r="1102" spans="13:15" x14ac:dyDescent="0.25">
      <c r="M1102" t="s">
        <v>4529</v>
      </c>
      <c r="N1102" t="s">
        <v>163</v>
      </c>
      <c r="O1102" t="s">
        <v>5596</v>
      </c>
    </row>
    <row r="1103" spans="13:15" x14ac:dyDescent="0.25">
      <c r="M1103" t="s">
        <v>4530</v>
      </c>
      <c r="N1103" t="s">
        <v>152</v>
      </c>
      <c r="O1103" t="s">
        <v>5597</v>
      </c>
    </row>
    <row r="1104" spans="13:15" x14ac:dyDescent="0.25">
      <c r="M1104" t="s">
        <v>4531</v>
      </c>
      <c r="N1104" t="s">
        <v>112</v>
      </c>
      <c r="O1104" t="s">
        <v>5598</v>
      </c>
    </row>
    <row r="1105" spans="13:15" x14ac:dyDescent="0.25">
      <c r="M1105" t="s">
        <v>4532</v>
      </c>
      <c r="N1105" t="s">
        <v>160</v>
      </c>
      <c r="O1105" t="s">
        <v>5599</v>
      </c>
    </row>
    <row r="1106" spans="13:15" x14ac:dyDescent="0.25">
      <c r="M1106" t="s">
        <v>4533</v>
      </c>
      <c r="N1106" t="s">
        <v>161</v>
      </c>
      <c r="O1106" t="s">
        <v>5600</v>
      </c>
    </row>
    <row r="1107" spans="13:15" x14ac:dyDescent="0.25">
      <c r="M1107" t="s">
        <v>4534</v>
      </c>
      <c r="N1107" t="s">
        <v>166</v>
      </c>
      <c r="O1107" t="s">
        <v>5601</v>
      </c>
    </row>
    <row r="1108" spans="13:15" x14ac:dyDescent="0.25">
      <c r="M1108" t="s">
        <v>4535</v>
      </c>
      <c r="N1108" t="s">
        <v>114</v>
      </c>
      <c r="O1108" t="s">
        <v>5602</v>
      </c>
    </row>
    <row r="1109" spans="13:15" x14ac:dyDescent="0.25">
      <c r="M1109" t="s">
        <v>4536</v>
      </c>
      <c r="N1109" t="s">
        <v>173</v>
      </c>
      <c r="O1109" t="s">
        <v>5603</v>
      </c>
    </row>
    <row r="1110" spans="13:15" x14ac:dyDescent="0.25">
      <c r="M1110" t="s">
        <v>4537</v>
      </c>
      <c r="N1110" t="s">
        <v>174</v>
      </c>
      <c r="O1110" t="s">
        <v>5604</v>
      </c>
    </row>
    <row r="1111" spans="13:15" x14ac:dyDescent="0.25">
      <c r="M1111" t="s">
        <v>4538</v>
      </c>
      <c r="N1111" t="s">
        <v>153</v>
      </c>
      <c r="O1111" t="s">
        <v>5605</v>
      </c>
    </row>
    <row r="1112" spans="13:15" x14ac:dyDescent="0.25">
      <c r="M1112" t="s">
        <v>4539</v>
      </c>
      <c r="N1112" t="s">
        <v>188</v>
      </c>
      <c r="O1112" t="s">
        <v>5606</v>
      </c>
    </row>
    <row r="1113" spans="13:15" x14ac:dyDescent="0.25">
      <c r="M1113" t="s">
        <v>4539</v>
      </c>
      <c r="N1113" t="s">
        <v>209</v>
      </c>
      <c r="O1113" t="s">
        <v>5653</v>
      </c>
    </row>
    <row r="1114" spans="13:15" x14ac:dyDescent="0.25">
      <c r="M1114" t="s">
        <v>4540</v>
      </c>
      <c r="N1114" t="s">
        <v>86</v>
      </c>
      <c r="O1114" t="s">
        <v>5607</v>
      </c>
    </row>
    <row r="1115" spans="13:15" x14ac:dyDescent="0.25">
      <c r="M1115" t="s">
        <v>4541</v>
      </c>
      <c r="N1115" t="s">
        <v>115</v>
      </c>
      <c r="O1115" t="s">
        <v>5608</v>
      </c>
    </row>
    <row r="1116" spans="13:15" x14ac:dyDescent="0.25">
      <c r="M1116" t="s">
        <v>4542</v>
      </c>
      <c r="N1116" t="s">
        <v>560</v>
      </c>
      <c r="O1116" t="s">
        <v>5609</v>
      </c>
    </row>
    <row r="1117" spans="13:15" x14ac:dyDescent="0.25">
      <c r="M1117" t="s">
        <v>4542</v>
      </c>
      <c r="N1117" t="s">
        <v>1508</v>
      </c>
      <c r="O1117" t="s">
        <v>5610</v>
      </c>
    </row>
    <row r="1118" spans="13:15" x14ac:dyDescent="0.25">
      <c r="M1118" t="s">
        <v>4543</v>
      </c>
      <c r="N1118" t="s">
        <v>1505</v>
      </c>
      <c r="O1118" t="s">
        <v>5611</v>
      </c>
    </row>
    <row r="1119" spans="13:15" x14ac:dyDescent="0.25">
      <c r="M1119" t="s">
        <v>4544</v>
      </c>
      <c r="N1119" t="s">
        <v>1517</v>
      </c>
      <c r="O1119" t="s">
        <v>5612</v>
      </c>
    </row>
    <row r="1120" spans="13:15" x14ac:dyDescent="0.25">
      <c r="M1120" t="s">
        <v>4545</v>
      </c>
      <c r="N1120" t="s">
        <v>1520</v>
      </c>
      <c r="O1120" t="s">
        <v>5613</v>
      </c>
    </row>
    <row r="1121" spans="13:15" x14ac:dyDescent="0.25">
      <c r="M1121" t="s">
        <v>4546</v>
      </c>
      <c r="N1121" t="s">
        <v>1499</v>
      </c>
      <c r="O1121" t="s">
        <v>5614</v>
      </c>
    </row>
    <row r="1122" spans="13:15" x14ac:dyDescent="0.25">
      <c r="M1122" t="s">
        <v>4547</v>
      </c>
      <c r="N1122" t="s">
        <v>1514</v>
      </c>
      <c r="O1122" t="s">
        <v>5615</v>
      </c>
    </row>
    <row r="1123" spans="13:15" x14ac:dyDescent="0.25">
      <c r="M1123" t="s">
        <v>4548</v>
      </c>
      <c r="N1123" t="s">
        <v>1496</v>
      </c>
      <c r="O1123" t="s">
        <v>5616</v>
      </c>
    </row>
    <row r="1124" spans="13:15" x14ac:dyDescent="0.25">
      <c r="M1124" t="s">
        <v>4549</v>
      </c>
      <c r="N1124" t="s">
        <v>1502</v>
      </c>
      <c r="O1124" t="s">
        <v>5617</v>
      </c>
    </row>
    <row r="1125" spans="13:15" x14ac:dyDescent="0.25">
      <c r="M1125" t="s">
        <v>4550</v>
      </c>
      <c r="N1125" t="s">
        <v>1489</v>
      </c>
      <c r="O1125" t="s">
        <v>5618</v>
      </c>
    </row>
    <row r="1126" spans="13:15" x14ac:dyDescent="0.25">
      <c r="M1126" t="s">
        <v>4551</v>
      </c>
      <c r="N1126" t="s">
        <v>1511</v>
      </c>
      <c r="O1126" t="s">
        <v>5619</v>
      </c>
    </row>
    <row r="1127" spans="13:15" x14ac:dyDescent="0.25">
      <c r="M1127" t="s">
        <v>4552</v>
      </c>
      <c r="N1127" t="s">
        <v>1493</v>
      </c>
      <c r="O1127" t="s">
        <v>5620</v>
      </c>
    </row>
    <row r="1128" spans="13:15" x14ac:dyDescent="0.25">
      <c r="M1128" t="s">
        <v>4553</v>
      </c>
      <c r="N1128" t="s">
        <v>1011</v>
      </c>
      <c r="O1128" t="s">
        <v>5621</v>
      </c>
    </row>
    <row r="1129" spans="13:15" x14ac:dyDescent="0.25">
      <c r="M1129" t="s">
        <v>4554</v>
      </c>
      <c r="N1129" t="s">
        <v>1023</v>
      </c>
      <c r="O1129" t="s">
        <v>5622</v>
      </c>
    </row>
    <row r="1130" spans="13:15" x14ac:dyDescent="0.25">
      <c r="M1130" t="s">
        <v>4555</v>
      </c>
      <c r="N1130" t="s">
        <v>1013</v>
      </c>
      <c r="O1130" t="s">
        <v>5623</v>
      </c>
    </row>
    <row r="1131" spans="13:15" x14ac:dyDescent="0.25">
      <c r="M1131" t="s">
        <v>4556</v>
      </c>
      <c r="N1131" t="s">
        <v>1015</v>
      </c>
      <c r="O1131" t="s">
        <v>5624</v>
      </c>
    </row>
    <row r="1132" spans="13:15" x14ac:dyDescent="0.25">
      <c r="M1132" t="s">
        <v>4557</v>
      </c>
      <c r="N1132" t="s">
        <v>1017</v>
      </c>
      <c r="O1132" t="s">
        <v>5625</v>
      </c>
    </row>
    <row r="1133" spans="13:15" x14ac:dyDescent="0.25">
      <c r="M1133" t="s">
        <v>4558</v>
      </c>
      <c r="N1133" t="s">
        <v>1019</v>
      </c>
      <c r="O1133" t="s">
        <v>5626</v>
      </c>
    </row>
    <row r="1134" spans="13:15" x14ac:dyDescent="0.25">
      <c r="M1134" t="s">
        <v>4559</v>
      </c>
      <c r="N1134" t="s">
        <v>1021</v>
      </c>
      <c r="O1134" t="s">
        <v>5627</v>
      </c>
    </row>
    <row r="1135" spans="13:15" x14ac:dyDescent="0.25">
      <c r="M1135" t="s">
        <v>4560</v>
      </c>
      <c r="N1135" t="s">
        <v>1025</v>
      </c>
      <c r="O1135" t="s">
        <v>5628</v>
      </c>
    </row>
    <row r="1136" spans="13:15" x14ac:dyDescent="0.25">
      <c r="M1136" t="s">
        <v>4561</v>
      </c>
      <c r="N1136" t="s">
        <v>1027</v>
      </c>
      <c r="O1136" t="s">
        <v>5629</v>
      </c>
    </row>
    <row r="1137" spans="13:15" x14ac:dyDescent="0.25">
      <c r="M1137" t="s">
        <v>4562</v>
      </c>
      <c r="N1137" t="s">
        <v>1029</v>
      </c>
      <c r="O1137" t="s">
        <v>5630</v>
      </c>
    </row>
    <row r="1138" spans="13:15" x14ac:dyDescent="0.25">
      <c r="M1138" t="s">
        <v>4563</v>
      </c>
      <c r="N1138" t="s">
        <v>1002</v>
      </c>
      <c r="O1138" t="s">
        <v>5631</v>
      </c>
    </row>
    <row r="1139" spans="13:15" x14ac:dyDescent="0.25">
      <c r="M1139" t="s">
        <v>4564</v>
      </c>
      <c r="N1139" t="s">
        <v>1006</v>
      </c>
      <c r="O1139" t="s">
        <v>5632</v>
      </c>
    </row>
    <row r="1140" spans="13:15" x14ac:dyDescent="0.25">
      <c r="M1140" t="s">
        <v>4565</v>
      </c>
      <c r="N1140" t="s">
        <v>214</v>
      </c>
      <c r="O1140" t="s">
        <v>5634</v>
      </c>
    </row>
    <row r="1141" spans="13:15" x14ac:dyDescent="0.25">
      <c r="M1141" t="s">
        <v>4566</v>
      </c>
      <c r="N1141" t="s">
        <v>116</v>
      </c>
      <c r="O1141" t="s">
        <v>5635</v>
      </c>
    </row>
    <row r="1142" spans="13:15" x14ac:dyDescent="0.25">
      <c r="M1142" t="s">
        <v>4567</v>
      </c>
      <c r="N1142" t="s">
        <v>215</v>
      </c>
      <c r="O1142" t="s">
        <v>5636</v>
      </c>
    </row>
    <row r="1143" spans="13:15" x14ac:dyDescent="0.25">
      <c r="M1143" t="s">
        <v>4568</v>
      </c>
      <c r="N1143" t="s">
        <v>409</v>
      </c>
      <c r="O1143" t="s">
        <v>5637</v>
      </c>
    </row>
    <row r="1144" spans="13:15" x14ac:dyDescent="0.25">
      <c r="M1144" t="s">
        <v>4569</v>
      </c>
      <c r="N1144" t="s">
        <v>411</v>
      </c>
      <c r="O1144" t="s">
        <v>5638</v>
      </c>
    </row>
    <row r="1145" spans="13:15" x14ac:dyDescent="0.25">
      <c r="M1145" t="s">
        <v>3595</v>
      </c>
      <c r="N1145" t="s">
        <v>3440</v>
      </c>
      <c r="O1145" t="s">
        <v>5639</v>
      </c>
    </row>
    <row r="1146" spans="13:15" x14ac:dyDescent="0.25">
      <c r="M1146" t="s">
        <v>4570</v>
      </c>
      <c r="N1146" t="s">
        <v>177</v>
      </c>
      <c r="O1146" t="s">
        <v>5640</v>
      </c>
    </row>
    <row r="1147" spans="13:15" x14ac:dyDescent="0.25">
      <c r="M1147" t="s">
        <v>4571</v>
      </c>
      <c r="N1147" t="s">
        <v>178</v>
      </c>
      <c r="O1147" t="s">
        <v>5641</v>
      </c>
    </row>
    <row r="1148" spans="13:15" x14ac:dyDescent="0.25">
      <c r="M1148" t="s">
        <v>4572</v>
      </c>
      <c r="N1148" t="s">
        <v>349</v>
      </c>
      <c r="O1148" t="s">
        <v>5642</v>
      </c>
    </row>
    <row r="1149" spans="13:15" x14ac:dyDescent="0.25">
      <c r="M1149" t="s">
        <v>4573</v>
      </c>
      <c r="N1149" t="s">
        <v>349</v>
      </c>
      <c r="O1149" t="s">
        <v>5643</v>
      </c>
    </row>
    <row r="1150" spans="13:15" x14ac:dyDescent="0.25">
      <c r="M1150" t="s">
        <v>4574</v>
      </c>
      <c r="N1150" t="s">
        <v>784</v>
      </c>
      <c r="O1150" t="s">
        <v>5644</v>
      </c>
    </row>
    <row r="1151" spans="13:15" x14ac:dyDescent="0.25">
      <c r="M1151" t="s">
        <v>4575</v>
      </c>
      <c r="N1151" t="s">
        <v>410</v>
      </c>
      <c r="O1151" t="s">
        <v>5645</v>
      </c>
    </row>
    <row r="1152" spans="13:15" x14ac:dyDescent="0.25">
      <c r="M1152" t="s">
        <v>4575</v>
      </c>
      <c r="N1152" t="s">
        <v>410</v>
      </c>
      <c r="O1152" t="s">
        <v>5645</v>
      </c>
    </row>
    <row r="1153" spans="13:15" x14ac:dyDescent="0.25">
      <c r="M1153" t="s">
        <v>4576</v>
      </c>
      <c r="N1153" t="s">
        <v>791</v>
      </c>
      <c r="O1153" t="s">
        <v>5646</v>
      </c>
    </row>
    <row r="1154" spans="13:15" x14ac:dyDescent="0.25">
      <c r="M1154" t="s">
        <v>4577</v>
      </c>
      <c r="N1154" t="s">
        <v>792</v>
      </c>
      <c r="O1154" t="s">
        <v>5647</v>
      </c>
    </row>
    <row r="1155" spans="13:15" x14ac:dyDescent="0.25">
      <c r="M1155" t="s">
        <v>4578</v>
      </c>
      <c r="N1155" t="s">
        <v>208</v>
      </c>
      <c r="O1155" t="s">
        <v>5648</v>
      </c>
    </row>
    <row r="1156" spans="13:15" x14ac:dyDescent="0.25">
      <c r="M1156" t="s">
        <v>4578</v>
      </c>
      <c r="N1156" t="s">
        <v>202</v>
      </c>
      <c r="O1156" t="s">
        <v>5650</v>
      </c>
    </row>
    <row r="1157" spans="13:15" x14ac:dyDescent="0.25">
      <c r="M1157" t="s">
        <v>4579</v>
      </c>
      <c r="N1157" t="s">
        <v>203</v>
      </c>
      <c r="O1157" t="s">
        <v>5649</v>
      </c>
    </row>
    <row r="1158" spans="13:15" x14ac:dyDescent="0.25">
      <c r="M1158" t="s">
        <v>4579</v>
      </c>
      <c r="N1158" t="s">
        <v>204</v>
      </c>
      <c r="O1158" t="s">
        <v>5651</v>
      </c>
    </row>
    <row r="1159" spans="13:15" x14ac:dyDescent="0.25">
      <c r="M1159" t="s">
        <v>4580</v>
      </c>
      <c r="N1159" t="s">
        <v>205</v>
      </c>
      <c r="O1159" t="s">
        <v>5652</v>
      </c>
    </row>
    <row r="1160" spans="13:15" x14ac:dyDescent="0.25">
      <c r="M1160" t="s">
        <v>4581</v>
      </c>
      <c r="N1160" t="s">
        <v>180</v>
      </c>
      <c r="O1160" t="s">
        <v>5654</v>
      </c>
    </row>
    <row r="1161" spans="13:15" x14ac:dyDescent="0.25">
      <c r="M1161" t="s">
        <v>4582</v>
      </c>
      <c r="N1161" t="s">
        <v>1172</v>
      </c>
      <c r="O1161" t="s">
        <v>5655</v>
      </c>
    </row>
    <row r="1162" spans="13:15" x14ac:dyDescent="0.25">
      <c r="M1162" t="s">
        <v>4583</v>
      </c>
      <c r="N1162" t="s">
        <v>1176</v>
      </c>
      <c r="O1162" t="s">
        <v>5656</v>
      </c>
    </row>
    <row r="1163" spans="13:15" x14ac:dyDescent="0.25">
      <c r="M1163" t="s">
        <v>4584</v>
      </c>
      <c r="N1163" t="s">
        <v>1178</v>
      </c>
      <c r="O1163" t="s">
        <v>5657</v>
      </c>
    </row>
    <row r="1164" spans="13:15" x14ac:dyDescent="0.25">
      <c r="M1164" t="s">
        <v>4585</v>
      </c>
      <c r="N1164" t="s">
        <v>1180</v>
      </c>
      <c r="O1164" t="s">
        <v>5658</v>
      </c>
    </row>
    <row r="1165" spans="13:15" x14ac:dyDescent="0.25">
      <c r="M1165" t="s">
        <v>4586</v>
      </c>
      <c r="N1165" t="s">
        <v>1182</v>
      </c>
      <c r="O1165" t="s">
        <v>5659</v>
      </c>
    </row>
    <row r="1166" spans="13:15" x14ac:dyDescent="0.25">
      <c r="M1166" t="s">
        <v>4587</v>
      </c>
      <c r="N1166" t="s">
        <v>1184</v>
      </c>
      <c r="O1166" t="s">
        <v>5660</v>
      </c>
    </row>
    <row r="1167" spans="13:15" x14ac:dyDescent="0.25">
      <c r="M1167" t="s">
        <v>5751</v>
      </c>
      <c r="N1167" t="s">
        <v>5768</v>
      </c>
      <c r="O1167" t="s">
        <v>5772</v>
      </c>
    </row>
    <row r="1168" spans="13:15" x14ac:dyDescent="0.25">
      <c r="M1168" t="s">
        <v>5764</v>
      </c>
      <c r="N1168" t="s">
        <v>5769</v>
      </c>
      <c r="O1168" t="s">
        <v>5773</v>
      </c>
    </row>
    <row r="1169" spans="13:15" x14ac:dyDescent="0.25">
      <c r="M1169" t="s">
        <v>5765</v>
      </c>
      <c r="N1169" t="s">
        <v>5770</v>
      </c>
      <c r="O1169" t="s">
        <v>5774</v>
      </c>
    </row>
    <row r="1170" spans="13:15" x14ac:dyDescent="0.25">
      <c r="M1170" t="s">
        <v>5766</v>
      </c>
      <c r="N1170" t="s">
        <v>1932</v>
      </c>
      <c r="O1170" t="s">
        <v>5775</v>
      </c>
    </row>
    <row r="1171" spans="13:15" x14ac:dyDescent="0.25">
      <c r="M1171" t="s">
        <v>5767</v>
      </c>
      <c r="N1171" t="s">
        <v>5771</v>
      </c>
      <c r="O1171" t="s">
        <v>5776</v>
      </c>
    </row>
    <row r="1172" spans="13:15" x14ac:dyDescent="0.25">
      <c r="M1172" t="s">
        <v>4588</v>
      </c>
      <c r="N1172" t="s">
        <v>2845</v>
      </c>
      <c r="O1172" t="s">
        <v>5671</v>
      </c>
    </row>
    <row r="1173" spans="13:15" x14ac:dyDescent="0.25">
      <c r="M1173" t="s">
        <v>4589</v>
      </c>
      <c r="N1173" t="s">
        <v>2840</v>
      </c>
      <c r="O1173" t="s">
        <v>5672</v>
      </c>
    </row>
    <row r="1174" spans="13:15" x14ac:dyDescent="0.25">
      <c r="M1174" t="s">
        <v>4590</v>
      </c>
      <c r="N1174" t="s">
        <v>2842</v>
      </c>
      <c r="O1174" t="s">
        <v>5673</v>
      </c>
    </row>
    <row r="1175" spans="13:15" x14ac:dyDescent="0.25">
      <c r="M1175" t="s">
        <v>4591</v>
      </c>
      <c r="N1175" t="s">
        <v>2847</v>
      </c>
      <c r="O1175" t="s">
        <v>5674</v>
      </c>
    </row>
    <row r="1176" spans="13:15" x14ac:dyDescent="0.25">
      <c r="M1176" t="s">
        <v>4592</v>
      </c>
      <c r="N1176" t="s">
        <v>2836</v>
      </c>
      <c r="O1176" t="s">
        <v>5675</v>
      </c>
    </row>
    <row r="1177" spans="13:15" x14ac:dyDescent="0.25">
      <c r="M1177" t="s">
        <v>4593</v>
      </c>
      <c r="N1177" t="s">
        <v>2836</v>
      </c>
      <c r="O1177" t="s">
        <v>5676</v>
      </c>
    </row>
    <row r="1178" spans="13:15" x14ac:dyDescent="0.25">
      <c r="M1178" t="s">
        <v>4341</v>
      </c>
      <c r="N1178" t="s">
        <v>2727</v>
      </c>
      <c r="O1178" t="s">
        <v>5413</v>
      </c>
    </row>
    <row r="1179" spans="13:15" x14ac:dyDescent="0.25">
      <c r="M1179" t="s">
        <v>4342</v>
      </c>
      <c r="N1179" t="s">
        <v>2727</v>
      </c>
      <c r="O1179" t="s">
        <v>5414</v>
      </c>
    </row>
    <row r="1180" spans="13:15" x14ac:dyDescent="0.25">
      <c r="M1180" t="s">
        <v>4343</v>
      </c>
      <c r="N1180" t="s">
        <v>2727</v>
      </c>
      <c r="O1180" t="s">
        <v>5415</v>
      </c>
    </row>
    <row r="1181" spans="13:15" x14ac:dyDescent="0.25">
      <c r="M1181" t="s">
        <v>5681</v>
      </c>
      <c r="N1181" t="s">
        <v>2726</v>
      </c>
      <c r="O1181" t="s">
        <v>5416</v>
      </c>
    </row>
    <row r="1182" spans="13:15" x14ac:dyDescent="0.25">
      <c r="M1182" t="s">
        <v>5682</v>
      </c>
      <c r="N1182" t="s">
        <v>2726</v>
      </c>
      <c r="O1182" t="s">
        <v>5417</v>
      </c>
    </row>
    <row r="1183" spans="13:15" x14ac:dyDescent="0.25">
      <c r="M1183" t="s">
        <v>5683</v>
      </c>
      <c r="N1183" t="s">
        <v>2726</v>
      </c>
      <c r="O1183" t="s">
        <v>5418</v>
      </c>
    </row>
    <row r="1184" spans="13:15" x14ac:dyDescent="0.25">
      <c r="M1184" s="15" t="s">
        <v>4344</v>
      </c>
      <c r="N1184" t="s">
        <v>2720</v>
      </c>
      <c r="O1184" t="str">
        <f>Muestra[[#This Row],[id_muestra]]&amp;" "&amp;Muestra[[#This Row],[Muestra]]</f>
        <v>30.03.01.01 Impuestos a la renta</v>
      </c>
    </row>
    <row r="1185" spans="13:15" x14ac:dyDescent="0.25">
      <c r="M1185" t="s">
        <v>5684</v>
      </c>
      <c r="N1185" t="s">
        <v>2721</v>
      </c>
      <c r="O1185" t="str">
        <f>Muestra[[#This Row],[id_muestra]]&amp;" "&amp;Muestra[[#This Row],[Muestra]]</f>
        <v>30.03.01.02 Impuesto al valor agregado</v>
      </c>
    </row>
    <row r="1186" spans="13:15" x14ac:dyDescent="0.25">
      <c r="M1186" t="s">
        <v>5685</v>
      </c>
      <c r="N1186" t="s">
        <v>2722</v>
      </c>
      <c r="O1186" t="str">
        <f>Muestra[[#This Row],[id_muestra]]&amp;" "&amp;Muestra[[#This Row],[Muestra]]</f>
        <v>30.03.01.03 Impuesto a productos específicos</v>
      </c>
    </row>
    <row r="1187" spans="13:15" x14ac:dyDescent="0.25">
      <c r="M1187" t="s">
        <v>5686</v>
      </c>
      <c r="N1187" t="s">
        <v>2723</v>
      </c>
      <c r="O1187" t="str">
        <f>Muestra[[#This Row],[id_muestra]]&amp;" "&amp;Muestra[[#This Row],[Muestra]]</f>
        <v>30.03.01.04 Impuesto a los actos jurídicos</v>
      </c>
    </row>
    <row r="1188" spans="13:15" x14ac:dyDescent="0.25">
      <c r="M1188" t="s">
        <v>5687</v>
      </c>
      <c r="N1188" t="s">
        <v>2724</v>
      </c>
      <c r="O1188" t="str">
        <f>Muestra[[#This Row],[id_muestra]]&amp;" "&amp;Muestra[[#This Row],[Muestra]]</f>
        <v>30.03.01.05 Impuesto al comercio exterior</v>
      </c>
    </row>
    <row r="1189" spans="13:15" x14ac:dyDescent="0.25">
      <c r="M1189" t="s">
        <v>5688</v>
      </c>
      <c r="N1189" t="s">
        <v>2725</v>
      </c>
      <c r="O1189" t="str">
        <f>Muestra[[#This Row],[id_muestra]]&amp;" "&amp;Muestra[[#This Row],[Muestra]]</f>
        <v>30.03.01.06 Impuestos varios</v>
      </c>
    </row>
    <row r="1190" spans="13:15" x14ac:dyDescent="0.25">
      <c r="M1190" s="15" t="s">
        <v>5689</v>
      </c>
      <c r="N1190" t="s">
        <v>2720</v>
      </c>
      <c r="O1190" t="str">
        <f>Muestra[[#This Row],[id_muestra]]&amp;" "&amp;Muestra[[#This Row],[Muestra]]</f>
        <v>30.03.02.01 Impuestos a la renta</v>
      </c>
    </row>
    <row r="1191" spans="13:15" x14ac:dyDescent="0.25">
      <c r="M1191" s="15" t="s">
        <v>5690</v>
      </c>
      <c r="N1191" t="s">
        <v>2721</v>
      </c>
      <c r="O1191" t="str">
        <f>Muestra[[#This Row],[id_muestra]]&amp;" "&amp;Muestra[[#This Row],[Muestra]]</f>
        <v>30.03.02.02 Impuesto al valor agregado</v>
      </c>
    </row>
    <row r="1192" spans="13:15" x14ac:dyDescent="0.25">
      <c r="M1192" s="15" t="s">
        <v>5691</v>
      </c>
      <c r="N1192" t="s">
        <v>2722</v>
      </c>
      <c r="O1192" t="str">
        <f>Muestra[[#This Row],[id_muestra]]&amp;" "&amp;Muestra[[#This Row],[Muestra]]</f>
        <v>30.03.02.03 Impuesto a productos específicos</v>
      </c>
    </row>
    <row r="1193" spans="13:15" x14ac:dyDescent="0.25">
      <c r="M1193" s="15" t="s">
        <v>5692</v>
      </c>
      <c r="N1193" t="s">
        <v>2723</v>
      </c>
      <c r="O1193" t="str">
        <f>Muestra[[#This Row],[id_muestra]]&amp;" "&amp;Muestra[[#This Row],[Muestra]]</f>
        <v>30.03.02.04 Impuesto a los actos jurídicos</v>
      </c>
    </row>
    <row r="1194" spans="13:15" x14ac:dyDescent="0.25">
      <c r="M1194" s="15" t="s">
        <v>5693</v>
      </c>
      <c r="N1194" t="s">
        <v>2724</v>
      </c>
      <c r="O1194" t="str">
        <f>Muestra[[#This Row],[id_muestra]]&amp;" "&amp;Muestra[[#This Row],[Muestra]]</f>
        <v>30.03.02.05 Impuesto al comercio exterior</v>
      </c>
    </row>
    <row r="1195" spans="13:15" x14ac:dyDescent="0.25">
      <c r="M1195" s="15" t="s">
        <v>5694</v>
      </c>
      <c r="N1195" t="s">
        <v>2725</v>
      </c>
      <c r="O1195" t="str">
        <f>Muestra[[#This Row],[id_muestra]]&amp;" "&amp;Muestra[[#This Row],[Muestra]]</f>
        <v>30.03.02.06 Impuestos varios</v>
      </c>
    </row>
    <row r="1196" spans="13:15" x14ac:dyDescent="0.25">
      <c r="M1196" s="15" t="s">
        <v>4345</v>
      </c>
      <c r="N1196" t="s">
        <v>2720</v>
      </c>
      <c r="O1196" t="str">
        <f>Muestra[[#This Row],[id_muestra]]&amp;" "&amp;Muestra[[#This Row],[Muestra]]</f>
        <v>30.03.03.01 Impuestos a la renta</v>
      </c>
    </row>
    <row r="1197" spans="13:15" x14ac:dyDescent="0.25">
      <c r="M1197" s="15" t="s">
        <v>5695</v>
      </c>
      <c r="N1197" t="s">
        <v>2721</v>
      </c>
      <c r="O1197" t="str">
        <f>Muestra[[#This Row],[id_muestra]]&amp;" "&amp;Muestra[[#This Row],[Muestra]]</f>
        <v>30.03.03.02 Impuesto al valor agregado</v>
      </c>
    </row>
    <row r="1198" spans="13:15" x14ac:dyDescent="0.25">
      <c r="M1198" s="15" t="s">
        <v>5696</v>
      </c>
      <c r="N1198" t="s">
        <v>2722</v>
      </c>
      <c r="O1198" t="str">
        <f>Muestra[[#This Row],[id_muestra]]&amp;" "&amp;Muestra[[#This Row],[Muestra]]</f>
        <v>30.03.03.03 Impuesto a productos específicos</v>
      </c>
    </row>
    <row r="1199" spans="13:15" x14ac:dyDescent="0.25">
      <c r="M1199" s="15" t="s">
        <v>5697</v>
      </c>
      <c r="N1199" t="s">
        <v>2723</v>
      </c>
      <c r="O1199" t="str">
        <f>Muestra[[#This Row],[id_muestra]]&amp;" "&amp;Muestra[[#This Row],[Muestra]]</f>
        <v>30.03.03.04 Impuesto a los actos jurídicos</v>
      </c>
    </row>
    <row r="1200" spans="13:15" x14ac:dyDescent="0.25">
      <c r="M1200" s="15" t="s">
        <v>5698</v>
      </c>
      <c r="N1200" t="s">
        <v>2724</v>
      </c>
      <c r="O1200" t="str">
        <f>Muestra[[#This Row],[id_muestra]]&amp;" "&amp;Muestra[[#This Row],[Muestra]]</f>
        <v>30.03.03.05 Impuesto al comercio exterior</v>
      </c>
    </row>
    <row r="1201" spans="13:15" x14ac:dyDescent="0.25">
      <c r="M1201" s="15" t="s">
        <v>5699</v>
      </c>
      <c r="N1201" t="s">
        <v>2725</v>
      </c>
      <c r="O1201" t="str">
        <f>Muestra[[#This Row],[id_muestra]]&amp;" "&amp;Muestra[[#This Row],[Muestra]]</f>
        <v>30.03.03.06 Impuestos varios</v>
      </c>
    </row>
    <row r="1202" spans="13:15" x14ac:dyDescent="0.25">
      <c r="M1202" s="15" t="s">
        <v>4346</v>
      </c>
      <c r="N1202" t="s">
        <v>5703</v>
      </c>
      <c r="O1202" t="str">
        <f>Muestra[[#This Row],[id_muestra]]&amp;" "&amp;Muestra[[#This Row],[Muestra]]</f>
        <v>30.03.04.01 Impuesto por crédito especial a empresas constructoras</v>
      </c>
    </row>
    <row r="1203" spans="13:15" x14ac:dyDescent="0.25">
      <c r="M1203" s="15" t="s">
        <v>5702</v>
      </c>
      <c r="N1203" t="s">
        <v>5704</v>
      </c>
      <c r="O1203" t="str">
        <f>Muestra[[#This Row],[id_muestra]]&amp;" "&amp;Muestra[[#This Row],[Muestra]]</f>
        <v>30.03.04.02 Impuesto por devoluciones</v>
      </c>
    </row>
    <row r="1204" spans="13:15" x14ac:dyDescent="0.25">
      <c r="M1204" s="15" t="s">
        <v>4347</v>
      </c>
      <c r="N1204" t="s">
        <v>5705</v>
      </c>
      <c r="O1204" t="str">
        <f>Muestra[[#This Row],[id_muestra]]&amp;" "&amp;Muestra[[#This Row],[Muestra]]</f>
        <v>30.03.05.01 Impuesto a combustibles</v>
      </c>
    </row>
    <row r="1205" spans="13:15" x14ac:dyDescent="0.25">
      <c r="M1205" s="15" t="s">
        <v>5700</v>
      </c>
      <c r="N1205" t="s">
        <v>5706</v>
      </c>
      <c r="O1205" t="str">
        <f>Muestra[[#This Row],[id_muestra]]&amp;" "&amp;Muestra[[#This Row],[Muestra]]</f>
        <v>30.03.05.02 Impuesto por derechos de extracción de la Ley de Pesca</v>
      </c>
    </row>
    <row r="1206" spans="13:15" x14ac:dyDescent="0.25">
      <c r="M1206" s="15" t="s">
        <v>5701</v>
      </c>
      <c r="N1206" t="s">
        <v>5707</v>
      </c>
      <c r="O1206" t="str">
        <f>Muestra[[#This Row],[id_muestra]]&amp;" "&amp;Muestra[[#This Row],[Muestra]]</f>
        <v>30.03.05.03 Impuesto al tabaco</v>
      </c>
    </row>
    <row r="1207" spans="13:15" x14ac:dyDescent="0.25">
      <c r="M1207" s="15" t="s">
        <v>4348</v>
      </c>
      <c r="N1207" t="s">
        <v>5711</v>
      </c>
      <c r="O1207" t="str">
        <f>Muestra[[#This Row],[id_muestra]]&amp;" "&amp;Muestra[[#This Row],[Muestra]]</f>
        <v>30.03.06.01 Impuesto a herencias y donaciones</v>
      </c>
    </row>
    <row r="1208" spans="13:15" x14ac:dyDescent="0.25">
      <c r="M1208" s="15" t="s">
        <v>5708</v>
      </c>
      <c r="N1208" t="s">
        <v>5712</v>
      </c>
      <c r="O1208" t="str">
        <f>Muestra[[#This Row],[id_muestra]]&amp;" "&amp;Muestra[[#This Row],[Muestra]]</f>
        <v>30.03.06.02 Impuesto a juegos de azar</v>
      </c>
    </row>
    <row r="1209" spans="13:15" x14ac:dyDescent="0.25">
      <c r="M1209" s="15" t="s">
        <v>5709</v>
      </c>
      <c r="N1209" t="s">
        <v>5713</v>
      </c>
      <c r="O1209" t="str">
        <f>Muestra[[#This Row],[id_muestra]]&amp;" "&amp;Muestra[[#This Row],[Muestra]]</f>
        <v>30.03.06.03 Impuesto a multas e intereses</v>
      </c>
    </row>
    <row r="1210" spans="13:15" x14ac:dyDescent="0.25">
      <c r="M1210" s="15" t="s">
        <v>5710</v>
      </c>
      <c r="N1210" t="s">
        <v>5714</v>
      </c>
      <c r="O1210" t="str">
        <f>Muestra[[#This Row],[id_muestra]]&amp;" "&amp;Muestra[[#This Row],[Muestra]]</f>
        <v>30.03.06.04 Impuesto a patentes de minas</v>
      </c>
    </row>
    <row r="1211" spans="13:15" x14ac:dyDescent="0.25">
      <c r="M1211" s="15" t="s">
        <v>4349</v>
      </c>
      <c r="N1211" t="s">
        <v>5721</v>
      </c>
      <c r="O1211" t="str">
        <f>Muestra[[#This Row],[id_muestra]]&amp;" "&amp;Muestra[[#This Row],[Muestra]]</f>
        <v>30.03.07.01 Impuesto a la renta adicional</v>
      </c>
    </row>
    <row r="1212" spans="13:15" x14ac:dyDescent="0.25">
      <c r="M1212" s="15" t="s">
        <v>5715</v>
      </c>
      <c r="N1212" t="s">
        <v>5722</v>
      </c>
      <c r="O1212" t="str">
        <f>Muestra[[#This Row],[id_muestra]]&amp;" "&amp;Muestra[[#This Row],[Muestra]]</f>
        <v>30.03.07.02 Impuesto específico de actividad minera</v>
      </c>
    </row>
    <row r="1213" spans="13:15" x14ac:dyDescent="0.25">
      <c r="M1213" s="15" t="s">
        <v>5716</v>
      </c>
      <c r="N1213" t="s">
        <v>5723</v>
      </c>
      <c r="O1213" t="str">
        <f>Muestra[[#This Row],[id_muestra]]&amp;" "&amp;Muestra[[#This Row],[Muestra]]</f>
        <v>30.03.07.03 Impuesto a la renta global complementario</v>
      </c>
    </row>
    <row r="1214" spans="13:15" x14ac:dyDescent="0.25">
      <c r="M1214" s="15" t="s">
        <v>5717</v>
      </c>
      <c r="N1214" t="s">
        <v>5724</v>
      </c>
      <c r="O1214" t="str">
        <f>Muestra[[#This Row],[id_muestra]]&amp;" "&amp;Muestra[[#This Row],[Muestra]]</f>
        <v>30.03.07.04 Impuesto a la renta de primera categoría</v>
      </c>
    </row>
    <row r="1215" spans="13:15" x14ac:dyDescent="0.25">
      <c r="M1215" s="15" t="s">
        <v>5718</v>
      </c>
      <c r="N1215" t="s">
        <v>5725</v>
      </c>
      <c r="O1215" t="str">
        <f>Muestra[[#This Row],[id_muestra]]&amp;" "&amp;Muestra[[#This Row],[Muestra]]</f>
        <v>30.03.07.05 Impuesto a al renta de segunda categoría</v>
      </c>
    </row>
    <row r="1216" spans="13:15" x14ac:dyDescent="0.25">
      <c r="M1216" s="15" t="s">
        <v>5719</v>
      </c>
      <c r="N1216" t="s">
        <v>5726</v>
      </c>
      <c r="O1216" t="str">
        <f>Muestra[[#This Row],[id_muestra]]&amp;" "&amp;Muestra[[#This Row],[Muestra]]</f>
        <v>30.03.07.06 Impuesto a la renta tasa 40%</v>
      </c>
    </row>
    <row r="1217" spans="13:15" x14ac:dyDescent="0.25">
      <c r="M1217" s="15" t="s">
        <v>5720</v>
      </c>
      <c r="N1217" t="s">
        <v>5727</v>
      </c>
      <c r="O1217" t="str">
        <f>Muestra[[#This Row],[id_muestra]]&amp;" "&amp;Muestra[[#This Row],[Muestra]]</f>
        <v>30.03.07.07 Impuesto por término de giro</v>
      </c>
    </row>
    <row r="1218" spans="13:15" x14ac:dyDescent="0.25">
      <c r="M1218" t="s">
        <v>4260</v>
      </c>
      <c r="N1218" s="2" t="s">
        <v>3043</v>
      </c>
      <c r="O1218" t="str">
        <f>Muestra[[#This Row],[id_muestra]]&amp;" "&amp;Muestra[[#This Row],[Muestra]]</f>
        <v>31.01.01.01 Bueyes</v>
      </c>
    </row>
    <row r="1219" spans="13:15" x14ac:dyDescent="0.25">
      <c r="M1219" t="s">
        <v>4261</v>
      </c>
      <c r="N1219" s="2" t="s">
        <v>3046</v>
      </c>
      <c r="O1219" t="str">
        <f>Muestra[[#This Row],[id_muestra]]&amp;" "&amp;Muestra[[#This Row],[Muestra]]</f>
        <v>31.01.01.02 Novillos</v>
      </c>
    </row>
    <row r="1220" spans="13:15" x14ac:dyDescent="0.25">
      <c r="M1220" t="s">
        <v>4262</v>
      </c>
      <c r="N1220" s="2" t="s">
        <v>3048</v>
      </c>
      <c r="O1220" t="str">
        <f>Muestra[[#This Row],[id_muestra]]&amp;" "&amp;Muestra[[#This Row],[Muestra]]</f>
        <v>31.01.01.03 Terneros y terneras</v>
      </c>
    </row>
    <row r="1221" spans="13:15" x14ac:dyDescent="0.25">
      <c r="M1221" t="s">
        <v>4263</v>
      </c>
      <c r="N1221" s="2" t="s">
        <v>3050</v>
      </c>
      <c r="O1221" t="str">
        <f>Muestra[[#This Row],[id_muestra]]&amp;" "&amp;Muestra[[#This Row],[Muestra]]</f>
        <v>31.01.01.04 Toros y torunos</v>
      </c>
    </row>
    <row r="1222" spans="13:15" x14ac:dyDescent="0.25">
      <c r="M1222" t="s">
        <v>4264</v>
      </c>
      <c r="N1222" s="2" t="s">
        <v>3052</v>
      </c>
      <c r="O1222" t="str">
        <f>Muestra[[#This Row],[id_muestra]]&amp;" "&amp;Muestra[[#This Row],[Muestra]]</f>
        <v>31.01.01.05 Total vacas</v>
      </c>
    </row>
    <row r="1223" spans="13:15" x14ac:dyDescent="0.25">
      <c r="M1223" t="s">
        <v>4265</v>
      </c>
      <c r="N1223" s="2" t="s">
        <v>3062</v>
      </c>
      <c r="O1223" t="str">
        <f>Muestra[[#This Row],[id_muestra]]&amp;" "&amp;Muestra[[#This Row],[Muestra]]</f>
        <v>31.01.01.06 Vacas</v>
      </c>
    </row>
    <row r="1224" spans="13:15" x14ac:dyDescent="0.25">
      <c r="M1224" t="s">
        <v>4266</v>
      </c>
      <c r="N1224" s="2" t="s">
        <v>3054</v>
      </c>
      <c r="O1224" t="str">
        <f>Muestra[[#This Row],[id_muestra]]&amp;" "&amp;Muestra[[#This Row],[Muestra]]</f>
        <v>31.01.01.07 Vaquillas</v>
      </c>
    </row>
    <row r="1225" spans="13:15" x14ac:dyDescent="0.25">
      <c r="M1225" t="s">
        <v>5949</v>
      </c>
      <c r="N1225" t="s">
        <v>3022</v>
      </c>
      <c r="O1225" t="str">
        <f>Muestra[[#This Row],[id_muestra]]&amp;" "&amp;Muestra[[#This Row],[Muestra]]</f>
        <v>31.02.01.01 Carne</v>
      </c>
    </row>
    <row r="1226" spans="13:15" x14ac:dyDescent="0.25">
      <c r="M1226" t="s">
        <v>5950</v>
      </c>
      <c r="N1226" t="s">
        <v>3026</v>
      </c>
      <c r="O1226" t="str">
        <f>Muestra[[#This Row],[id_muestra]]&amp;" "&amp;Muestra[[#This Row],[Muestra]]</f>
        <v>31.03.01.01 Carne de ave broiler</v>
      </c>
    </row>
    <row r="1227" spans="13:15" x14ac:dyDescent="0.25">
      <c r="M1227" t="s">
        <v>5951</v>
      </c>
      <c r="N1227" t="s">
        <v>3029</v>
      </c>
      <c r="O1227" t="str">
        <f>Muestra[[#This Row],[id_muestra]]&amp;" "&amp;Muestra[[#This Row],[Muestra]]</f>
        <v>31.03.01.02 Carne de ave total</v>
      </c>
    </row>
    <row r="1228" spans="13:15" x14ac:dyDescent="0.25">
      <c r="M1228" t="s">
        <v>5952</v>
      </c>
      <c r="N1228" t="s">
        <v>3038</v>
      </c>
      <c r="O1228" t="str">
        <f>Muestra[[#This Row],[id_muestra]]&amp;" "&amp;Muestra[[#This Row],[Muestra]]</f>
        <v>31.03.01.03 Carne de pavo</v>
      </c>
    </row>
    <row r="1229" spans="13:15" x14ac:dyDescent="0.25">
      <c r="M1229" t="s">
        <v>5953</v>
      </c>
      <c r="N1229" t="s">
        <v>3031</v>
      </c>
      <c r="O1229" t="str">
        <f>Muestra[[#This Row],[id_muestra]]&amp;" "&amp;Muestra[[#This Row],[Muestra]]</f>
        <v xml:space="preserve">31.03.02.01 Carne de bovino total </v>
      </c>
    </row>
    <row r="1230" spans="13:15" x14ac:dyDescent="0.25">
      <c r="M1230" t="s">
        <v>5954</v>
      </c>
      <c r="N1230" t="s">
        <v>3036</v>
      </c>
      <c r="O1230" t="str">
        <f>Muestra[[#This Row],[id_muestra]]&amp;" "&amp;Muestra[[#This Row],[Muestra]]</f>
        <v>31.03.02.02 Carne de novillo</v>
      </c>
    </row>
    <row r="1231" spans="13:15" x14ac:dyDescent="0.25">
      <c r="M1231" t="s">
        <v>5955</v>
      </c>
      <c r="N1231" t="s">
        <v>3040</v>
      </c>
      <c r="O1231" t="str">
        <f>Muestra[[#This Row],[id_muestra]]&amp;" "&amp;Muestra[[#This Row],[Muestra]]</f>
        <v>31.03.02.03 Carne de vaca</v>
      </c>
    </row>
    <row r="1232" spans="13:15" x14ac:dyDescent="0.25">
      <c r="M1232" t="s">
        <v>5956</v>
      </c>
      <c r="N1232" t="s">
        <v>3034</v>
      </c>
      <c r="O1232" t="str">
        <f>Muestra[[#This Row],[id_muestra]]&amp;" "&amp;Muestra[[#This Row],[Muestra]]</f>
        <v>31.03.03.01 Carne de cerdo total</v>
      </c>
    </row>
    <row r="1233" spans="13:15" x14ac:dyDescent="0.25">
      <c r="M1233" t="s">
        <v>5752</v>
      </c>
      <c r="N1233" t="s">
        <v>5736</v>
      </c>
      <c r="O1233" t="str">
        <f>Muestra[[#This Row],[id_muestra]]&amp;" "&amp;Muestra[[#This Row],[Muestra]]</f>
        <v>32.01.01.01 Dren</v>
      </c>
    </row>
    <row r="1234" spans="13:15" x14ac:dyDescent="0.25">
      <c r="M1234" t="s">
        <v>5753</v>
      </c>
      <c r="N1234" t="s">
        <v>5737</v>
      </c>
      <c r="O1234" t="str">
        <f>Muestra[[#This Row],[id_muestra]]&amp;" "&amp;Muestra[[#This Row],[Muestra]]</f>
        <v>32.01.01.02 Noria</v>
      </c>
    </row>
    <row r="1235" spans="13:15" x14ac:dyDescent="0.25">
      <c r="M1235" t="s">
        <v>5754</v>
      </c>
      <c r="N1235" t="s">
        <v>5738</v>
      </c>
      <c r="O1235" t="str">
        <f>Muestra[[#This Row],[id_muestra]]&amp;" "&amp;Muestra[[#This Row],[Muestra]]</f>
        <v>32.01.01.03 Pozo</v>
      </c>
    </row>
    <row r="1236" spans="13:15" x14ac:dyDescent="0.25">
      <c r="M1236" t="s">
        <v>5755</v>
      </c>
      <c r="N1236" t="s">
        <v>5739</v>
      </c>
      <c r="O1236" t="str">
        <f>Muestra[[#This Row],[id_muestra]]&amp;" "&amp;Muestra[[#This Row],[Muestra]]</f>
        <v xml:space="preserve">32.01.02.01 Bebida/Uso Domestico/Saneamiento        </v>
      </c>
    </row>
    <row r="1237" spans="13:15" x14ac:dyDescent="0.25">
      <c r="M1237" t="s">
        <v>5756</v>
      </c>
      <c r="N1237" t="s">
        <v>5740</v>
      </c>
      <c r="O1237" t="str">
        <f>Muestra[[#This Row],[id_muestra]]&amp;" "&amp;Muestra[[#This Row],[Muestra]]</f>
        <v xml:space="preserve">32.01.02.02 Energia Hidroeléctrica                  </v>
      </c>
    </row>
    <row r="1238" spans="13:15" x14ac:dyDescent="0.25">
      <c r="M1238" t="s">
        <v>5757</v>
      </c>
      <c r="N1238" t="s">
        <v>5741</v>
      </c>
      <c r="O1238" t="str">
        <f>Muestra[[#This Row],[id_muestra]]&amp;" "&amp;Muestra[[#This Row],[Muestra]]</f>
        <v xml:space="preserve">32.01.02.03 Otros Usos                              </v>
      </c>
    </row>
    <row r="1239" spans="13:15" x14ac:dyDescent="0.25">
      <c r="M1239" t="s">
        <v>5758</v>
      </c>
      <c r="N1239" t="s">
        <v>5742</v>
      </c>
      <c r="O1239" t="str">
        <f>Muestra[[#This Row],[id_muestra]]&amp;" "&amp;Muestra[[#This Row],[Muestra]]</f>
        <v xml:space="preserve">32.01.02.04 Piscicultura                            </v>
      </c>
    </row>
    <row r="1240" spans="13:15" x14ac:dyDescent="0.25">
      <c r="M1240" t="s">
        <v>5759</v>
      </c>
      <c r="N1240" t="s">
        <v>5743</v>
      </c>
      <c r="O1240" t="str">
        <f>Muestra[[#This Row],[id_muestra]]&amp;" "&amp;Muestra[[#This Row],[Muestra]]</f>
        <v xml:space="preserve">32.01.02.05 Riego                                   </v>
      </c>
    </row>
    <row r="1241" spans="13:15" x14ac:dyDescent="0.25">
      <c r="M1241" t="s">
        <v>5760</v>
      </c>
      <c r="N1241" t="s">
        <v>5744</v>
      </c>
      <c r="O1241" t="str">
        <f>Muestra[[#This Row],[id_muestra]]&amp;" "&amp;Muestra[[#This Row],[Muestra]]</f>
        <v xml:space="preserve">32.01.02.06 Silvoagropecuario                       </v>
      </c>
    </row>
    <row r="1242" spans="13:15" x14ac:dyDescent="0.25">
      <c r="M1242" t="s">
        <v>5761</v>
      </c>
      <c r="N1242" t="s">
        <v>5745</v>
      </c>
      <c r="O1242" t="str">
        <f>Muestra[[#This Row],[id_muestra]]&amp;" "&amp;Muestra[[#This Row],[Muestra]]</f>
        <v>32.01.02.07 Sin información</v>
      </c>
    </row>
    <row r="1243" spans="13:15" x14ac:dyDescent="0.25">
      <c r="M1243" t="s">
        <v>5762</v>
      </c>
      <c r="N1243" t="s">
        <v>5746</v>
      </c>
      <c r="O1243" t="str">
        <f>Muestra[[#This Row],[id_muestra]]&amp;" "&amp;Muestra[[#This Row],[Muestra]]</f>
        <v xml:space="preserve">32.01.02.08 Uso Industrial                          </v>
      </c>
    </row>
    <row r="1244" spans="13:15" x14ac:dyDescent="0.25">
      <c r="M1244" t="s">
        <v>5763</v>
      </c>
      <c r="N1244" t="s">
        <v>5747</v>
      </c>
      <c r="O1244" t="str">
        <f>Muestra[[#This Row],[id_muestra]]&amp;" "&amp;Muestra[[#This Row],[Muestra]]</f>
        <v xml:space="preserve">32.01.02.09 Uso Minero                              </v>
      </c>
    </row>
    <row r="1245" spans="13:15" x14ac:dyDescent="0.25">
      <c r="M1245" t="s">
        <v>5856</v>
      </c>
      <c r="N1245" t="s">
        <v>2955</v>
      </c>
      <c r="O1245" t="str">
        <f>Muestra[[#This Row],[id_muestra]]&amp;" "&amp;Muestra[[#This Row],[Muestra]]</f>
        <v>33.01.01.01 Colocaciones reales</v>
      </c>
    </row>
    <row r="1246" spans="13:15" x14ac:dyDescent="0.25">
      <c r="M1246" t="s">
        <v>5857</v>
      </c>
      <c r="N1246" t="s">
        <v>5861</v>
      </c>
      <c r="O1246" t="str">
        <f>Muestra[[#This Row],[id_muestra]]&amp;" "&amp;Muestra[[#This Row],[Muestra]]</f>
        <v>33.01.02.01 Colocaciones reales de consumo</v>
      </c>
    </row>
    <row r="1247" spans="13:15" x14ac:dyDescent="0.25">
      <c r="M1247" t="s">
        <v>5858</v>
      </c>
      <c r="N1247" t="s">
        <v>5862</v>
      </c>
      <c r="O1247" t="str">
        <f>Muestra[[#This Row],[id_muestra]]&amp;" "&amp;Muestra[[#This Row],[Muestra]]</f>
        <v>33.01.03.01 Colocaciones reales de vivienda</v>
      </c>
    </row>
    <row r="1248" spans="13:15" x14ac:dyDescent="0.25">
      <c r="M1248" t="s">
        <v>5859</v>
      </c>
      <c r="N1248" t="s">
        <v>5863</v>
      </c>
      <c r="O1248" t="str">
        <f>Muestra[[#This Row],[id_muestra]]&amp;" "&amp;Muestra[[#This Row],[Muestra]]</f>
        <v>33.01.04.01 Colocaciones reales comerciales</v>
      </c>
    </row>
    <row r="1249" spans="13:15" x14ac:dyDescent="0.25">
      <c r="M1249" t="s">
        <v>5860</v>
      </c>
      <c r="N1249" t="s">
        <v>2956</v>
      </c>
      <c r="O1249" t="str">
        <f>Muestra[[#This Row],[id_muestra]]&amp;" "&amp;Muestra[[#This Row],[Muestra]]</f>
        <v>33.01.05.01 Tasa de interés de política monetaria</v>
      </c>
    </row>
    <row r="1250" spans="13:15" x14ac:dyDescent="0.25">
      <c r="M1250" t="s">
        <v>5864</v>
      </c>
      <c r="N1250" t="s">
        <v>5796</v>
      </c>
      <c r="O1250" t="str">
        <f>Muestra[[#This Row],[id_muestra]]&amp;" "&amp;Muestra[[#This Row],[Muestra]]</f>
        <v>33.01.06.01 IPSA</v>
      </c>
    </row>
    <row r="1251" spans="13:15" x14ac:dyDescent="0.25">
      <c r="M1251" t="s">
        <v>5868</v>
      </c>
      <c r="N1251" t="s">
        <v>5865</v>
      </c>
      <c r="O1251" t="str">
        <f>Muestra[[#This Row],[id_muestra]]&amp;" "&amp;Muestra[[#This Row],[Muestra]]</f>
        <v>33.02.01.01 Activos del Banco Central</v>
      </c>
    </row>
    <row r="1252" spans="13:15" x14ac:dyDescent="0.25">
      <c r="M1252" t="s">
        <v>5869</v>
      </c>
      <c r="N1252" t="s">
        <v>5866</v>
      </c>
      <c r="O1252" t="str">
        <f>Muestra[[#This Row],[id_muestra]]&amp;" "&amp;Muestra[[#This Row],[Muestra]]</f>
        <v>33.02.02.01 Pasivos del Banco Central</v>
      </c>
    </row>
    <row r="1253" spans="13:15" x14ac:dyDescent="0.25">
      <c r="M1253" t="s">
        <v>5870</v>
      </c>
      <c r="N1253" t="s">
        <v>5867</v>
      </c>
      <c r="O1253" t="str">
        <f>Muestra[[#This Row],[id_muestra]]&amp;" "&amp;Muestra[[#This Row],[Muestra]]</f>
        <v>33.02.03.01 Patrimonio del Banco Central</v>
      </c>
    </row>
    <row r="1254" spans="13:15" x14ac:dyDescent="0.25">
      <c r="M1254" t="s">
        <v>5872</v>
      </c>
      <c r="N1254" t="s">
        <v>2969</v>
      </c>
      <c r="O1254" t="str">
        <f>Muestra[[#This Row],[id_muestra]]&amp;" "&amp;Muestra[[#This Row],[Muestra]]</f>
        <v>33.03.01.01 Tipo de cambio nominal</v>
      </c>
    </row>
    <row r="1255" spans="13:15" x14ac:dyDescent="0.25">
      <c r="M1255" t="s">
        <v>5873</v>
      </c>
      <c r="N1255" t="s">
        <v>5871</v>
      </c>
      <c r="O1255" t="str">
        <f>Muestra[[#This Row],[id_muestra]]&amp;" "&amp;Muestra[[#This Row],[Muestra]]</f>
        <v>33.03.02.01 Tipo de cambio real</v>
      </c>
    </row>
    <row r="1256" spans="13:15" x14ac:dyDescent="0.25">
      <c r="M1256" t="s">
        <v>5876</v>
      </c>
      <c r="N1256" t="s">
        <v>5874</v>
      </c>
      <c r="O1256" t="str">
        <f>Muestra[[#This Row],[id_muestra]]&amp;" "&amp;Muestra[[#This Row],[Muestra]]</f>
        <v>33.04.01.01 PIB per cápita</v>
      </c>
    </row>
    <row r="1257" spans="13:15" x14ac:dyDescent="0.25">
      <c r="M1257" t="s">
        <v>5877</v>
      </c>
      <c r="N1257" t="s">
        <v>5875</v>
      </c>
      <c r="O1257" t="str">
        <f>Muestra[[#This Row],[id_muestra]]&amp;" "&amp;Muestra[[#This Row],[Muestra]]</f>
        <v>33.04.02.01 PIB per cápita PPP</v>
      </c>
    </row>
    <row r="1258" spans="13:15" x14ac:dyDescent="0.25">
      <c r="M1258" t="s">
        <v>5879</v>
      </c>
      <c r="N1258" t="s">
        <v>54</v>
      </c>
      <c r="O1258" t="str">
        <f>Muestra[[#This Row],[id_muestra]]&amp;" "&amp;Muestra[[#This Row],[Muestra]]</f>
        <v>33.05.01.01 Exportaciones de bienes</v>
      </c>
    </row>
    <row r="1259" spans="13:15" x14ac:dyDescent="0.25">
      <c r="M1259" t="s">
        <v>5880</v>
      </c>
      <c r="N1259" t="s">
        <v>56</v>
      </c>
      <c r="O1259" t="str">
        <f>Muestra[[#This Row],[id_muestra]]&amp;" "&amp;Muestra[[#This Row],[Muestra]]</f>
        <v>33.05.02.01 Exportaciones mineras</v>
      </c>
    </row>
    <row r="1260" spans="13:15" x14ac:dyDescent="0.25">
      <c r="M1260" t="s">
        <v>5881</v>
      </c>
      <c r="N1260" t="s">
        <v>236</v>
      </c>
      <c r="O1260" t="str">
        <f>Muestra[[#This Row],[id_muestra]]&amp;" "&amp;Muestra[[#This Row],[Muestra]]</f>
        <v>33.05.03.01 Exportaciones de cobre</v>
      </c>
    </row>
    <row r="1261" spans="13:15" x14ac:dyDescent="0.25">
      <c r="M1261" t="s">
        <v>5882</v>
      </c>
      <c r="N1261" t="s">
        <v>55</v>
      </c>
      <c r="O1261" t="str">
        <f>Muestra[[#This Row],[id_muestra]]&amp;" "&amp;Muestra[[#This Row],[Muestra]]</f>
        <v>33.05.04.01 Exportaciones industriales</v>
      </c>
    </row>
    <row r="1262" spans="13:15" x14ac:dyDescent="0.25">
      <c r="M1262" t="s">
        <v>5883</v>
      </c>
      <c r="N1262" t="s">
        <v>5878</v>
      </c>
      <c r="O1262" t="str">
        <f>Muestra[[#This Row],[id_muestra]]&amp;" "&amp;Muestra[[#This Row],[Muestra]]</f>
        <v>33.05.05.01 Exportaciones del sector agropecuario-silvícola y pesquero</v>
      </c>
    </row>
    <row r="1263" spans="13:15" x14ac:dyDescent="0.25">
      <c r="M1263" t="s">
        <v>5884</v>
      </c>
      <c r="N1263" t="s">
        <v>58</v>
      </c>
      <c r="O1263" t="str">
        <f>Muestra[[#This Row],[id_muestra]]&amp;" "&amp;Muestra[[#This Row],[Muestra]]</f>
        <v>33.06.01.01 Importaciones de bienes</v>
      </c>
    </row>
    <row r="1264" spans="13:15" x14ac:dyDescent="0.25">
      <c r="M1264" t="s">
        <v>5885</v>
      </c>
      <c r="N1264" t="s">
        <v>60</v>
      </c>
      <c r="O1264" t="str">
        <f>Muestra[[#This Row],[id_muestra]]&amp;" "&amp;Muestra[[#This Row],[Muestra]]</f>
        <v>33.06.02.01 Importaciones de consumo</v>
      </c>
    </row>
    <row r="1265" spans="13:15" x14ac:dyDescent="0.25">
      <c r="M1265" t="s">
        <v>5886</v>
      </c>
      <c r="N1265" t="s">
        <v>235</v>
      </c>
      <c r="O1265" t="str">
        <f>Muestra[[#This Row],[id_muestra]]&amp;" "&amp;Muestra[[#This Row],[Muestra]]</f>
        <v>33.06.03.01 Importaciones de consumo durable</v>
      </c>
    </row>
    <row r="1266" spans="13:15" x14ac:dyDescent="0.25">
      <c r="M1266" t="s">
        <v>5887</v>
      </c>
      <c r="N1266" t="s">
        <v>61</v>
      </c>
      <c r="O1266" t="str">
        <f>Muestra[[#This Row],[id_muestra]]&amp;" "&amp;Muestra[[#This Row],[Muestra]]</f>
        <v>33.06.04.01 Importaciones intermedias no combustibles</v>
      </c>
    </row>
    <row r="1267" spans="13:15" x14ac:dyDescent="0.25">
      <c r="M1267" t="s">
        <v>5888</v>
      </c>
      <c r="N1267" t="s">
        <v>234</v>
      </c>
      <c r="O1267" t="str">
        <f>Muestra[[#This Row],[id_muestra]]&amp;" "&amp;Muestra[[#This Row],[Muestra]]</f>
        <v>33.06.05.01 Importaciones de combustibles y lubricantes</v>
      </c>
    </row>
    <row r="1268" spans="13:15" x14ac:dyDescent="0.25">
      <c r="M1268" t="s">
        <v>5889</v>
      </c>
      <c r="N1268" t="s">
        <v>59</v>
      </c>
      <c r="O1268" t="str">
        <f>Muestra[[#This Row],[id_muestra]]&amp;" "&amp;Muestra[[#This Row],[Muestra]]</f>
        <v>33.06.06.01 Importaciones de capital</v>
      </c>
    </row>
    <row r="1269" spans="13:15" x14ac:dyDescent="0.25">
      <c r="M1269" t="s">
        <v>5890</v>
      </c>
      <c r="N1269" t="s">
        <v>2985</v>
      </c>
      <c r="O1269" t="str">
        <f>Muestra[[#This Row],[id_muestra]]&amp;" "&amp;Muestra[[#This Row],[Muestra]]</f>
        <v>33.07.01.01 Cuenta corriente</v>
      </c>
    </row>
    <row r="1270" spans="13:15" x14ac:dyDescent="0.25">
      <c r="M1270" t="s">
        <v>5891</v>
      </c>
      <c r="N1270" t="s">
        <v>2986</v>
      </c>
      <c r="O1270" t="str">
        <f>Muestra[[#This Row],[id_muestra]]&amp;" "&amp;Muestra[[#This Row],[Muestra]]</f>
        <v>33.07.02.01 Balanza comercial</v>
      </c>
    </row>
    <row r="1271" spans="13:15" x14ac:dyDescent="0.25">
      <c r="M1271" t="s">
        <v>5893</v>
      </c>
      <c r="N1271" t="s">
        <v>2989</v>
      </c>
      <c r="O1271" t="str">
        <f>Muestra[[#This Row],[id_muestra]]&amp;" "&amp;Muestra[[#This Row],[Muestra]]</f>
        <v>33.08.01.01 Reservas internacionales netas</v>
      </c>
    </row>
    <row r="1272" spans="13:15" x14ac:dyDescent="0.25">
      <c r="M1272" t="s">
        <v>5894</v>
      </c>
      <c r="N1272" t="s">
        <v>5834</v>
      </c>
      <c r="O1272" t="str">
        <f>Muestra[[#This Row],[id_muestra]]&amp;" "&amp;Muestra[[#This Row],[Muestra]]</f>
        <v>33.08.02.01 Deuda Externa</v>
      </c>
    </row>
    <row r="1273" spans="13:15" x14ac:dyDescent="0.25">
      <c r="M1273" t="s">
        <v>5895</v>
      </c>
      <c r="N1273" t="s">
        <v>5892</v>
      </c>
      <c r="O1273" t="str">
        <f>Muestra[[#This Row],[id_muestra]]&amp;" "&amp;Muestra[[#This Row],[Muestra]]</f>
        <v>33.08.03.01 Posición de inversión internacional</v>
      </c>
    </row>
    <row r="1274" spans="13:15" x14ac:dyDescent="0.25">
      <c r="M1274" t="s">
        <v>5897</v>
      </c>
      <c r="N1274" t="s">
        <v>5896</v>
      </c>
      <c r="O1274" t="str">
        <f>Muestra[[#This Row],[id_muestra]]&amp;" "&amp;Muestra[[#This Row],[Muestra]]</f>
        <v>33.09.01.01 Índice de producción industrial</v>
      </c>
    </row>
    <row r="1275" spans="13:15" x14ac:dyDescent="0.25">
      <c r="M1275" t="s">
        <v>5905</v>
      </c>
      <c r="N1275" t="s">
        <v>5898</v>
      </c>
      <c r="O1275" t="str">
        <f>Muestra[[#This Row],[id_muestra]]&amp;" "&amp;Muestra[[#This Row],[Muestra]]</f>
        <v>33.10.01.01 Precio del cobre</v>
      </c>
    </row>
    <row r="1276" spans="13:15" x14ac:dyDescent="0.25">
      <c r="M1276" t="s">
        <v>5906</v>
      </c>
      <c r="N1276" t="s">
        <v>5899</v>
      </c>
      <c r="O1276" t="str">
        <f>Muestra[[#This Row],[id_muestra]]&amp;" "&amp;Muestra[[#This Row],[Muestra]]</f>
        <v>33.10.02.01 Precio del petróleo</v>
      </c>
    </row>
    <row r="1277" spans="13:15" x14ac:dyDescent="0.25">
      <c r="M1277" t="s">
        <v>5907</v>
      </c>
      <c r="N1277" t="s">
        <v>5847</v>
      </c>
      <c r="O1277" t="str">
        <f>Muestra[[#This Row],[id_muestra]]&amp;" "&amp;Muestra[[#This Row],[Muestra]]</f>
        <v>33.10.03.01 UF</v>
      </c>
    </row>
    <row r="1278" spans="13:15" x14ac:dyDescent="0.25">
      <c r="M1278" t="s">
        <v>5908</v>
      </c>
      <c r="N1278" t="s">
        <v>5848</v>
      </c>
      <c r="O1278" t="str">
        <f>Muestra[[#This Row],[id_muestra]]&amp;" "&amp;Muestra[[#This Row],[Muestra]]</f>
        <v>33.10.04.01 UTM</v>
      </c>
    </row>
    <row r="1279" spans="13:15" x14ac:dyDescent="0.25">
      <c r="M1279" t="s">
        <v>5909</v>
      </c>
      <c r="N1279" t="s">
        <v>5900</v>
      </c>
      <c r="O1279" t="str">
        <f>Muestra[[#This Row],[id_muestra]]&amp;" "&amp;Muestra[[#This Row],[Muestra]]</f>
        <v>33.10.05.01 Índice de precios del productor industrias</v>
      </c>
    </row>
    <row r="1280" spans="13:15" x14ac:dyDescent="0.25">
      <c r="M1280" t="s">
        <v>5910</v>
      </c>
      <c r="N1280" t="s">
        <v>5901</v>
      </c>
      <c r="O1280" t="str">
        <f>Muestra[[#This Row],[id_muestra]]&amp;" "&amp;Muestra[[#This Row],[Muestra]]</f>
        <v>33.10.06.01 Índice de precios del productor manufactura</v>
      </c>
    </row>
    <row r="1281" spans="13:15" x14ac:dyDescent="0.25">
      <c r="M1281" t="s">
        <v>5911</v>
      </c>
      <c r="N1281" t="s">
        <v>5902</v>
      </c>
      <c r="O1281" t="str">
        <f>Muestra[[#This Row],[id_muestra]]&amp;" "&amp;Muestra[[#This Row],[Muestra]]</f>
        <v>33.10.07.01 Índice de precios del productor minería</v>
      </c>
    </row>
    <row r="1282" spans="13:15" x14ac:dyDescent="0.25">
      <c r="M1282" t="s">
        <v>5912</v>
      </c>
      <c r="N1282" t="s">
        <v>5903</v>
      </c>
      <c r="O1282" t="str">
        <f>Muestra[[#This Row],[id_muestra]]&amp;" "&amp;Muestra[[#This Row],[Muestra]]</f>
        <v>33.10.08.01 Índice de precios del productor servicios básicos</v>
      </c>
    </row>
    <row r="1283" spans="13:15" x14ac:dyDescent="0.25">
      <c r="M1283" t="s">
        <v>5913</v>
      </c>
      <c r="N1283" t="s">
        <v>5904</v>
      </c>
      <c r="O1283" t="str">
        <f>Muestra[[#This Row],[id_muestra]]&amp;" "&amp;Muestra[[#This Row],[Muestra]]</f>
        <v>33.10.09.01 Índice de precios del productor agropecuario</v>
      </c>
    </row>
    <row r="1284" spans="13:15" x14ac:dyDescent="0.25">
      <c r="M1284" t="s">
        <v>5922</v>
      </c>
      <c r="N1284" t="s">
        <v>5914</v>
      </c>
      <c r="O1284" t="str">
        <f>Muestra[[#This Row],[id_muestra]]&amp;" "&amp;Muestra[[#This Row],[Muestra]]</f>
        <v>33.11.01.01 Deuda bruta gobierno central</v>
      </c>
    </row>
    <row r="1285" spans="13:15" x14ac:dyDescent="0.25">
      <c r="M1285" t="s">
        <v>5923</v>
      </c>
      <c r="N1285" t="s">
        <v>5916</v>
      </c>
      <c r="O1285" t="str">
        <f>Muestra[[#This Row],[id_muestra]]&amp;" "&amp;Muestra[[#This Row],[Muestra]]</f>
        <v>33.11.01.02 Deuda bruta banco central</v>
      </c>
    </row>
    <row r="1286" spans="13:15" x14ac:dyDescent="0.25">
      <c r="M1286" t="s">
        <v>5924</v>
      </c>
      <c r="N1286" t="s">
        <v>5918</v>
      </c>
      <c r="O1286" t="str">
        <f>Muestra[[#This Row],[id_muestra]]&amp;" "&amp;Muestra[[#This Row],[Muestra]]</f>
        <v>33.11.01.03 Deuda bruta sector público</v>
      </c>
    </row>
    <row r="1287" spans="13:15" x14ac:dyDescent="0.25">
      <c r="M1287" t="s">
        <v>5925</v>
      </c>
      <c r="N1287" t="s">
        <v>5920</v>
      </c>
      <c r="O1287" t="str">
        <f>Muestra[[#This Row],[id_muestra]]&amp;" "&amp;Muestra[[#This Row],[Muestra]]</f>
        <v>33.11.01.04 Deuda bruta empresas públicas</v>
      </c>
    </row>
    <row r="1288" spans="13:15" x14ac:dyDescent="0.25">
      <c r="M1288" t="s">
        <v>5926</v>
      </c>
      <c r="N1288" t="s">
        <v>5915</v>
      </c>
      <c r="O1288" t="str">
        <f>Muestra[[#This Row],[id_muestra]]&amp;" "&amp;Muestra[[#This Row],[Muestra]]</f>
        <v>33.11.02.01 Deuda neta gobierno central</v>
      </c>
    </row>
    <row r="1289" spans="13:15" x14ac:dyDescent="0.25">
      <c r="M1289" t="s">
        <v>5927</v>
      </c>
      <c r="N1289" t="s">
        <v>5917</v>
      </c>
      <c r="O1289" t="str">
        <f>Muestra[[#This Row],[id_muestra]]&amp;" "&amp;Muestra[[#This Row],[Muestra]]</f>
        <v>33.11.02.02 Deuda neta banco central</v>
      </c>
    </row>
    <row r="1290" spans="13:15" x14ac:dyDescent="0.25">
      <c r="M1290" t="s">
        <v>5928</v>
      </c>
      <c r="N1290" t="s">
        <v>5919</v>
      </c>
      <c r="O1290" t="str">
        <f>Muestra[[#This Row],[id_muestra]]&amp;" "&amp;Muestra[[#This Row],[Muestra]]</f>
        <v>33.11.02.03 Deuda neta sector público</v>
      </c>
    </row>
    <row r="1291" spans="13:15" x14ac:dyDescent="0.25">
      <c r="M1291" t="s">
        <v>5929</v>
      </c>
      <c r="N1291" t="s">
        <v>5921</v>
      </c>
      <c r="O1291" t="str">
        <f>Muestra[[#This Row],[id_muestra]]&amp;" "&amp;Muestra[[#This Row],[Muestra]]</f>
        <v>33.11.02.04 Deuda neta empresas públicas</v>
      </c>
    </row>
  </sheetData>
  <phoneticPr fontId="2" type="noConversion"/>
  <conditionalFormatting sqref="M2:M1291">
    <cfRule type="duplicateValues" dxfId="3" priority="2"/>
  </conditionalFormatting>
  <conditionalFormatting sqref="I2:I337">
    <cfRule type="duplicateValues" dxfId="0" priority="1"/>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A437"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vm="1">
        <f ca="1">_xlfn.XLOOKUP(K4,Sectores[Sector],Sectores[id_Sector],FALSE)</f>
        <v>#NAME?</v>
      </c>
      <c r="B4" t="e" vm="1">
        <f ca="1">_xlfn.XLOOKUP(L4,Contenido[Contenido],Contenido[id_contenido])</f>
        <v>#NAME?</v>
      </c>
      <c r="C4" t="e" vm="1">
        <f ca="1">_xlfn.XLOOKUP(M4,Temas[Tema],Temas[id_Tema],FALSE)</f>
        <v>#NAME?</v>
      </c>
      <c r="D4" t="s">
        <v>3487</v>
      </c>
      <c r="F4" t="e" vm="2">
        <f ca="1">+A4&amp;" "&amp;K4</f>
        <v>#NAME?</v>
      </c>
      <c r="G4" t="e" vm="2">
        <f ca="1">+B4&amp;" "&amp;L4</f>
        <v>#NAME?</v>
      </c>
      <c r="H4" t="e" vm="2">
        <f ca="1">+C4&amp;" "&amp;M4</f>
        <v>#NAME?</v>
      </c>
      <c r="I4" t="str">
        <f>+D4&amp;" "&amp;N4</f>
        <v>01.01.01.01 Acuicultura de choritos</v>
      </c>
      <c r="K4" t="s">
        <v>184</v>
      </c>
      <c r="L4" t="s">
        <v>348</v>
      </c>
      <c r="M4" t="s">
        <v>190</v>
      </c>
      <c r="N4" t="s">
        <v>443</v>
      </c>
    </row>
    <row r="5" spans="1:14" x14ac:dyDescent="0.25">
      <c r="A5" t="e" vm="1">
        <f ca="1">_xlfn.XLOOKUP(K5,Sectores[Sector],Sectores[id_Sector],FALSE)</f>
        <v>#NAME?</v>
      </c>
      <c r="B5" t="e" vm="1">
        <f ca="1">_xlfn.XLOOKUP(L5,Contenido[Contenido],Contenido[id_contenido])</f>
        <v>#NAME?</v>
      </c>
      <c r="C5" t="e" vm="1">
        <f ca="1">_xlfn.XLOOKUP(M5,Temas[Tema],Temas[id_Tema],FALSE)</f>
        <v>#NAME?</v>
      </c>
      <c r="D5" t="s">
        <v>3488</v>
      </c>
      <c r="F5" t="e" vm="2">
        <f t="shared" ref="F5:F68" ca="1" si="0">+A5&amp;" "&amp;K5</f>
        <v>#NAME?</v>
      </c>
      <c r="G5" t="e" vm="2">
        <f t="shared" ref="G5:G68" ca="1" si="1">+B5&amp;" "&amp;L5</f>
        <v>#NAME?</v>
      </c>
      <c r="H5" t="e" vm="2">
        <f t="shared" ref="H5:H68" ca="1" si="2">+C5&amp;" "&amp;M5</f>
        <v>#NAME?</v>
      </c>
      <c r="I5" t="str">
        <f t="shared" ref="I5:I68" si="3">+D5&amp;" "&amp;N5</f>
        <v>01.01.01.02 Acuicultura de moluscos</v>
      </c>
      <c r="K5" t="s">
        <v>184</v>
      </c>
      <c r="L5" t="s">
        <v>348</v>
      </c>
      <c r="M5" t="s">
        <v>190</v>
      </c>
      <c r="N5" t="s">
        <v>444</v>
      </c>
    </row>
    <row r="6" spans="1:14" x14ac:dyDescent="0.25">
      <c r="A6" t="e" vm="1">
        <f ca="1">_xlfn.XLOOKUP(K6,Sectores[Sector],Sectores[id_Sector],FALSE)</f>
        <v>#NAME?</v>
      </c>
      <c r="B6" t="e" vm="1">
        <f ca="1">_xlfn.XLOOKUP(L6,Contenido[Contenido],Contenido[id_contenido])</f>
        <v>#NAME?</v>
      </c>
      <c r="C6" t="e" vm="1">
        <f ca="1">_xlfn.XLOOKUP(M6,Temas[Tema],Temas[id_Tema],FALSE)</f>
        <v>#NAME?</v>
      </c>
      <c r="D6" t="s">
        <v>3489</v>
      </c>
      <c r="F6" t="e" vm="2">
        <f t="shared" ca="1" si="0"/>
        <v>#NAME?</v>
      </c>
      <c r="G6" t="e" vm="2">
        <f t="shared" ca="1" si="1"/>
        <v>#NAME?</v>
      </c>
      <c r="H6" t="e" vm="2">
        <f t="shared" ca="1" si="2"/>
        <v>#NAME?</v>
      </c>
      <c r="I6" t="str">
        <f t="shared" si="3"/>
        <v>01.01.02.01 Acuicultura de la Trucha Arcoiris</v>
      </c>
      <c r="K6" t="s">
        <v>184</v>
      </c>
      <c r="L6" t="s">
        <v>348</v>
      </c>
      <c r="M6" t="s">
        <v>191</v>
      </c>
      <c r="N6" t="s">
        <v>448</v>
      </c>
    </row>
    <row r="7" spans="1:14" x14ac:dyDescent="0.25">
      <c r="A7" t="e" vm="1">
        <f ca="1">_xlfn.XLOOKUP(K7,Sectores[Sector],Sectores[id_Sector],FALSE)</f>
        <v>#NAME?</v>
      </c>
      <c r="B7" t="e" vm="1">
        <f ca="1">_xlfn.XLOOKUP(L7,Contenido[Contenido],Contenido[id_contenido])</f>
        <v>#NAME?</v>
      </c>
      <c r="C7" t="e" vm="1">
        <f ca="1">_xlfn.XLOOKUP(M7,Temas[Tema],Temas[id_Tema],FALSE)</f>
        <v>#NAME?</v>
      </c>
      <c r="D7" t="s">
        <v>3490</v>
      </c>
      <c r="F7" t="e" vm="2">
        <f t="shared" ca="1" si="0"/>
        <v>#NAME?</v>
      </c>
      <c r="G7" t="e" vm="2">
        <f t="shared" ca="1" si="1"/>
        <v>#NAME?</v>
      </c>
      <c r="H7" t="e" vm="2">
        <f t="shared" ca="1" si="2"/>
        <v>#NAME?</v>
      </c>
      <c r="I7" t="str">
        <f t="shared" si="3"/>
        <v>01.01.02.02 Acuicultura de peces</v>
      </c>
      <c r="K7" t="s">
        <v>184</v>
      </c>
      <c r="L7" t="s">
        <v>348</v>
      </c>
      <c r="M7" t="s">
        <v>191</v>
      </c>
      <c r="N7" t="s">
        <v>445</v>
      </c>
    </row>
    <row r="8" spans="1:14" x14ac:dyDescent="0.25">
      <c r="A8" t="e" vm="1">
        <f ca="1">_xlfn.XLOOKUP(K8,Sectores[Sector],Sectores[id_Sector],FALSE)</f>
        <v>#NAME?</v>
      </c>
      <c r="B8" t="e" vm="1">
        <f ca="1">_xlfn.XLOOKUP(L8,Contenido[Contenido],Contenido[id_contenido])</f>
        <v>#NAME?</v>
      </c>
      <c r="C8" t="e" vm="1">
        <f ca="1">_xlfn.XLOOKUP(M8,Temas[Tema],Temas[id_Tema],FALSE)</f>
        <v>#NAME?</v>
      </c>
      <c r="D8" t="s">
        <v>3491</v>
      </c>
      <c r="F8" t="e" vm="2">
        <f t="shared" ca="1" si="0"/>
        <v>#NAME?</v>
      </c>
      <c r="G8" t="e" vm="2">
        <f t="shared" ca="1" si="1"/>
        <v>#NAME?</v>
      </c>
      <c r="H8" t="e" vm="2">
        <f t="shared" ca="1" si="2"/>
        <v>#NAME?</v>
      </c>
      <c r="I8" t="str">
        <f t="shared" si="3"/>
        <v>01.01.02.03 Acuicultura del Salmón del Atlántico</v>
      </c>
      <c r="K8" t="s">
        <v>184</v>
      </c>
      <c r="L8" t="s">
        <v>348</v>
      </c>
      <c r="M8" t="s">
        <v>191</v>
      </c>
      <c r="N8" t="s">
        <v>446</v>
      </c>
    </row>
    <row r="9" spans="1:14" x14ac:dyDescent="0.25">
      <c r="A9" t="e" vm="1">
        <f ca="1">_xlfn.XLOOKUP(K9,Sectores[Sector],Sectores[id_Sector],FALSE)</f>
        <v>#NAME?</v>
      </c>
      <c r="B9" t="e" vm="1">
        <f ca="1">_xlfn.XLOOKUP(L9,Contenido[Contenido],Contenido[id_contenido])</f>
        <v>#NAME?</v>
      </c>
      <c r="C9" t="e" vm="1">
        <f ca="1">_xlfn.XLOOKUP(M9,Temas[Tema],Temas[id_Tema],FALSE)</f>
        <v>#NAME?</v>
      </c>
      <c r="D9" t="s">
        <v>3492</v>
      </c>
      <c r="F9" t="e" vm="2">
        <f t="shared" ca="1" si="0"/>
        <v>#NAME?</v>
      </c>
      <c r="G9" t="e" vm="2">
        <f t="shared" ca="1" si="1"/>
        <v>#NAME?</v>
      </c>
      <c r="H9" t="e" vm="2">
        <f t="shared" ca="1" si="2"/>
        <v>#NAME?</v>
      </c>
      <c r="I9" t="str">
        <f t="shared" si="3"/>
        <v>01.01.02.04 Acuicultura del Salmón Plateado o Coho</v>
      </c>
      <c r="K9" t="s">
        <v>184</v>
      </c>
      <c r="L9" t="s">
        <v>348</v>
      </c>
      <c r="M9" t="s">
        <v>191</v>
      </c>
      <c r="N9" t="s">
        <v>447</v>
      </c>
    </row>
    <row r="10" spans="1:14" x14ac:dyDescent="0.25">
      <c r="A10" t="e" vm="1">
        <f ca="1">_xlfn.XLOOKUP(K10,Sectores[Sector],Sectores[id_Sector],FALSE)</f>
        <v>#NAME?</v>
      </c>
      <c r="B10" t="e" vm="1">
        <f ca="1">_xlfn.XLOOKUP(L10,Contenido[Contenido],Contenido[id_contenido])</f>
        <v>#NAME?</v>
      </c>
      <c r="C10" t="e" vm="1">
        <f ca="1">_xlfn.XLOOKUP(M10,Temas[Tema],Temas[id_Tema],FALSE)</f>
        <v>#NAME?</v>
      </c>
      <c r="D10" t="s">
        <v>3493</v>
      </c>
      <c r="F10" t="e" vm="2">
        <f t="shared" ca="1" si="0"/>
        <v>#NAME?</v>
      </c>
      <c r="G10" t="e" vm="2">
        <f t="shared" ca="1" si="1"/>
        <v>#NAME?</v>
      </c>
      <c r="H10" t="e" vm="2">
        <f t="shared" ca="1" si="2"/>
        <v>#NAME?</v>
      </c>
      <c r="I10" t="str">
        <f t="shared" si="3"/>
        <v>01.01.03.01 Acuicultura</v>
      </c>
      <c r="K10" t="s">
        <v>184</v>
      </c>
      <c r="L10" t="s">
        <v>348</v>
      </c>
      <c r="M10" t="s">
        <v>192</v>
      </c>
      <c r="N10" t="s">
        <v>184</v>
      </c>
    </row>
    <row r="11" spans="1:14" x14ac:dyDescent="0.25">
      <c r="A11" t="e" vm="1">
        <f ca="1">_xlfn.XLOOKUP(K11,Sectores[Sector],Sectores[id_Sector],FALSE)</f>
        <v>#NAME?</v>
      </c>
      <c r="B11" t="e" vm="1">
        <f ca="1">_xlfn.XLOOKUP(L11,Contenido[Contenido],Contenido[id_contenido])</f>
        <v>#NAME?</v>
      </c>
      <c r="C11" t="e" vm="1">
        <f ca="1">_xlfn.XLOOKUP(M11,Temas[Tema],Temas[id_Tema],FALSE)</f>
        <v>#NAME?</v>
      </c>
      <c r="D11" t="s">
        <v>3494</v>
      </c>
      <c r="F11" t="e" vm="2">
        <f t="shared" ca="1" si="0"/>
        <v>#NAME?</v>
      </c>
      <c r="G11" t="e" vm="2">
        <f t="shared" ca="1" si="1"/>
        <v>#NAME?</v>
      </c>
      <c r="H11" t="e" vm="2">
        <f t="shared" ca="1" si="2"/>
        <v>#NAME?</v>
      </c>
      <c r="I11" t="str">
        <f t="shared" si="3"/>
        <v>01.02.01.01 Acuicultura de Algas</v>
      </c>
      <c r="K11" t="s">
        <v>184</v>
      </c>
      <c r="L11" t="s">
        <v>347</v>
      </c>
      <c r="M11" t="s">
        <v>189</v>
      </c>
      <c r="N11" t="s">
        <v>442</v>
      </c>
    </row>
    <row r="12" spans="1:14" x14ac:dyDescent="0.25">
      <c r="A12" t="e" vm="1">
        <f ca="1">_xlfn.XLOOKUP(K12,Sectores[Sector],Sectores[id_Sector],FALSE)</f>
        <v>#NAME?</v>
      </c>
      <c r="B12" t="e" vm="1">
        <f ca="1">_xlfn.XLOOKUP(L12,Contenido[Contenido],Contenido[id_contenido])</f>
        <v>#NAME?</v>
      </c>
      <c r="C12" t="e" vm="1">
        <f ca="1">_xlfn.XLOOKUP(M12,Temas[Tema],Temas[id_Tema],FALSE)</f>
        <v>#NAME?</v>
      </c>
      <c r="D12" t="s">
        <v>3495</v>
      </c>
      <c r="F12" t="e" vm="2">
        <f t="shared" ca="1" si="0"/>
        <v>#NAME?</v>
      </c>
      <c r="G12" t="e" vm="2">
        <f t="shared" ca="1" si="1"/>
        <v>#NAME?</v>
      </c>
      <c r="H12" t="e" vm="2">
        <f t="shared" ca="1" si="2"/>
        <v>#NAME?</v>
      </c>
      <c r="I12" t="str">
        <f t="shared" si="3"/>
        <v>01.03.01.01 Acuicultura</v>
      </c>
      <c r="K12" t="s">
        <v>184</v>
      </c>
      <c r="L12" t="s">
        <v>490</v>
      </c>
      <c r="M12" t="s">
        <v>489</v>
      </c>
      <c r="N12" t="s">
        <v>184</v>
      </c>
    </row>
    <row r="13" spans="1:14" x14ac:dyDescent="0.25">
      <c r="A13" t="e" vm="1">
        <f ca="1">_xlfn.XLOOKUP(K13,Sectores[Sector],Sectores[id_Sector],FALSE)</f>
        <v>#NAME?</v>
      </c>
      <c r="B13" t="e" vm="1">
        <f ca="1">_xlfn.XLOOKUP(L13,Contenido[Contenido],Contenido[id_contenido])</f>
        <v>#NAME?</v>
      </c>
      <c r="C13" t="e" vm="1">
        <f ca="1">_xlfn.XLOOKUP(M13,Temas[Tema],Temas[id_Tema],FALSE)</f>
        <v>#NAME?</v>
      </c>
      <c r="D13" t="s">
        <v>3496</v>
      </c>
      <c r="F13" t="e" vm="2">
        <f t="shared" ca="1" si="0"/>
        <v>#NAME?</v>
      </c>
      <c r="G13" t="e" vm="2">
        <f t="shared" ca="1" si="1"/>
        <v>#NAME?</v>
      </c>
      <c r="H13" t="e" vm="2">
        <f t="shared" ca="1" si="2"/>
        <v>#NAME?</v>
      </c>
      <c r="I13" t="str">
        <f t="shared" si="3"/>
        <v>02.01.01.01 Berries</v>
      </c>
      <c r="K13" t="s">
        <v>31</v>
      </c>
      <c r="L13" t="s">
        <v>48</v>
      </c>
      <c r="M13" t="s">
        <v>2769</v>
      </c>
      <c r="N13" t="s">
        <v>2770</v>
      </c>
    </row>
    <row r="14" spans="1:14" x14ac:dyDescent="0.25">
      <c r="A14" t="e" vm="1">
        <f ca="1">_xlfn.XLOOKUP(K14,Sectores[Sector],Sectores[id_Sector],FALSE)</f>
        <v>#NAME?</v>
      </c>
      <c r="B14" t="e" vm="1">
        <f ca="1">_xlfn.XLOOKUP(L14,Contenido[Contenido],Contenido[id_contenido])</f>
        <v>#NAME?</v>
      </c>
      <c r="C14" t="e" vm="1">
        <f ca="1">_xlfn.XLOOKUP(M14,Temas[Tema],Temas[id_Tema],FALSE)</f>
        <v>#NAME?</v>
      </c>
      <c r="D14" t="s">
        <v>3497</v>
      </c>
      <c r="F14" t="e" vm="2">
        <f t="shared" ca="1" si="0"/>
        <v>#NAME?</v>
      </c>
      <c r="G14" t="e" vm="2">
        <f t="shared" ca="1" si="1"/>
        <v>#NAME?</v>
      </c>
      <c r="H14" t="e" vm="2">
        <f t="shared" ca="1" si="2"/>
        <v>#NAME?</v>
      </c>
      <c r="I14" t="str">
        <f t="shared" si="3"/>
        <v>02.01.01.02 Cítricos</v>
      </c>
      <c r="K14" t="s">
        <v>31</v>
      </c>
      <c r="L14" t="s">
        <v>48</v>
      </c>
      <c r="M14" t="s">
        <v>2769</v>
      </c>
      <c r="N14" t="s">
        <v>2773</v>
      </c>
    </row>
    <row r="15" spans="1:14" x14ac:dyDescent="0.25">
      <c r="A15" t="e" vm="1">
        <f ca="1">_xlfn.XLOOKUP(K15,Sectores[Sector],Sectores[id_Sector],FALSE)</f>
        <v>#NAME?</v>
      </c>
      <c r="B15" t="e" vm="1">
        <f ca="1">_xlfn.XLOOKUP(L15,Contenido[Contenido],Contenido[id_contenido])</f>
        <v>#NAME?</v>
      </c>
      <c r="C15" t="e" vm="1">
        <f ca="1">_xlfn.XLOOKUP(M15,Temas[Tema],Temas[id_Tema],FALSE)</f>
        <v>#NAME?</v>
      </c>
      <c r="D15" t="s">
        <v>3498</v>
      </c>
      <c r="F15" t="e" vm="2">
        <f t="shared" ca="1" si="0"/>
        <v>#NAME?</v>
      </c>
      <c r="G15" t="e" vm="2">
        <f t="shared" ca="1" si="1"/>
        <v>#NAME?</v>
      </c>
      <c r="H15" t="e" vm="2">
        <f t="shared" ca="1" si="2"/>
        <v>#NAME?</v>
      </c>
      <c r="I15" t="str">
        <f t="shared" si="3"/>
        <v>02.01.01.03 Frutos de hueso (carozo)</v>
      </c>
      <c r="K15" t="s">
        <v>31</v>
      </c>
      <c r="L15" t="s">
        <v>48</v>
      </c>
      <c r="M15" t="s">
        <v>2769</v>
      </c>
      <c r="N15" t="s">
        <v>2775</v>
      </c>
    </row>
    <row r="16" spans="1:14" x14ac:dyDescent="0.25">
      <c r="A16" t="e" vm="1">
        <f ca="1">_xlfn.XLOOKUP(K16,Sectores[Sector],Sectores[id_Sector],FALSE)</f>
        <v>#NAME?</v>
      </c>
      <c r="B16" t="e" vm="1">
        <f ca="1">_xlfn.XLOOKUP(L16,Contenido[Contenido],Contenido[id_contenido])</f>
        <v>#NAME?</v>
      </c>
      <c r="C16" t="e" vm="1">
        <f ca="1">_xlfn.XLOOKUP(M16,Temas[Tema],Temas[id_Tema],FALSE)</f>
        <v>#NAME?</v>
      </c>
      <c r="D16" t="s">
        <v>3499</v>
      </c>
      <c r="F16" t="e" vm="2">
        <f t="shared" ca="1" si="0"/>
        <v>#NAME?</v>
      </c>
      <c r="G16" t="e" vm="2">
        <f t="shared" ca="1" si="1"/>
        <v>#NAME?</v>
      </c>
      <c r="H16" t="e" vm="2">
        <f t="shared" ca="1" si="2"/>
        <v>#NAME?</v>
      </c>
      <c r="I16" t="str">
        <f t="shared" si="3"/>
        <v>02.01.01.04 Frutos de pepita</v>
      </c>
      <c r="K16" t="s">
        <v>31</v>
      </c>
      <c r="L16" t="s">
        <v>48</v>
      </c>
      <c r="M16" t="s">
        <v>2769</v>
      </c>
      <c r="N16" t="s">
        <v>2777</v>
      </c>
    </row>
    <row r="17" spans="1:14" x14ac:dyDescent="0.25">
      <c r="A17" t="e" vm="1">
        <f ca="1">_xlfn.XLOOKUP(K17,Sectores[Sector],Sectores[id_Sector],FALSE)</f>
        <v>#NAME?</v>
      </c>
      <c r="B17" t="e" vm="1">
        <f ca="1">_xlfn.XLOOKUP(L17,Contenido[Contenido],Contenido[id_contenido])</f>
        <v>#NAME?</v>
      </c>
      <c r="C17" t="e" vm="1">
        <f ca="1">_xlfn.XLOOKUP(M17,Temas[Tema],Temas[id_Tema],FALSE)</f>
        <v>#NAME?</v>
      </c>
      <c r="D17" t="s">
        <v>3500</v>
      </c>
      <c r="F17" t="e" vm="2">
        <f t="shared" ca="1" si="0"/>
        <v>#NAME?</v>
      </c>
      <c r="G17" t="e" vm="2">
        <f t="shared" ca="1" si="1"/>
        <v>#NAME?</v>
      </c>
      <c r="H17" t="e" vm="2">
        <f t="shared" ca="1" si="2"/>
        <v>#NAME?</v>
      </c>
      <c r="I17" t="str">
        <f t="shared" si="3"/>
        <v>02.01.01.05 Frutos Oleaginosos</v>
      </c>
      <c r="K17" t="s">
        <v>31</v>
      </c>
      <c r="L17" t="s">
        <v>48</v>
      </c>
      <c r="M17" t="s">
        <v>2769</v>
      </c>
      <c r="N17" t="s">
        <v>2779</v>
      </c>
    </row>
    <row r="18" spans="1:14" x14ac:dyDescent="0.25">
      <c r="A18" t="e" vm="1">
        <f ca="1">_xlfn.XLOOKUP(K18,Sectores[Sector],Sectores[id_Sector],FALSE)</f>
        <v>#NAME?</v>
      </c>
      <c r="B18" t="e" vm="1">
        <f ca="1">_xlfn.XLOOKUP(L18,Contenido[Contenido],Contenido[id_contenido])</f>
        <v>#NAME?</v>
      </c>
      <c r="C18" t="e" vm="1">
        <f ca="1">_xlfn.XLOOKUP(M18,Temas[Tema],Temas[id_Tema],FALSE)</f>
        <v>#NAME?</v>
      </c>
      <c r="D18" t="s">
        <v>3501</v>
      </c>
      <c r="F18" t="e" vm="2">
        <f t="shared" ca="1" si="0"/>
        <v>#NAME?</v>
      </c>
      <c r="G18" t="e" vm="2">
        <f t="shared" ca="1" si="1"/>
        <v>#NAME?</v>
      </c>
      <c r="H18" t="e" vm="2">
        <f t="shared" ca="1" si="2"/>
        <v>#NAME?</v>
      </c>
      <c r="I18" t="str">
        <f t="shared" si="3"/>
        <v>02.01.01.06 Frutos secos</v>
      </c>
      <c r="K18" t="s">
        <v>31</v>
      </c>
      <c r="L18" t="s">
        <v>48</v>
      </c>
      <c r="M18" t="s">
        <v>2769</v>
      </c>
      <c r="N18" t="s">
        <v>2781</v>
      </c>
    </row>
    <row r="19" spans="1:14" x14ac:dyDescent="0.25">
      <c r="A19" t="e" vm="1">
        <f ca="1">_xlfn.XLOOKUP(K19,Sectores[Sector],Sectores[id_Sector],FALSE)</f>
        <v>#NAME?</v>
      </c>
      <c r="B19" t="e" vm="1">
        <f ca="1">_xlfn.XLOOKUP(L19,Contenido[Contenido],Contenido[id_contenido])</f>
        <v>#NAME?</v>
      </c>
      <c r="C19" t="e" vm="1">
        <f ca="1">_xlfn.XLOOKUP(M19,Temas[Tema],Temas[id_Tema],FALSE)</f>
        <v>#NAME?</v>
      </c>
      <c r="D19" t="s">
        <v>3502</v>
      </c>
      <c r="F19" t="e" vm="2">
        <f t="shared" ca="1" si="0"/>
        <v>#NAME?</v>
      </c>
      <c r="G19" t="e" vm="2">
        <f t="shared" ca="1" si="1"/>
        <v>#NAME?</v>
      </c>
      <c r="H19" t="e" vm="2">
        <f t="shared" ca="1" si="2"/>
        <v>#NAME?</v>
      </c>
      <c r="I19" t="str">
        <f t="shared" si="3"/>
        <v>02.01.01.07 Industrial</v>
      </c>
      <c r="K19" t="s">
        <v>31</v>
      </c>
      <c r="L19" t="s">
        <v>48</v>
      </c>
      <c r="M19" t="s">
        <v>2769</v>
      </c>
      <c r="N19" t="s">
        <v>2795</v>
      </c>
    </row>
    <row r="20" spans="1:14" x14ac:dyDescent="0.25">
      <c r="A20" t="e" vm="1">
        <f ca="1">_xlfn.XLOOKUP(K20,Sectores[Sector],Sectores[id_Sector],FALSE)</f>
        <v>#NAME?</v>
      </c>
      <c r="B20" t="e" vm="1">
        <f ca="1">_xlfn.XLOOKUP(L20,Contenido[Contenido],Contenido[id_contenido])</f>
        <v>#NAME?</v>
      </c>
      <c r="C20" t="e" vm="1">
        <f ca="1">_xlfn.XLOOKUP(M20,Temas[Tema],Temas[id_Tema],FALSE)</f>
        <v>#NAME?</v>
      </c>
      <c r="D20" t="s">
        <v>3503</v>
      </c>
      <c r="F20" t="e" vm="2">
        <f t="shared" ca="1" si="0"/>
        <v>#NAME?</v>
      </c>
      <c r="G20" t="e" vm="2">
        <f t="shared" ca="1" si="1"/>
        <v>#NAME?</v>
      </c>
      <c r="H20" t="e" vm="2">
        <f t="shared" ca="1" si="2"/>
        <v>#NAME?</v>
      </c>
      <c r="I20" t="str">
        <f t="shared" si="3"/>
        <v>02.01.01.08 Otros</v>
      </c>
      <c r="K20" t="s">
        <v>31</v>
      </c>
      <c r="L20" t="s">
        <v>48</v>
      </c>
      <c r="M20" t="s">
        <v>2769</v>
      </c>
      <c r="N20" t="s">
        <v>194</v>
      </c>
    </row>
    <row r="21" spans="1:14" x14ac:dyDescent="0.25">
      <c r="A21" t="e" vm="1">
        <f ca="1">_xlfn.XLOOKUP(K21,Sectores[Sector],Sectores[id_Sector],FALSE)</f>
        <v>#NAME?</v>
      </c>
      <c r="B21" t="e" vm="1">
        <f ca="1">_xlfn.XLOOKUP(L21,Contenido[Contenido],Contenido[id_contenido])</f>
        <v>#NAME?</v>
      </c>
      <c r="C21" t="e" vm="1">
        <f ca="1">_xlfn.XLOOKUP(M21,Temas[Tema],Temas[id_Tema],FALSE)</f>
        <v>#NAME?</v>
      </c>
      <c r="D21" t="s">
        <v>3504</v>
      </c>
      <c r="F21" t="e" vm="2">
        <f t="shared" ca="1" si="0"/>
        <v>#NAME?</v>
      </c>
      <c r="G21" t="e" vm="2">
        <f t="shared" ca="1" si="1"/>
        <v>#NAME?</v>
      </c>
      <c r="H21" t="e" vm="2">
        <f t="shared" ca="1" si="2"/>
        <v>#NAME?</v>
      </c>
      <c r="I21" t="str">
        <f t="shared" si="3"/>
        <v>02.01.01.09 Tropicales y subtropicales</v>
      </c>
      <c r="K21" t="s">
        <v>31</v>
      </c>
      <c r="L21" t="s">
        <v>48</v>
      </c>
      <c r="M21" t="s">
        <v>2769</v>
      </c>
      <c r="N21" t="s">
        <v>2784</v>
      </c>
    </row>
    <row r="22" spans="1:14" x14ac:dyDescent="0.25">
      <c r="A22" t="e" vm="1">
        <f ca="1">_xlfn.XLOOKUP(K22,Sectores[Sector],Sectores[id_Sector],FALSE)</f>
        <v>#NAME?</v>
      </c>
      <c r="B22" t="e" vm="1">
        <f ca="1">_xlfn.XLOOKUP(L22,Contenido[Contenido],Contenido[id_contenido])</f>
        <v>#NAME?</v>
      </c>
      <c r="C22" t="e" vm="1">
        <f ca="1">_xlfn.XLOOKUP(M22,Temas[Tema],Temas[id_Tema],FALSE)</f>
        <v>#NAME?</v>
      </c>
      <c r="D22" t="s">
        <v>3505</v>
      </c>
      <c r="F22" t="e" vm="2">
        <f t="shared" ca="1" si="0"/>
        <v>#NAME?</v>
      </c>
      <c r="G22" t="e" vm="2">
        <f t="shared" ca="1" si="1"/>
        <v>#NAME?</v>
      </c>
      <c r="H22" t="e" vm="2">
        <f t="shared" ca="1" si="2"/>
        <v>#NAME?</v>
      </c>
      <c r="I22" t="str">
        <f t="shared" si="3"/>
        <v>02.01.01.10 Uva</v>
      </c>
      <c r="K22" t="s">
        <v>31</v>
      </c>
      <c r="L22" t="s">
        <v>48</v>
      </c>
      <c r="M22" t="s">
        <v>2769</v>
      </c>
      <c r="N22" t="s">
        <v>2786</v>
      </c>
    </row>
    <row r="23" spans="1:14" x14ac:dyDescent="0.25">
      <c r="A23" t="e" vm="1">
        <f ca="1">_xlfn.XLOOKUP(K23,Sectores[Sector],Sectores[id_Sector],FALSE)</f>
        <v>#NAME?</v>
      </c>
      <c r="B23" t="e" vm="1">
        <f ca="1">_xlfn.XLOOKUP(L23,Contenido[Contenido],Contenido[id_contenido])</f>
        <v>#NAME?</v>
      </c>
      <c r="C23" t="e" vm="1">
        <f ca="1">_xlfn.XLOOKUP(M23,Temas[Tema],Temas[id_Tema],FALSE)</f>
        <v>#NAME?</v>
      </c>
      <c r="D23" t="s">
        <v>3496</v>
      </c>
      <c r="F23" t="e" vm="2">
        <f t="shared" ca="1" si="0"/>
        <v>#NAME?</v>
      </c>
      <c r="G23" t="e" vm="2">
        <f t="shared" ca="1" si="1"/>
        <v>#NAME?</v>
      </c>
      <c r="H23" t="e" vm="2">
        <f t="shared" ca="1" si="2"/>
        <v>#NAME?</v>
      </c>
      <c r="I23" t="str">
        <f t="shared" si="3"/>
        <v>02.01.01.01 Berries</v>
      </c>
      <c r="K23" t="s">
        <v>31</v>
      </c>
      <c r="L23" t="s">
        <v>57</v>
      </c>
      <c r="M23" t="s">
        <v>2769</v>
      </c>
      <c r="N23" t="s">
        <v>2770</v>
      </c>
    </row>
    <row r="24" spans="1:14" x14ac:dyDescent="0.25">
      <c r="A24" t="e" vm="1">
        <f ca="1">_xlfn.XLOOKUP(K24,Sectores[Sector],Sectores[id_Sector],FALSE)</f>
        <v>#NAME?</v>
      </c>
      <c r="B24" t="e" vm="1">
        <f ca="1">_xlfn.XLOOKUP(L24,Contenido[Contenido],Contenido[id_contenido])</f>
        <v>#NAME?</v>
      </c>
      <c r="C24" t="e" vm="1">
        <f ca="1">_xlfn.XLOOKUP(M24,Temas[Tema],Temas[id_Tema],FALSE)</f>
        <v>#NAME?</v>
      </c>
      <c r="D24" t="s">
        <v>3497</v>
      </c>
      <c r="F24" t="e" vm="2">
        <f t="shared" ca="1" si="0"/>
        <v>#NAME?</v>
      </c>
      <c r="G24" t="e" vm="2">
        <f t="shared" ca="1" si="1"/>
        <v>#NAME?</v>
      </c>
      <c r="H24" t="e" vm="2">
        <f t="shared" ca="1" si="2"/>
        <v>#NAME?</v>
      </c>
      <c r="I24" t="str">
        <f t="shared" si="3"/>
        <v>02.01.01.02 Cítricos</v>
      </c>
      <c r="K24" t="s">
        <v>31</v>
      </c>
      <c r="L24" t="s">
        <v>57</v>
      </c>
      <c r="M24" t="s">
        <v>2769</v>
      </c>
      <c r="N24" t="s">
        <v>2773</v>
      </c>
    </row>
    <row r="25" spans="1:14" x14ac:dyDescent="0.25">
      <c r="A25" t="e" vm="1">
        <f ca="1">_xlfn.XLOOKUP(K25,Sectores[Sector],Sectores[id_Sector],FALSE)</f>
        <v>#NAME?</v>
      </c>
      <c r="B25" t="e" vm="1">
        <f ca="1">_xlfn.XLOOKUP(L25,Contenido[Contenido],Contenido[id_contenido])</f>
        <v>#NAME?</v>
      </c>
      <c r="C25" t="e" vm="1">
        <f ca="1">_xlfn.XLOOKUP(M25,Temas[Tema],Temas[id_Tema],FALSE)</f>
        <v>#NAME?</v>
      </c>
      <c r="D25" t="s">
        <v>3498</v>
      </c>
      <c r="F25" t="e" vm="2">
        <f t="shared" ca="1" si="0"/>
        <v>#NAME?</v>
      </c>
      <c r="G25" t="e" vm="2">
        <f t="shared" ca="1" si="1"/>
        <v>#NAME?</v>
      </c>
      <c r="H25" t="e" vm="2">
        <f t="shared" ca="1" si="2"/>
        <v>#NAME?</v>
      </c>
      <c r="I25" t="str">
        <f t="shared" si="3"/>
        <v>02.01.01.03 Frutos de hueso (carozo)</v>
      </c>
      <c r="K25" t="s">
        <v>31</v>
      </c>
      <c r="L25" t="s">
        <v>57</v>
      </c>
      <c r="M25" t="s">
        <v>2769</v>
      </c>
      <c r="N25" t="s">
        <v>2775</v>
      </c>
    </row>
    <row r="26" spans="1:14" x14ac:dyDescent="0.25">
      <c r="A26" t="e" vm="1">
        <f ca="1">_xlfn.XLOOKUP(K26,Sectores[Sector],Sectores[id_Sector],FALSE)</f>
        <v>#NAME?</v>
      </c>
      <c r="B26" t="e" vm="1">
        <f ca="1">_xlfn.XLOOKUP(L26,Contenido[Contenido],Contenido[id_contenido])</f>
        <v>#NAME?</v>
      </c>
      <c r="C26" t="e" vm="1">
        <f ca="1">_xlfn.XLOOKUP(M26,Temas[Tema],Temas[id_Tema],FALSE)</f>
        <v>#NAME?</v>
      </c>
      <c r="D26" t="s">
        <v>3499</v>
      </c>
      <c r="F26" t="e" vm="2">
        <f t="shared" ca="1" si="0"/>
        <v>#NAME?</v>
      </c>
      <c r="G26" t="e" vm="2">
        <f t="shared" ca="1" si="1"/>
        <v>#NAME?</v>
      </c>
      <c r="H26" t="e" vm="2">
        <f t="shared" ca="1" si="2"/>
        <v>#NAME?</v>
      </c>
      <c r="I26" t="str">
        <f t="shared" si="3"/>
        <v>02.01.01.04 Frutos de pepita</v>
      </c>
      <c r="K26" t="s">
        <v>31</v>
      </c>
      <c r="L26" t="s">
        <v>57</v>
      </c>
      <c r="M26" t="s">
        <v>2769</v>
      </c>
      <c r="N26" t="s">
        <v>2777</v>
      </c>
    </row>
    <row r="27" spans="1:14" x14ac:dyDescent="0.25">
      <c r="A27" t="e" vm="1">
        <f ca="1">_xlfn.XLOOKUP(K27,Sectores[Sector],Sectores[id_Sector],FALSE)</f>
        <v>#NAME?</v>
      </c>
      <c r="B27" t="e" vm="1">
        <f ca="1">_xlfn.XLOOKUP(L27,Contenido[Contenido],Contenido[id_contenido])</f>
        <v>#NAME?</v>
      </c>
      <c r="C27" t="e" vm="1">
        <f ca="1">_xlfn.XLOOKUP(M27,Temas[Tema],Temas[id_Tema],FALSE)</f>
        <v>#NAME?</v>
      </c>
      <c r="D27" t="s">
        <v>3500</v>
      </c>
      <c r="F27" t="e" vm="2">
        <f t="shared" ca="1" si="0"/>
        <v>#NAME?</v>
      </c>
      <c r="G27" t="e" vm="2">
        <f t="shared" ca="1" si="1"/>
        <v>#NAME?</v>
      </c>
      <c r="H27" t="e" vm="2">
        <f t="shared" ca="1" si="2"/>
        <v>#NAME?</v>
      </c>
      <c r="I27" t="str">
        <f t="shared" si="3"/>
        <v>02.01.01.05 Frutos Oleaginosos</v>
      </c>
      <c r="K27" t="s">
        <v>31</v>
      </c>
      <c r="L27" t="s">
        <v>57</v>
      </c>
      <c r="M27" t="s">
        <v>2769</v>
      </c>
      <c r="N27" t="s">
        <v>2779</v>
      </c>
    </row>
    <row r="28" spans="1:14" x14ac:dyDescent="0.25">
      <c r="A28" t="e" vm="1">
        <f ca="1">_xlfn.XLOOKUP(K28,Sectores[Sector],Sectores[id_Sector],FALSE)</f>
        <v>#NAME?</v>
      </c>
      <c r="B28" t="e" vm="1">
        <f ca="1">_xlfn.XLOOKUP(L28,Contenido[Contenido],Contenido[id_contenido])</f>
        <v>#NAME?</v>
      </c>
      <c r="C28" t="e" vm="1">
        <f ca="1">_xlfn.XLOOKUP(M28,Temas[Tema],Temas[id_Tema],FALSE)</f>
        <v>#NAME?</v>
      </c>
      <c r="D28" t="s">
        <v>3501</v>
      </c>
      <c r="F28" t="e" vm="2">
        <f t="shared" ca="1" si="0"/>
        <v>#NAME?</v>
      </c>
      <c r="G28" t="e" vm="2">
        <f t="shared" ca="1" si="1"/>
        <v>#NAME?</v>
      </c>
      <c r="H28" t="e" vm="2">
        <f t="shared" ca="1" si="2"/>
        <v>#NAME?</v>
      </c>
      <c r="I28" t="str">
        <f t="shared" si="3"/>
        <v>02.01.01.06 Frutos secos</v>
      </c>
      <c r="K28" t="s">
        <v>31</v>
      </c>
      <c r="L28" t="s">
        <v>57</v>
      </c>
      <c r="M28" t="s">
        <v>2769</v>
      </c>
      <c r="N28" t="s">
        <v>2781</v>
      </c>
    </row>
    <row r="29" spans="1:14" x14ac:dyDescent="0.25">
      <c r="A29" t="e" vm="1">
        <f ca="1">_xlfn.XLOOKUP(K29,Sectores[Sector],Sectores[id_Sector],FALSE)</f>
        <v>#NAME?</v>
      </c>
      <c r="B29" t="e" vm="1">
        <f ca="1">_xlfn.XLOOKUP(L29,Contenido[Contenido],Contenido[id_contenido])</f>
        <v>#NAME?</v>
      </c>
      <c r="C29" t="e" vm="1">
        <f ca="1">_xlfn.XLOOKUP(M29,Temas[Tema],Temas[id_Tema],FALSE)</f>
        <v>#NAME?</v>
      </c>
      <c r="D29" t="s">
        <v>3502</v>
      </c>
      <c r="F29" t="e" vm="2">
        <f t="shared" ca="1" si="0"/>
        <v>#NAME?</v>
      </c>
      <c r="G29" t="e" vm="2">
        <f t="shared" ca="1" si="1"/>
        <v>#NAME?</v>
      </c>
      <c r="H29" t="e" vm="2">
        <f t="shared" ca="1" si="2"/>
        <v>#NAME?</v>
      </c>
      <c r="I29" t="str">
        <f t="shared" si="3"/>
        <v>02.01.01.07 Otros</v>
      </c>
      <c r="K29" t="s">
        <v>31</v>
      </c>
      <c r="L29" t="s">
        <v>57</v>
      </c>
      <c r="M29" t="s">
        <v>2769</v>
      </c>
      <c r="N29" t="s">
        <v>194</v>
      </c>
    </row>
    <row r="30" spans="1:14" x14ac:dyDescent="0.25">
      <c r="A30" t="e" vm="1">
        <f ca="1">_xlfn.XLOOKUP(K30,Sectores[Sector],Sectores[id_Sector],FALSE)</f>
        <v>#NAME?</v>
      </c>
      <c r="B30" t="e" vm="1">
        <f ca="1">_xlfn.XLOOKUP(L30,Contenido[Contenido],Contenido[id_contenido])</f>
        <v>#NAME?</v>
      </c>
      <c r="C30" t="e" vm="1">
        <f ca="1">_xlfn.XLOOKUP(M30,Temas[Tema],Temas[id_Tema],FALSE)</f>
        <v>#NAME?</v>
      </c>
      <c r="D30" t="s">
        <v>3503</v>
      </c>
      <c r="F30" t="e" vm="2">
        <f t="shared" ca="1" si="0"/>
        <v>#NAME?</v>
      </c>
      <c r="G30" t="e" vm="2">
        <f t="shared" ca="1" si="1"/>
        <v>#NAME?</v>
      </c>
      <c r="H30" t="e" vm="2">
        <f t="shared" ca="1" si="2"/>
        <v>#NAME?</v>
      </c>
      <c r="I30" t="str">
        <f t="shared" si="3"/>
        <v>02.01.01.08 Tropicales y subtropicales</v>
      </c>
      <c r="K30" t="s">
        <v>31</v>
      </c>
      <c r="L30" t="s">
        <v>57</v>
      </c>
      <c r="M30" t="s">
        <v>2769</v>
      </c>
      <c r="N30" t="s">
        <v>2784</v>
      </c>
    </row>
    <row r="31" spans="1:14" x14ac:dyDescent="0.25">
      <c r="A31" t="e" vm="1">
        <f ca="1">_xlfn.XLOOKUP(K31,Sectores[Sector],Sectores[id_Sector],FALSE)</f>
        <v>#NAME?</v>
      </c>
      <c r="B31" t="e" vm="1">
        <f ca="1">_xlfn.XLOOKUP(L31,Contenido[Contenido],Contenido[id_contenido])</f>
        <v>#NAME?</v>
      </c>
      <c r="C31" t="e" vm="1">
        <f ca="1">_xlfn.XLOOKUP(M31,Temas[Tema],Temas[id_Tema],FALSE)</f>
        <v>#NAME?</v>
      </c>
      <c r="D31" t="s">
        <v>3504</v>
      </c>
      <c r="F31" t="e" vm="2">
        <f t="shared" ca="1" si="0"/>
        <v>#NAME?</v>
      </c>
      <c r="G31" t="e" vm="2">
        <f t="shared" ca="1" si="1"/>
        <v>#NAME?</v>
      </c>
      <c r="H31" t="e" vm="2">
        <f t="shared" ca="1" si="2"/>
        <v>#NAME?</v>
      </c>
      <c r="I31" t="str">
        <f t="shared" si="3"/>
        <v>02.01.01.09 Uva</v>
      </c>
      <c r="K31" t="s">
        <v>31</v>
      </c>
      <c r="L31" t="s">
        <v>57</v>
      </c>
      <c r="M31" t="s">
        <v>2769</v>
      </c>
      <c r="N31" t="s">
        <v>2786</v>
      </c>
    </row>
    <row r="32" spans="1:14" x14ac:dyDescent="0.25">
      <c r="A32" t="e" vm="1">
        <f ca="1">_xlfn.XLOOKUP(K32,Sectores[Sector],Sectores[id_Sector],FALSE)</f>
        <v>#NAME?</v>
      </c>
      <c r="B32" t="e" vm="1">
        <f ca="1">_xlfn.XLOOKUP(L32,Contenido[Contenido],Contenido[id_contenido])</f>
        <v>#NAME?</v>
      </c>
      <c r="C32" t="e" vm="1">
        <f ca="1">_xlfn.XLOOKUP(M32,Temas[Tema],Temas[id_Tema],FALSE)</f>
        <v>#NAME?</v>
      </c>
      <c r="D32" t="s">
        <v>3506</v>
      </c>
      <c r="F32" t="e" vm="2">
        <f t="shared" ca="1" si="0"/>
        <v>#NAME?</v>
      </c>
      <c r="G32" t="e" vm="2">
        <f t="shared" ca="1" si="1"/>
        <v>#NAME?</v>
      </c>
      <c r="H32" t="e" vm="2">
        <f t="shared" ca="1" si="2"/>
        <v>#NAME?</v>
      </c>
      <c r="I32" t="str">
        <f t="shared" si="3"/>
        <v>02.03.01.01 Uva de mesa</v>
      </c>
      <c r="K32" t="s">
        <v>31</v>
      </c>
      <c r="L32" t="s">
        <v>32</v>
      </c>
      <c r="M32" t="s">
        <v>33</v>
      </c>
      <c r="N32" t="s">
        <v>34</v>
      </c>
    </row>
    <row r="33" spans="1:14" x14ac:dyDescent="0.25">
      <c r="A33" t="e" vm="1">
        <f ca="1">_xlfn.XLOOKUP(K33,Sectores[Sector],Sectores[id_Sector],FALSE)</f>
        <v>#NAME?</v>
      </c>
      <c r="B33" t="e" vm="1">
        <f ca="1">_xlfn.XLOOKUP(L33,Contenido[Contenido],Contenido[id_contenido])</f>
        <v>#NAME?</v>
      </c>
      <c r="C33" t="e" vm="1">
        <f ca="1">_xlfn.XLOOKUP(M33,Temas[Tema],Temas[id_Tema],FALSE)</f>
        <v>#NAME?</v>
      </c>
      <c r="D33" t="s">
        <v>3507</v>
      </c>
      <c r="F33" t="e" vm="2">
        <f t="shared" ca="1" si="0"/>
        <v>#NAME?</v>
      </c>
      <c r="G33" t="e" vm="2">
        <f t="shared" ca="1" si="1"/>
        <v>#NAME?</v>
      </c>
      <c r="H33" t="e" vm="2">
        <f t="shared" ca="1" si="2"/>
        <v>#NAME?</v>
      </c>
      <c r="I33" t="str">
        <f t="shared" si="3"/>
        <v>02.03.01.02 Uva pisquera</v>
      </c>
      <c r="K33" t="s">
        <v>31</v>
      </c>
      <c r="L33" t="s">
        <v>32</v>
      </c>
      <c r="M33" t="s">
        <v>33</v>
      </c>
      <c r="N33" t="s">
        <v>35</v>
      </c>
    </row>
    <row r="34" spans="1:14" x14ac:dyDescent="0.25">
      <c r="A34" t="e" vm="1">
        <f ca="1">_xlfn.XLOOKUP(K34,Sectores[Sector],Sectores[id_Sector],FALSE)</f>
        <v>#NAME?</v>
      </c>
      <c r="B34" t="e" vm="1">
        <f ca="1">_xlfn.XLOOKUP(L34,Contenido[Contenido],Contenido[id_contenido])</f>
        <v>#NAME?</v>
      </c>
      <c r="C34" t="e" vm="1">
        <f ca="1">_xlfn.XLOOKUP(M34,Temas[Tema],Temas[id_Tema],FALSE)</f>
        <v>#NAME?</v>
      </c>
      <c r="D34" t="s">
        <v>3508</v>
      </c>
      <c r="F34" t="e" vm="2">
        <f t="shared" ca="1" si="0"/>
        <v>#NAME?</v>
      </c>
      <c r="G34" t="e" vm="2">
        <f t="shared" ca="1" si="1"/>
        <v>#NAME?</v>
      </c>
      <c r="H34" t="e" vm="2">
        <f t="shared" ca="1" si="2"/>
        <v>#NAME?</v>
      </c>
      <c r="I34" t="str">
        <f t="shared" si="3"/>
        <v>02.03.01.03 Uva vinífera</v>
      </c>
      <c r="K34" t="s">
        <v>31</v>
      </c>
      <c r="L34" t="s">
        <v>32</v>
      </c>
      <c r="M34" t="s">
        <v>33</v>
      </c>
      <c r="N34" t="s">
        <v>36</v>
      </c>
    </row>
    <row r="35" spans="1:14" x14ac:dyDescent="0.25">
      <c r="A35" t="e" vm="1">
        <f ca="1">_xlfn.XLOOKUP(K35,Sectores[Sector],Sectores[id_Sector],FALSE)</f>
        <v>#NAME?</v>
      </c>
      <c r="B35" t="e" vm="1">
        <f ca="1">_xlfn.XLOOKUP(L35,Contenido[Contenido],Contenido[id_contenido])</f>
        <v>#NAME?</v>
      </c>
      <c r="C35" t="e" vm="1">
        <f ca="1">_xlfn.XLOOKUP(M35,Temas[Tema],Temas[id_Tema],FALSE)</f>
        <v>#NAME?</v>
      </c>
      <c r="D35" t="s">
        <v>3509</v>
      </c>
      <c r="F35" t="e" vm="2">
        <f t="shared" ca="1" si="0"/>
        <v>#NAME?</v>
      </c>
      <c r="G35" t="e" vm="2">
        <f t="shared" ca="1" si="1"/>
        <v>#NAME?</v>
      </c>
      <c r="H35" t="e" vm="2">
        <f t="shared" ca="1" si="2"/>
        <v>#NAME?</v>
      </c>
      <c r="I35" t="str">
        <f t="shared" si="3"/>
        <v>02.04.01.01 Cereales</v>
      </c>
      <c r="K35" t="s">
        <v>31</v>
      </c>
      <c r="L35" t="s">
        <v>2826</v>
      </c>
      <c r="M35" t="s">
        <v>2820</v>
      </c>
      <c r="N35" t="s">
        <v>621</v>
      </c>
    </row>
    <row r="36" spans="1:14" x14ac:dyDescent="0.25">
      <c r="A36" t="e" vm="1">
        <f ca="1">_xlfn.XLOOKUP(K36,Sectores[Sector],Sectores[id_Sector],FALSE)</f>
        <v>#NAME?</v>
      </c>
      <c r="B36" t="e" vm="1">
        <f ca="1">_xlfn.XLOOKUP(L36,Contenido[Contenido],Contenido[id_contenido])</f>
        <v>#NAME?</v>
      </c>
      <c r="C36" t="e" vm="1">
        <f ca="1">_xlfn.XLOOKUP(M36,Temas[Tema],Temas[id_Tema],FALSE)</f>
        <v>#NAME?</v>
      </c>
      <c r="D36" t="s">
        <v>3510</v>
      </c>
      <c r="F36" t="e" vm="2">
        <f t="shared" ca="1" si="0"/>
        <v>#NAME?</v>
      </c>
      <c r="G36" t="e" vm="2">
        <f t="shared" ca="1" si="1"/>
        <v>#NAME?</v>
      </c>
      <c r="H36" t="e" vm="2">
        <f t="shared" ca="1" si="2"/>
        <v>#NAME?</v>
      </c>
      <c r="I36" t="str">
        <f t="shared" si="3"/>
        <v>02.04.01.02 Hortalizas</v>
      </c>
      <c r="K36" t="s">
        <v>31</v>
      </c>
      <c r="L36" t="s">
        <v>2826</v>
      </c>
      <c r="M36" t="s">
        <v>2820</v>
      </c>
      <c r="N36" t="s">
        <v>2821</v>
      </c>
    </row>
    <row r="37" spans="1:14" x14ac:dyDescent="0.25">
      <c r="A37" t="e" vm="1">
        <f ca="1">_xlfn.XLOOKUP(K37,Sectores[Sector],Sectores[id_Sector],FALSE)</f>
        <v>#NAME?</v>
      </c>
      <c r="B37" t="e" vm="1">
        <f ca="1">_xlfn.XLOOKUP(L37,Contenido[Contenido],Contenido[id_contenido])</f>
        <v>#NAME?</v>
      </c>
      <c r="C37" t="e" vm="1">
        <f ca="1">_xlfn.XLOOKUP(M37,Temas[Tema],Temas[id_Tema],FALSE)</f>
        <v>#NAME?</v>
      </c>
      <c r="D37" t="s">
        <v>3511</v>
      </c>
      <c r="F37" t="e" vm="2">
        <f t="shared" ca="1" si="0"/>
        <v>#NAME?</v>
      </c>
      <c r="G37" t="e" vm="2">
        <f t="shared" ca="1" si="1"/>
        <v>#NAME?</v>
      </c>
      <c r="H37" t="e" vm="2">
        <f t="shared" ca="1" si="2"/>
        <v>#NAME?</v>
      </c>
      <c r="I37" t="str">
        <f t="shared" si="3"/>
        <v>02.04.01.03 Industriales</v>
      </c>
      <c r="K37" t="s">
        <v>31</v>
      </c>
      <c r="L37" t="s">
        <v>2826</v>
      </c>
      <c r="M37" t="s">
        <v>2820</v>
      </c>
      <c r="N37" t="s">
        <v>2829</v>
      </c>
    </row>
    <row r="38" spans="1:14" x14ac:dyDescent="0.25">
      <c r="A38" t="e" vm="1">
        <f ca="1">_xlfn.XLOOKUP(K38,Sectores[Sector],Sectores[id_Sector],FALSE)</f>
        <v>#NAME?</v>
      </c>
      <c r="B38" t="e" vm="1">
        <f ca="1">_xlfn.XLOOKUP(L38,Contenido[Contenido],Contenido[id_contenido])</f>
        <v>#NAME?</v>
      </c>
      <c r="C38" t="e" vm="1">
        <f ca="1">_xlfn.XLOOKUP(M38,Temas[Tema],Temas[id_Tema],FALSE)</f>
        <v>#NAME?</v>
      </c>
      <c r="D38" t="s">
        <v>3512</v>
      </c>
      <c r="F38" t="e" vm="2">
        <f t="shared" ca="1" si="0"/>
        <v>#NAME?</v>
      </c>
      <c r="G38" t="e" vm="2">
        <f t="shared" ca="1" si="1"/>
        <v>#NAME?</v>
      </c>
      <c r="H38" t="e" vm="2">
        <f t="shared" ca="1" si="2"/>
        <v>#NAME?</v>
      </c>
      <c r="I38" t="str">
        <f t="shared" si="3"/>
        <v>02.04.01.04 Legumbres</v>
      </c>
      <c r="K38" t="s">
        <v>31</v>
      </c>
      <c r="L38" t="s">
        <v>2826</v>
      </c>
      <c r="M38" t="s">
        <v>2820</v>
      </c>
      <c r="N38" t="s">
        <v>2831</v>
      </c>
    </row>
    <row r="39" spans="1:14" x14ac:dyDescent="0.25">
      <c r="A39" t="e" vm="1">
        <f ca="1">_xlfn.XLOOKUP(K39,Sectores[Sector],Sectores[id_Sector],FALSE)</f>
        <v>#NAME?</v>
      </c>
      <c r="B39" t="e" vm="1">
        <f ca="1">_xlfn.XLOOKUP(L39,Contenido[Contenido],Contenido[id_contenido])</f>
        <v>#NAME?</v>
      </c>
      <c r="C39" t="e" vm="1">
        <f ca="1">_xlfn.XLOOKUP(M39,Temas[Tema],Temas[id_Tema],FALSE)</f>
        <v>#NAME?</v>
      </c>
      <c r="D39" t="s">
        <v>3513</v>
      </c>
      <c r="F39" t="e" vm="2">
        <f t="shared" ca="1" si="0"/>
        <v>#NAME?</v>
      </c>
      <c r="G39" t="e" vm="2">
        <f t="shared" ca="1" si="1"/>
        <v>#NAME?</v>
      </c>
      <c r="H39" t="e" vm="2">
        <f t="shared" ca="1" si="2"/>
        <v>#NAME?</v>
      </c>
      <c r="I39" t="str">
        <f t="shared" si="3"/>
        <v>02.04.01.05 Tubérculos</v>
      </c>
      <c r="K39" t="s">
        <v>31</v>
      </c>
      <c r="L39" t="s">
        <v>2826</v>
      </c>
      <c r="M39" t="s">
        <v>2820</v>
      </c>
      <c r="N39" t="s">
        <v>2824</v>
      </c>
    </row>
    <row r="40" spans="1:14" x14ac:dyDescent="0.25">
      <c r="A40" t="e" vm="1">
        <f ca="1">_xlfn.XLOOKUP(K40,Sectores[Sector],Sectores[id_Sector],FALSE)</f>
        <v>#NAME?</v>
      </c>
      <c r="B40" t="e" vm="1">
        <f ca="1">_xlfn.XLOOKUP(L40,Contenido[Contenido],Contenido[id_contenido])</f>
        <v>#NAME?</v>
      </c>
      <c r="C40" t="e" vm="1">
        <f ca="1">_xlfn.XLOOKUP(M40,Temas[Tema],Temas[id_Tema],FALSE)</f>
        <v>#NAME?</v>
      </c>
      <c r="D40" t="s">
        <v>3514</v>
      </c>
      <c r="F40" t="e" vm="2">
        <f t="shared" ca="1" si="0"/>
        <v>#NAME?</v>
      </c>
      <c r="G40" t="e" vm="2">
        <f t="shared" ca="1" si="1"/>
        <v>#NAME?</v>
      </c>
      <c r="H40" t="e" vm="2">
        <f t="shared" ca="1" si="2"/>
        <v>#NAME?</v>
      </c>
      <c r="I40" t="str">
        <f t="shared" si="3"/>
        <v>02.04.02.01 Achicoria</v>
      </c>
      <c r="K40" t="s">
        <v>31</v>
      </c>
      <c r="L40" t="s">
        <v>2826</v>
      </c>
      <c r="M40" t="s">
        <v>2821</v>
      </c>
      <c r="N40" t="s">
        <v>2909</v>
      </c>
    </row>
    <row r="41" spans="1:14" x14ac:dyDescent="0.25">
      <c r="A41" t="e" vm="1">
        <f ca="1">_xlfn.XLOOKUP(K41,Sectores[Sector],Sectores[id_Sector],FALSE)</f>
        <v>#NAME?</v>
      </c>
      <c r="B41" t="e" vm="1">
        <f ca="1">_xlfn.XLOOKUP(L41,Contenido[Contenido],Contenido[id_contenido])</f>
        <v>#NAME?</v>
      </c>
      <c r="C41" t="e" vm="1">
        <f ca="1">_xlfn.XLOOKUP(M41,Temas[Tema],Temas[id_Tema],FALSE)</f>
        <v>#NAME?</v>
      </c>
      <c r="D41" t="s">
        <v>3515</v>
      </c>
      <c r="F41" t="e" vm="2">
        <f t="shared" ca="1" si="0"/>
        <v>#NAME?</v>
      </c>
      <c r="G41" t="e" vm="2">
        <f t="shared" ca="1" si="1"/>
        <v>#NAME?</v>
      </c>
      <c r="H41" t="e" vm="2">
        <f t="shared" ca="1" si="2"/>
        <v>#NAME?</v>
      </c>
      <c r="I41" t="str">
        <f t="shared" si="3"/>
        <v>02.04.02.02 Arroz</v>
      </c>
      <c r="K41" t="s">
        <v>31</v>
      </c>
      <c r="L41" t="s">
        <v>2826</v>
      </c>
      <c r="M41" t="s">
        <v>2821</v>
      </c>
      <c r="N41" t="s">
        <v>2911</v>
      </c>
    </row>
    <row r="42" spans="1:14" x14ac:dyDescent="0.25">
      <c r="A42" t="e" vm="1">
        <f ca="1">_xlfn.XLOOKUP(K42,Sectores[Sector],Sectores[id_Sector],FALSE)</f>
        <v>#NAME?</v>
      </c>
      <c r="B42" t="e" vm="1">
        <f ca="1">_xlfn.XLOOKUP(L42,Contenido[Contenido],Contenido[id_contenido])</f>
        <v>#NAME?</v>
      </c>
      <c r="C42" t="e" vm="1">
        <f ca="1">_xlfn.XLOOKUP(M42,Temas[Tema],Temas[id_Tema],FALSE)</f>
        <v>#NAME?</v>
      </c>
      <c r="D42" t="s">
        <v>3516</v>
      </c>
      <c r="F42" t="e" vm="2">
        <f t="shared" ca="1" si="0"/>
        <v>#NAME?</v>
      </c>
      <c r="G42" t="e" vm="2">
        <f t="shared" ca="1" si="1"/>
        <v>#NAME?</v>
      </c>
      <c r="H42" t="e" vm="2">
        <f t="shared" ca="1" si="2"/>
        <v>#NAME?</v>
      </c>
      <c r="I42" t="str">
        <f t="shared" si="3"/>
        <v>02.04.02.03 Avena</v>
      </c>
      <c r="K42" t="s">
        <v>31</v>
      </c>
      <c r="L42" t="s">
        <v>2826</v>
      </c>
      <c r="M42" t="s">
        <v>2821</v>
      </c>
      <c r="N42" t="s">
        <v>2913</v>
      </c>
    </row>
    <row r="43" spans="1:14" x14ac:dyDescent="0.25">
      <c r="A43" t="e" vm="1">
        <f ca="1">_xlfn.XLOOKUP(K43,Sectores[Sector],Sectores[id_Sector],FALSE)</f>
        <v>#NAME?</v>
      </c>
      <c r="B43" t="e" vm="1">
        <f ca="1">_xlfn.XLOOKUP(L43,Contenido[Contenido],Contenido[id_contenido])</f>
        <v>#NAME?</v>
      </c>
      <c r="C43" t="e" vm="1">
        <f ca="1">_xlfn.XLOOKUP(M43,Temas[Tema],Temas[id_Tema],FALSE)</f>
        <v>#NAME?</v>
      </c>
      <c r="D43" t="s">
        <v>3517</v>
      </c>
      <c r="F43" t="e" vm="2">
        <f t="shared" ca="1" si="0"/>
        <v>#NAME?</v>
      </c>
      <c r="G43" t="e" vm="2">
        <f t="shared" ca="1" si="1"/>
        <v>#NAME?</v>
      </c>
      <c r="H43" t="e" vm="2">
        <f t="shared" ca="1" si="2"/>
        <v>#NAME?</v>
      </c>
      <c r="I43" t="str">
        <f t="shared" si="3"/>
        <v>02.04.02.04 Cebada</v>
      </c>
      <c r="K43" t="s">
        <v>31</v>
      </c>
      <c r="L43" t="s">
        <v>2826</v>
      </c>
      <c r="M43" t="s">
        <v>2821</v>
      </c>
      <c r="N43" t="s">
        <v>2915</v>
      </c>
    </row>
    <row r="44" spans="1:14" x14ac:dyDescent="0.25">
      <c r="A44" t="e" vm="1">
        <f ca="1">_xlfn.XLOOKUP(K44,Sectores[Sector],Sectores[id_Sector],FALSE)</f>
        <v>#NAME?</v>
      </c>
      <c r="B44" t="e" vm="1">
        <f ca="1">_xlfn.XLOOKUP(L44,Contenido[Contenido],Contenido[id_contenido])</f>
        <v>#NAME?</v>
      </c>
      <c r="C44" t="e" vm="1">
        <f ca="1">_xlfn.XLOOKUP(M44,Temas[Tema],Temas[id_Tema],FALSE)</f>
        <v>#NAME?</v>
      </c>
      <c r="D44" t="s">
        <v>3518</v>
      </c>
      <c r="F44" t="e" vm="2">
        <f t="shared" ca="1" si="0"/>
        <v>#NAME?</v>
      </c>
      <c r="G44" t="e" vm="2">
        <f t="shared" ca="1" si="1"/>
        <v>#NAME?</v>
      </c>
      <c r="H44" t="e" vm="2">
        <f t="shared" ca="1" si="2"/>
        <v>#NAME?</v>
      </c>
      <c r="I44" t="str">
        <f t="shared" si="3"/>
        <v>02.04.02.05 Garbanzos</v>
      </c>
      <c r="K44" t="s">
        <v>31</v>
      </c>
      <c r="L44" t="s">
        <v>2826</v>
      </c>
      <c r="M44" t="s">
        <v>2821</v>
      </c>
      <c r="N44" t="s">
        <v>2917</v>
      </c>
    </row>
    <row r="45" spans="1:14" x14ac:dyDescent="0.25">
      <c r="A45" t="e" vm="1">
        <f ca="1">_xlfn.XLOOKUP(K45,Sectores[Sector],Sectores[id_Sector],FALSE)</f>
        <v>#NAME?</v>
      </c>
      <c r="B45" t="e" vm="1">
        <f ca="1">_xlfn.XLOOKUP(L45,Contenido[Contenido],Contenido[id_contenido])</f>
        <v>#NAME?</v>
      </c>
      <c r="C45" t="e" vm="1">
        <f ca="1">_xlfn.XLOOKUP(M45,Temas[Tema],Temas[id_Tema],FALSE)</f>
        <v>#NAME?</v>
      </c>
      <c r="D45" t="s">
        <v>3519</v>
      </c>
      <c r="F45" t="e" vm="2">
        <f t="shared" ca="1" si="0"/>
        <v>#NAME?</v>
      </c>
      <c r="G45" t="e" vm="2">
        <f t="shared" ca="1" si="1"/>
        <v>#NAME?</v>
      </c>
      <c r="H45" t="e" vm="2">
        <f t="shared" ca="1" si="2"/>
        <v>#NAME?</v>
      </c>
      <c r="I45" t="str">
        <f t="shared" si="3"/>
        <v>02.04.02.06 Lentejas</v>
      </c>
      <c r="K45" t="s">
        <v>31</v>
      </c>
      <c r="L45" t="s">
        <v>2826</v>
      </c>
      <c r="M45" t="s">
        <v>2821</v>
      </c>
      <c r="N45" t="s">
        <v>2919</v>
      </c>
    </row>
    <row r="46" spans="1:14" x14ac:dyDescent="0.25">
      <c r="A46" t="e" vm="1">
        <f ca="1">_xlfn.XLOOKUP(K46,Sectores[Sector],Sectores[id_Sector],FALSE)</f>
        <v>#NAME?</v>
      </c>
      <c r="B46" t="e" vm="1">
        <f ca="1">_xlfn.XLOOKUP(L46,Contenido[Contenido],Contenido[id_contenido])</f>
        <v>#NAME?</v>
      </c>
      <c r="C46" t="e" vm="1">
        <f ca="1">_xlfn.XLOOKUP(M46,Temas[Tema],Temas[id_Tema],FALSE)</f>
        <v>#NAME?</v>
      </c>
      <c r="D46" t="s">
        <v>3520</v>
      </c>
      <c r="F46" t="e" vm="2">
        <f t="shared" ca="1" si="0"/>
        <v>#NAME?</v>
      </c>
      <c r="G46" t="e" vm="2">
        <f t="shared" ca="1" si="1"/>
        <v>#NAME?</v>
      </c>
      <c r="H46" t="e" vm="2">
        <f t="shared" ca="1" si="2"/>
        <v>#NAME?</v>
      </c>
      <c r="I46" t="str">
        <f t="shared" si="3"/>
        <v>02.04.02.07 Lupino</v>
      </c>
      <c r="K46" t="s">
        <v>31</v>
      </c>
      <c r="L46" t="s">
        <v>2826</v>
      </c>
      <c r="M46" t="s">
        <v>2821</v>
      </c>
      <c r="N46" t="s">
        <v>2921</v>
      </c>
    </row>
    <row r="47" spans="1:14" x14ac:dyDescent="0.25">
      <c r="A47" t="e" vm="1">
        <f ca="1">_xlfn.XLOOKUP(K47,Sectores[Sector],Sectores[id_Sector],FALSE)</f>
        <v>#NAME?</v>
      </c>
      <c r="B47" t="e" vm="1">
        <f ca="1">_xlfn.XLOOKUP(L47,Contenido[Contenido],Contenido[id_contenido])</f>
        <v>#NAME?</v>
      </c>
      <c r="C47" t="e" vm="1">
        <f ca="1">_xlfn.XLOOKUP(M47,Temas[Tema],Temas[id_Tema],FALSE)</f>
        <v>#NAME?</v>
      </c>
      <c r="D47" t="s">
        <v>3521</v>
      </c>
      <c r="F47" t="e" vm="2">
        <f t="shared" ca="1" si="0"/>
        <v>#NAME?</v>
      </c>
      <c r="G47" t="e" vm="2">
        <f t="shared" ca="1" si="1"/>
        <v>#NAME?</v>
      </c>
      <c r="H47" t="e" vm="2">
        <f t="shared" ca="1" si="2"/>
        <v>#NAME?</v>
      </c>
      <c r="I47" t="str">
        <f t="shared" si="3"/>
        <v>02.04.02.08 Maíz</v>
      </c>
      <c r="K47" t="s">
        <v>31</v>
      </c>
      <c r="L47" t="s">
        <v>2826</v>
      </c>
      <c r="M47" t="s">
        <v>2821</v>
      </c>
      <c r="N47" t="s">
        <v>2923</v>
      </c>
    </row>
    <row r="48" spans="1:14" x14ac:dyDescent="0.25">
      <c r="A48" t="e" vm="1">
        <f ca="1">_xlfn.XLOOKUP(K48,Sectores[Sector],Sectores[id_Sector],FALSE)</f>
        <v>#NAME?</v>
      </c>
      <c r="B48" t="e" vm="1">
        <f ca="1">_xlfn.XLOOKUP(L48,Contenido[Contenido],Contenido[id_contenido])</f>
        <v>#NAME?</v>
      </c>
      <c r="C48" t="e" vm="1">
        <f ca="1">_xlfn.XLOOKUP(M48,Temas[Tema],Temas[id_Tema],FALSE)</f>
        <v>#NAME?</v>
      </c>
      <c r="D48" t="s">
        <v>3522</v>
      </c>
      <c r="F48" t="e" vm="2">
        <f t="shared" ca="1" si="0"/>
        <v>#NAME?</v>
      </c>
      <c r="G48" t="e" vm="2">
        <f t="shared" ca="1" si="1"/>
        <v>#NAME?</v>
      </c>
      <c r="H48" t="e" vm="2">
        <f t="shared" ca="1" si="2"/>
        <v>#NAME?</v>
      </c>
      <c r="I48" t="str">
        <f t="shared" si="3"/>
        <v>02.04.02.09 Maravilla</v>
      </c>
      <c r="K48" t="s">
        <v>31</v>
      </c>
      <c r="L48" t="s">
        <v>2826</v>
      </c>
      <c r="M48" t="s">
        <v>2821</v>
      </c>
      <c r="N48" t="s">
        <v>2925</v>
      </c>
    </row>
    <row r="49" spans="1:14" x14ac:dyDescent="0.25">
      <c r="A49" t="e" vm="1">
        <f ca="1">_xlfn.XLOOKUP(K49,Sectores[Sector],Sectores[id_Sector],FALSE)</f>
        <v>#NAME?</v>
      </c>
      <c r="B49" t="e" vm="1">
        <f ca="1">_xlfn.XLOOKUP(L49,Contenido[Contenido],Contenido[id_contenido])</f>
        <v>#NAME?</v>
      </c>
      <c r="C49" t="e" vm="1">
        <f ca="1">_xlfn.XLOOKUP(M49,Temas[Tema],Temas[id_Tema],FALSE)</f>
        <v>#NAME?</v>
      </c>
      <c r="D49" t="s">
        <v>3523</v>
      </c>
      <c r="F49" t="e" vm="2">
        <f t="shared" ca="1" si="0"/>
        <v>#NAME?</v>
      </c>
      <c r="G49" t="e" vm="2">
        <f t="shared" ca="1" si="1"/>
        <v>#NAME?</v>
      </c>
      <c r="H49" t="e" vm="2">
        <f t="shared" ca="1" si="2"/>
        <v>#NAME?</v>
      </c>
      <c r="I49" t="str">
        <f t="shared" si="3"/>
        <v>02.04.02.10 Otras industriales</v>
      </c>
      <c r="K49" t="s">
        <v>31</v>
      </c>
      <c r="L49" t="s">
        <v>2826</v>
      </c>
      <c r="M49" t="s">
        <v>2821</v>
      </c>
      <c r="N49" t="s">
        <v>2927</v>
      </c>
    </row>
    <row r="50" spans="1:14" x14ac:dyDescent="0.25">
      <c r="A50" t="e" vm="1">
        <f ca="1">_xlfn.XLOOKUP(K50,Sectores[Sector],Sectores[id_Sector],FALSE)</f>
        <v>#NAME?</v>
      </c>
      <c r="B50" t="e" vm="1">
        <f ca="1">_xlfn.XLOOKUP(L50,Contenido[Contenido],Contenido[id_contenido])</f>
        <v>#NAME?</v>
      </c>
      <c r="C50" t="e" vm="1">
        <f ca="1">_xlfn.XLOOKUP(M50,Temas[Tema],Temas[id_Tema],FALSE)</f>
        <v>#NAME?</v>
      </c>
      <c r="D50" t="s">
        <v>3524</v>
      </c>
      <c r="F50" t="e" vm="2">
        <f t="shared" ca="1" si="0"/>
        <v>#NAME?</v>
      </c>
      <c r="G50" t="e" vm="2">
        <f t="shared" ca="1" si="1"/>
        <v>#NAME?</v>
      </c>
      <c r="H50" t="e" vm="2">
        <f t="shared" ca="1" si="2"/>
        <v>#NAME?</v>
      </c>
      <c r="I50" t="str">
        <f t="shared" si="3"/>
        <v>02.04.02.11 Otras Legumbres</v>
      </c>
      <c r="K50" t="s">
        <v>31</v>
      </c>
      <c r="L50" t="s">
        <v>2826</v>
      </c>
      <c r="M50" t="s">
        <v>2821</v>
      </c>
      <c r="N50" t="s">
        <v>2929</v>
      </c>
    </row>
    <row r="51" spans="1:14" x14ac:dyDescent="0.25">
      <c r="A51" t="e" vm="1">
        <f ca="1">_xlfn.XLOOKUP(K51,Sectores[Sector],Sectores[id_Sector],FALSE)</f>
        <v>#NAME?</v>
      </c>
      <c r="B51" t="e" vm="1">
        <f ca="1">_xlfn.XLOOKUP(L51,Contenido[Contenido],Contenido[id_contenido])</f>
        <v>#NAME?</v>
      </c>
      <c r="C51" t="e" vm="1">
        <f ca="1">_xlfn.XLOOKUP(M51,Temas[Tema],Temas[id_Tema],FALSE)</f>
        <v>#NAME?</v>
      </c>
      <c r="D51" t="s">
        <v>3525</v>
      </c>
      <c r="F51" t="e" vm="2">
        <f t="shared" ca="1" si="0"/>
        <v>#NAME?</v>
      </c>
      <c r="G51" t="e" vm="2">
        <f t="shared" ca="1" si="1"/>
        <v>#NAME?</v>
      </c>
      <c r="H51" t="e" vm="2">
        <f t="shared" ca="1" si="2"/>
        <v>#NAME?</v>
      </c>
      <c r="I51" t="str">
        <f t="shared" si="3"/>
        <v>02.04.02.12 Otros cereales</v>
      </c>
      <c r="K51" t="s">
        <v>31</v>
      </c>
      <c r="L51" t="s">
        <v>2826</v>
      </c>
      <c r="M51" t="s">
        <v>2821</v>
      </c>
      <c r="N51" t="s">
        <v>2931</v>
      </c>
    </row>
    <row r="52" spans="1:14" x14ac:dyDescent="0.25">
      <c r="A52" t="e" vm="1">
        <f ca="1">_xlfn.XLOOKUP(K52,Sectores[Sector],Sectores[id_Sector],FALSE)</f>
        <v>#NAME?</v>
      </c>
      <c r="B52" t="e" vm="1">
        <f ca="1">_xlfn.XLOOKUP(L52,Contenido[Contenido],Contenido[id_contenido])</f>
        <v>#NAME?</v>
      </c>
      <c r="C52" t="e" vm="1">
        <f ca="1">_xlfn.XLOOKUP(M52,Temas[Tema],Temas[id_Tema],FALSE)</f>
        <v>#NAME?</v>
      </c>
      <c r="D52" t="s">
        <v>3526</v>
      </c>
      <c r="F52" t="e" vm="2">
        <f t="shared" ca="1" si="0"/>
        <v>#NAME?</v>
      </c>
      <c r="G52" t="e" vm="2">
        <f t="shared" ca="1" si="1"/>
        <v>#NAME?</v>
      </c>
      <c r="H52" t="e" vm="2">
        <f t="shared" ca="1" si="2"/>
        <v>#NAME?</v>
      </c>
      <c r="I52" t="str">
        <f t="shared" si="3"/>
        <v>02.04.02.13 Papa</v>
      </c>
      <c r="K52" t="s">
        <v>31</v>
      </c>
      <c r="L52" t="s">
        <v>2826</v>
      </c>
      <c r="M52" t="s">
        <v>2821</v>
      </c>
      <c r="N52" t="s">
        <v>2933</v>
      </c>
    </row>
    <row r="53" spans="1:14" x14ac:dyDescent="0.25">
      <c r="A53" t="e" vm="1">
        <f ca="1">_xlfn.XLOOKUP(K53,Sectores[Sector],Sectores[id_Sector],FALSE)</f>
        <v>#NAME?</v>
      </c>
      <c r="B53" t="e" vm="1">
        <f ca="1">_xlfn.XLOOKUP(L53,Contenido[Contenido],Contenido[id_contenido])</f>
        <v>#NAME?</v>
      </c>
      <c r="C53" t="e" vm="1">
        <f ca="1">_xlfn.XLOOKUP(M53,Temas[Tema],Temas[id_Tema],FALSE)</f>
        <v>#NAME?</v>
      </c>
      <c r="D53" t="s">
        <v>3527</v>
      </c>
      <c r="F53" t="e" vm="2">
        <f t="shared" ca="1" si="0"/>
        <v>#NAME?</v>
      </c>
      <c r="G53" t="e" vm="2">
        <f t="shared" ca="1" si="1"/>
        <v>#NAME?</v>
      </c>
      <c r="H53" t="e" vm="2">
        <f t="shared" ca="1" si="2"/>
        <v>#NAME?</v>
      </c>
      <c r="I53" t="str">
        <f t="shared" si="3"/>
        <v>02.04.02.14 Porotos</v>
      </c>
      <c r="K53" t="s">
        <v>31</v>
      </c>
      <c r="L53" t="s">
        <v>2826</v>
      </c>
      <c r="M53" t="s">
        <v>2821</v>
      </c>
      <c r="N53" t="s">
        <v>2935</v>
      </c>
    </row>
    <row r="54" spans="1:14" x14ac:dyDescent="0.25">
      <c r="A54" t="e" vm="1">
        <f ca="1">_xlfn.XLOOKUP(K54,Sectores[Sector],Sectores[id_Sector],FALSE)</f>
        <v>#NAME?</v>
      </c>
      <c r="B54" t="e" vm="1">
        <f ca="1">_xlfn.XLOOKUP(L54,Contenido[Contenido],Contenido[id_contenido])</f>
        <v>#NAME?</v>
      </c>
      <c r="C54" t="e" vm="1">
        <f ca="1">_xlfn.XLOOKUP(M54,Temas[Tema],Temas[id_Tema],FALSE)</f>
        <v>#NAME?</v>
      </c>
      <c r="D54" t="s">
        <v>3528</v>
      </c>
      <c r="F54" t="e" vm="2">
        <f t="shared" ca="1" si="0"/>
        <v>#NAME?</v>
      </c>
      <c r="G54" t="e" vm="2">
        <f t="shared" ca="1" si="1"/>
        <v>#NAME?</v>
      </c>
      <c r="H54" t="e" vm="2">
        <f t="shared" ca="1" si="2"/>
        <v>#NAME?</v>
      </c>
      <c r="I54" t="str">
        <f t="shared" si="3"/>
        <v>02.04.02.15 Raps</v>
      </c>
      <c r="K54" t="s">
        <v>31</v>
      </c>
      <c r="L54" t="s">
        <v>2826</v>
      </c>
      <c r="M54" t="s">
        <v>2821</v>
      </c>
      <c r="N54" t="s">
        <v>2937</v>
      </c>
    </row>
    <row r="55" spans="1:14" x14ac:dyDescent="0.25">
      <c r="A55" t="e" vm="1">
        <f ca="1">_xlfn.XLOOKUP(K55,Sectores[Sector],Sectores[id_Sector],FALSE)</f>
        <v>#NAME?</v>
      </c>
      <c r="B55" t="e" vm="1">
        <f ca="1">_xlfn.XLOOKUP(L55,Contenido[Contenido],Contenido[id_contenido])</f>
        <v>#NAME?</v>
      </c>
      <c r="C55" t="e" vm="1">
        <f ca="1">_xlfn.XLOOKUP(M55,Temas[Tema],Temas[id_Tema],FALSE)</f>
        <v>#NAME?</v>
      </c>
      <c r="D55" t="s">
        <v>3529</v>
      </c>
      <c r="F55" t="e" vm="2">
        <f t="shared" ca="1" si="0"/>
        <v>#NAME?</v>
      </c>
      <c r="G55" t="e" vm="2">
        <f t="shared" ca="1" si="1"/>
        <v>#NAME?</v>
      </c>
      <c r="H55" t="e" vm="2">
        <f t="shared" ca="1" si="2"/>
        <v>#NAME?</v>
      </c>
      <c r="I55" t="str">
        <f t="shared" si="3"/>
        <v>02.04.02.16 Remolacha (caña de azúcar)</v>
      </c>
      <c r="K55" t="s">
        <v>31</v>
      </c>
      <c r="L55" t="s">
        <v>2826</v>
      </c>
      <c r="M55" t="s">
        <v>2821</v>
      </c>
      <c r="N55" t="s">
        <v>2939</v>
      </c>
    </row>
    <row r="56" spans="1:14" x14ac:dyDescent="0.25">
      <c r="A56" t="e" vm="1">
        <f ca="1">_xlfn.XLOOKUP(K56,Sectores[Sector],Sectores[id_Sector],FALSE)</f>
        <v>#NAME?</v>
      </c>
      <c r="B56" t="e" vm="1">
        <f ca="1">_xlfn.XLOOKUP(L56,Contenido[Contenido],Contenido[id_contenido])</f>
        <v>#NAME?</v>
      </c>
      <c r="C56" t="e" vm="1">
        <f ca="1">_xlfn.XLOOKUP(M56,Temas[Tema],Temas[id_Tema],FALSE)</f>
        <v>#NAME?</v>
      </c>
      <c r="D56" t="s">
        <v>3530</v>
      </c>
      <c r="F56" t="e" vm="2">
        <f t="shared" ca="1" si="0"/>
        <v>#NAME?</v>
      </c>
      <c r="G56" t="e" vm="2">
        <f t="shared" ca="1" si="1"/>
        <v>#NAME?</v>
      </c>
      <c r="H56" t="e" vm="2">
        <f t="shared" ca="1" si="2"/>
        <v>#NAME?</v>
      </c>
      <c r="I56" t="str">
        <f t="shared" si="3"/>
        <v>02.04.02.17 Tabaco</v>
      </c>
      <c r="K56" t="s">
        <v>31</v>
      </c>
      <c r="L56" t="s">
        <v>2826</v>
      </c>
      <c r="M56" t="s">
        <v>2821</v>
      </c>
      <c r="N56" t="s">
        <v>653</v>
      </c>
    </row>
    <row r="57" spans="1:14" x14ac:dyDescent="0.25">
      <c r="A57" t="e" vm="1">
        <f ca="1">_xlfn.XLOOKUP(K57,Sectores[Sector],Sectores[id_Sector],FALSE)</f>
        <v>#NAME?</v>
      </c>
      <c r="B57" t="e" vm="1">
        <f ca="1">_xlfn.XLOOKUP(L57,Contenido[Contenido],Contenido[id_contenido])</f>
        <v>#NAME?</v>
      </c>
      <c r="C57" t="e" vm="1">
        <f ca="1">_xlfn.XLOOKUP(M57,Temas[Tema],Temas[id_Tema],FALSE)</f>
        <v>#NAME?</v>
      </c>
      <c r="D57" t="s">
        <v>3531</v>
      </c>
      <c r="F57" t="e" vm="2">
        <f t="shared" ca="1" si="0"/>
        <v>#NAME?</v>
      </c>
      <c r="G57" t="e" vm="2">
        <f t="shared" ca="1" si="1"/>
        <v>#NAME?</v>
      </c>
      <c r="H57" t="e" vm="2">
        <f t="shared" ca="1" si="2"/>
        <v>#NAME?</v>
      </c>
      <c r="I57" t="str">
        <f t="shared" si="3"/>
        <v>02.04.02.18 Tomate</v>
      </c>
      <c r="K57" t="s">
        <v>31</v>
      </c>
      <c r="L57" t="s">
        <v>2826</v>
      </c>
      <c r="M57" t="s">
        <v>2821</v>
      </c>
      <c r="N57" t="s">
        <v>2901</v>
      </c>
    </row>
    <row r="58" spans="1:14" x14ac:dyDescent="0.25">
      <c r="A58" t="e" vm="1">
        <f ca="1">_xlfn.XLOOKUP(K58,Sectores[Sector],Sectores[id_Sector],FALSE)</f>
        <v>#NAME?</v>
      </c>
      <c r="B58" t="e" vm="1">
        <f ca="1">_xlfn.XLOOKUP(L58,Contenido[Contenido],Contenido[id_contenido])</f>
        <v>#NAME?</v>
      </c>
      <c r="C58" t="e" vm="1">
        <f ca="1">_xlfn.XLOOKUP(M58,Temas[Tema],Temas[id_Tema],FALSE)</f>
        <v>#NAME?</v>
      </c>
      <c r="D58" t="s">
        <v>3532</v>
      </c>
      <c r="F58" t="e" vm="2">
        <f t="shared" ca="1" si="0"/>
        <v>#NAME?</v>
      </c>
      <c r="G58" t="e" vm="2">
        <f t="shared" ca="1" si="1"/>
        <v>#NAME?</v>
      </c>
      <c r="H58" t="e" vm="2">
        <f t="shared" ca="1" si="2"/>
        <v>#NAME?</v>
      </c>
      <c r="I58" t="str">
        <f t="shared" si="3"/>
        <v>02.04.02.19 Trigo</v>
      </c>
      <c r="K58" t="s">
        <v>31</v>
      </c>
      <c r="L58" t="s">
        <v>2826</v>
      </c>
      <c r="M58" t="s">
        <v>2821</v>
      </c>
      <c r="N58" t="s">
        <v>2943</v>
      </c>
    </row>
    <row r="59" spans="1:14" x14ac:dyDescent="0.25">
      <c r="A59" t="e" vm="1">
        <f ca="1">_xlfn.XLOOKUP(K59,Sectores[Sector],Sectores[id_Sector],FALSE)</f>
        <v>#NAME?</v>
      </c>
      <c r="B59" t="e" vm="1">
        <f ca="1">_xlfn.XLOOKUP(L59,Contenido[Contenido],Contenido[id_contenido])</f>
        <v>#NAME?</v>
      </c>
      <c r="C59" t="e" vm="1">
        <f ca="1">_xlfn.XLOOKUP(M59,Temas[Tema],Temas[id_Tema],FALSE)</f>
        <v>#NAME?</v>
      </c>
      <c r="D59" t="s">
        <v>3533</v>
      </c>
      <c r="F59" t="e" vm="2">
        <f t="shared" ca="1" si="0"/>
        <v>#NAME?</v>
      </c>
      <c r="G59" t="e" vm="2">
        <f t="shared" ca="1" si="1"/>
        <v>#NAME?</v>
      </c>
      <c r="H59" t="e" vm="2">
        <f t="shared" ca="1" si="2"/>
        <v>#NAME?</v>
      </c>
      <c r="I59" t="str">
        <f t="shared" si="3"/>
        <v>02.04.02.20 Triticale</v>
      </c>
      <c r="K59" t="s">
        <v>31</v>
      </c>
      <c r="L59" t="s">
        <v>2826</v>
      </c>
      <c r="M59" t="s">
        <v>2821</v>
      </c>
      <c r="N59" t="s">
        <v>2945</v>
      </c>
    </row>
    <row r="60" spans="1:14" x14ac:dyDescent="0.25">
      <c r="A60" t="e" vm="1">
        <f ca="1">_xlfn.XLOOKUP(K60,Sectores[Sector],Sectores[id_Sector],FALSE)</f>
        <v>#NAME?</v>
      </c>
      <c r="B60" t="e" vm="1">
        <f ca="1">_xlfn.XLOOKUP(L60,Contenido[Contenido],Contenido[id_contenido])</f>
        <v>#NAME?</v>
      </c>
      <c r="C60" t="e" vm="1">
        <f ca="1">_xlfn.XLOOKUP(M60,Temas[Tema],Temas[id_Tema],FALSE)</f>
        <v>#NAME?</v>
      </c>
      <c r="D60" t="s">
        <v>3509</v>
      </c>
      <c r="F60" t="e" vm="2">
        <f t="shared" ca="1" si="0"/>
        <v>#NAME?</v>
      </c>
      <c r="G60" t="e" vm="2">
        <f t="shared" ca="1" si="1"/>
        <v>#NAME?</v>
      </c>
      <c r="H60" t="e" vm="2">
        <f t="shared" ca="1" si="2"/>
        <v>#NAME?</v>
      </c>
      <c r="I60" t="str">
        <f t="shared" si="3"/>
        <v>02.04.01.01 Acelga</v>
      </c>
      <c r="K60" t="s">
        <v>31</v>
      </c>
      <c r="L60" t="s">
        <v>2819</v>
      </c>
      <c r="M60" t="s">
        <v>2820</v>
      </c>
      <c r="N60" t="s">
        <v>2849</v>
      </c>
    </row>
    <row r="61" spans="1:14" x14ac:dyDescent="0.25">
      <c r="A61" t="e" vm="1">
        <f ca="1">_xlfn.XLOOKUP(K61,Sectores[Sector],Sectores[id_Sector],FALSE)</f>
        <v>#NAME?</v>
      </c>
      <c r="B61" t="e" vm="1">
        <f ca="1">_xlfn.XLOOKUP(L61,Contenido[Contenido],Contenido[id_contenido])</f>
        <v>#NAME?</v>
      </c>
      <c r="C61" t="e" vm="1">
        <f ca="1">_xlfn.XLOOKUP(M61,Temas[Tema],Temas[id_Tema],FALSE)</f>
        <v>#NAME?</v>
      </c>
      <c r="D61" t="s">
        <v>3510</v>
      </c>
      <c r="F61" t="e" vm="2">
        <f t="shared" ca="1" si="0"/>
        <v>#NAME?</v>
      </c>
      <c r="G61" t="e" vm="2">
        <f t="shared" ca="1" si="1"/>
        <v>#NAME?</v>
      </c>
      <c r="H61" t="e" vm="2">
        <f t="shared" ca="1" si="2"/>
        <v>#NAME?</v>
      </c>
      <c r="I61" t="str">
        <f t="shared" si="3"/>
        <v>02.04.01.02 Hortalizas</v>
      </c>
      <c r="K61" t="s">
        <v>31</v>
      </c>
      <c r="L61" t="s">
        <v>2819</v>
      </c>
      <c r="M61" t="s">
        <v>2820</v>
      </c>
      <c r="N61" t="s">
        <v>2821</v>
      </c>
    </row>
    <row r="62" spans="1:14" x14ac:dyDescent="0.25">
      <c r="A62" t="e" vm="1">
        <f ca="1">_xlfn.XLOOKUP(K62,Sectores[Sector],Sectores[id_Sector],FALSE)</f>
        <v>#NAME?</v>
      </c>
      <c r="B62" t="e" vm="1">
        <f ca="1">_xlfn.XLOOKUP(L62,Contenido[Contenido],Contenido[id_contenido])</f>
        <v>#NAME?</v>
      </c>
      <c r="C62" t="e" vm="1">
        <f ca="1">_xlfn.XLOOKUP(M62,Temas[Tema],Temas[id_Tema],FALSE)</f>
        <v>#NAME?</v>
      </c>
      <c r="D62" t="s">
        <v>3509</v>
      </c>
      <c r="F62" t="e" vm="2">
        <f t="shared" ca="1" si="0"/>
        <v>#NAME?</v>
      </c>
      <c r="G62" t="e" vm="2">
        <f t="shared" ca="1" si="1"/>
        <v>#NAME?</v>
      </c>
      <c r="H62" t="e" vm="2">
        <f t="shared" ca="1" si="2"/>
        <v>#NAME?</v>
      </c>
      <c r="I62" t="str">
        <f t="shared" si="3"/>
        <v>02.04.01.01 Tubérculos</v>
      </c>
      <c r="K62" t="s">
        <v>31</v>
      </c>
      <c r="L62" t="s">
        <v>2819</v>
      </c>
      <c r="M62" t="s">
        <v>2820</v>
      </c>
      <c r="N62" t="s">
        <v>2824</v>
      </c>
    </row>
    <row r="63" spans="1:14" x14ac:dyDescent="0.25">
      <c r="A63" t="e" vm="1">
        <f ca="1">_xlfn.XLOOKUP(K63,Sectores[Sector],Sectores[id_Sector],FALSE)</f>
        <v>#NAME?</v>
      </c>
      <c r="B63" t="e" vm="1">
        <f ca="1">_xlfn.XLOOKUP(L63,Contenido[Contenido],Contenido[id_contenido])</f>
        <v>#NAME?</v>
      </c>
      <c r="C63" t="e" vm="1">
        <f ca="1">_xlfn.XLOOKUP(M63,Temas[Tema],Temas[id_Tema],FALSE)</f>
        <v>#NAME?</v>
      </c>
      <c r="D63" t="s">
        <v>3515</v>
      </c>
      <c r="F63" t="e" vm="2">
        <f t="shared" ca="1" si="0"/>
        <v>#NAME?</v>
      </c>
      <c r="G63" t="e" vm="2">
        <f t="shared" ca="1" si="1"/>
        <v>#NAME?</v>
      </c>
      <c r="H63" t="e" vm="2">
        <f t="shared" ca="1" si="2"/>
        <v>#NAME?</v>
      </c>
      <c r="I63" t="str">
        <f t="shared" si="3"/>
        <v>02.04.02.02 Achicoria industrial</v>
      </c>
      <c r="K63" t="s">
        <v>31</v>
      </c>
      <c r="L63" t="s">
        <v>2819</v>
      </c>
      <c r="M63" t="s">
        <v>2821</v>
      </c>
      <c r="N63" t="s">
        <v>2851</v>
      </c>
    </row>
    <row r="64" spans="1:14" x14ac:dyDescent="0.25">
      <c r="A64" t="e" vm="1">
        <f ca="1">_xlfn.XLOOKUP(K64,Sectores[Sector],Sectores[id_Sector],FALSE)</f>
        <v>#NAME?</v>
      </c>
      <c r="B64" t="e" vm="1">
        <f ca="1">_xlfn.XLOOKUP(L64,Contenido[Contenido],Contenido[id_contenido])</f>
        <v>#NAME?</v>
      </c>
      <c r="C64" t="e" vm="1">
        <f ca="1">_xlfn.XLOOKUP(M64,Temas[Tema],Temas[id_Tema],FALSE)</f>
        <v>#NAME?</v>
      </c>
      <c r="D64" t="s">
        <v>3516</v>
      </c>
      <c r="F64" t="e" vm="2">
        <f t="shared" ca="1" si="0"/>
        <v>#NAME?</v>
      </c>
      <c r="G64" t="e" vm="2">
        <f t="shared" ca="1" si="1"/>
        <v>#NAME?</v>
      </c>
      <c r="H64" t="e" vm="2">
        <f t="shared" ca="1" si="2"/>
        <v>#NAME?</v>
      </c>
      <c r="I64" t="str">
        <f t="shared" si="3"/>
        <v>02.04.02.03 Ají</v>
      </c>
      <c r="K64" t="s">
        <v>31</v>
      </c>
      <c r="L64" t="s">
        <v>2819</v>
      </c>
      <c r="M64" t="s">
        <v>2821</v>
      </c>
      <c r="N64" t="s">
        <v>2853</v>
      </c>
    </row>
    <row r="65" spans="1:14" x14ac:dyDescent="0.25">
      <c r="A65" t="e" vm="1">
        <f ca="1">_xlfn.XLOOKUP(K65,Sectores[Sector],Sectores[id_Sector],FALSE)</f>
        <v>#NAME?</v>
      </c>
      <c r="B65" t="e" vm="1">
        <f ca="1">_xlfn.XLOOKUP(L65,Contenido[Contenido],Contenido[id_contenido])</f>
        <v>#NAME?</v>
      </c>
      <c r="C65" t="e" vm="1">
        <f ca="1">_xlfn.XLOOKUP(M65,Temas[Tema],Temas[id_Tema],FALSE)</f>
        <v>#NAME?</v>
      </c>
      <c r="D65" t="s">
        <v>3517</v>
      </c>
      <c r="F65" t="e" vm="2">
        <f t="shared" ca="1" si="0"/>
        <v>#NAME?</v>
      </c>
      <c r="G65" t="e" vm="2">
        <f t="shared" ca="1" si="1"/>
        <v>#NAME?</v>
      </c>
      <c r="H65" t="e" vm="2">
        <f t="shared" ca="1" si="2"/>
        <v>#NAME?</v>
      </c>
      <c r="I65" t="str">
        <f t="shared" si="3"/>
        <v>02.04.02.04 Ajo</v>
      </c>
      <c r="K65" t="s">
        <v>31</v>
      </c>
      <c r="L65" t="s">
        <v>2819</v>
      </c>
      <c r="M65" t="s">
        <v>2821</v>
      </c>
      <c r="N65" t="s">
        <v>2855</v>
      </c>
    </row>
    <row r="66" spans="1:14" x14ac:dyDescent="0.25">
      <c r="A66" t="e" vm="1">
        <f ca="1">_xlfn.XLOOKUP(K66,Sectores[Sector],Sectores[id_Sector],FALSE)</f>
        <v>#NAME?</v>
      </c>
      <c r="B66" t="e" vm="1">
        <f ca="1">_xlfn.XLOOKUP(L66,Contenido[Contenido],Contenido[id_contenido])</f>
        <v>#NAME?</v>
      </c>
      <c r="C66" t="e" vm="1">
        <f ca="1">_xlfn.XLOOKUP(M66,Temas[Tema],Temas[id_Tema],FALSE)</f>
        <v>#NAME?</v>
      </c>
      <c r="D66" t="s">
        <v>3518</v>
      </c>
      <c r="F66" t="e" vm="2">
        <f t="shared" ca="1" si="0"/>
        <v>#NAME?</v>
      </c>
      <c r="G66" t="e" vm="2">
        <f t="shared" ca="1" si="1"/>
        <v>#NAME?</v>
      </c>
      <c r="H66" t="e" vm="2">
        <f t="shared" ca="1" si="2"/>
        <v>#NAME?</v>
      </c>
      <c r="I66" t="str">
        <f t="shared" si="3"/>
        <v>02.04.02.05 Alcachofa</v>
      </c>
      <c r="K66" t="s">
        <v>31</v>
      </c>
      <c r="L66" t="s">
        <v>2819</v>
      </c>
      <c r="M66" t="s">
        <v>2821</v>
      </c>
      <c r="N66" t="s">
        <v>2857</v>
      </c>
    </row>
    <row r="67" spans="1:14" x14ac:dyDescent="0.25">
      <c r="A67" t="e" vm="1">
        <f ca="1">_xlfn.XLOOKUP(K67,Sectores[Sector],Sectores[id_Sector],FALSE)</f>
        <v>#NAME?</v>
      </c>
      <c r="B67" t="e" vm="1">
        <f ca="1">_xlfn.XLOOKUP(L67,Contenido[Contenido],Contenido[id_contenido])</f>
        <v>#NAME?</v>
      </c>
      <c r="C67" t="e" vm="1">
        <f ca="1">_xlfn.XLOOKUP(M67,Temas[Tema],Temas[id_Tema],FALSE)</f>
        <v>#NAME?</v>
      </c>
      <c r="D67" t="s">
        <v>3519</v>
      </c>
      <c r="F67" t="e" vm="2">
        <f t="shared" ca="1" si="0"/>
        <v>#NAME?</v>
      </c>
      <c r="G67" t="e" vm="2">
        <f t="shared" ca="1" si="1"/>
        <v>#NAME?</v>
      </c>
      <c r="H67" t="e" vm="2">
        <f t="shared" ca="1" si="2"/>
        <v>#NAME?</v>
      </c>
      <c r="I67" t="str">
        <f t="shared" si="3"/>
        <v>02.04.02.06 Apio</v>
      </c>
      <c r="K67" t="s">
        <v>31</v>
      </c>
      <c r="L67" t="s">
        <v>2819</v>
      </c>
      <c r="M67" t="s">
        <v>2821</v>
      </c>
      <c r="N67" t="s">
        <v>2859</v>
      </c>
    </row>
    <row r="68" spans="1:14" x14ac:dyDescent="0.25">
      <c r="A68" t="e" vm="1">
        <f ca="1">_xlfn.XLOOKUP(K68,Sectores[Sector],Sectores[id_Sector],FALSE)</f>
        <v>#NAME?</v>
      </c>
      <c r="B68" t="e" vm="1">
        <f ca="1">_xlfn.XLOOKUP(L68,Contenido[Contenido],Contenido[id_contenido])</f>
        <v>#NAME?</v>
      </c>
      <c r="C68" t="e" vm="1">
        <f ca="1">_xlfn.XLOOKUP(M68,Temas[Tema],Temas[id_Tema],FALSE)</f>
        <v>#NAME?</v>
      </c>
      <c r="D68" t="s">
        <v>3520</v>
      </c>
      <c r="F68" t="e" vm="2">
        <f t="shared" ca="1" si="0"/>
        <v>#NAME?</v>
      </c>
      <c r="G68" t="e" vm="2">
        <f t="shared" ca="1" si="1"/>
        <v>#NAME?</v>
      </c>
      <c r="H68" t="e" vm="2">
        <f t="shared" ca="1" si="2"/>
        <v>#NAME?</v>
      </c>
      <c r="I68" t="str">
        <f t="shared" si="3"/>
        <v>02.04.02.07 Arveja verde</v>
      </c>
      <c r="K68" t="s">
        <v>31</v>
      </c>
      <c r="L68" t="s">
        <v>2819</v>
      </c>
      <c r="M68" t="s">
        <v>2821</v>
      </c>
      <c r="N68" t="s">
        <v>2861</v>
      </c>
    </row>
    <row r="69" spans="1:14" x14ac:dyDescent="0.25">
      <c r="A69" t="e" vm="1">
        <f ca="1">_xlfn.XLOOKUP(K69,Sectores[Sector],Sectores[id_Sector],FALSE)</f>
        <v>#NAME?</v>
      </c>
      <c r="B69" t="e" vm="1">
        <f ca="1">_xlfn.XLOOKUP(L69,Contenido[Contenido],Contenido[id_contenido])</f>
        <v>#NAME?</v>
      </c>
      <c r="C69" t="e" vm="1">
        <f ca="1">_xlfn.XLOOKUP(M69,Temas[Tema],Temas[id_Tema],FALSE)</f>
        <v>#NAME?</v>
      </c>
      <c r="D69" t="s">
        <v>3521</v>
      </c>
      <c r="F69" t="e" vm="2">
        <f t="shared" ref="F69:F132" ca="1" si="4">+A69&amp;" "&amp;K69</f>
        <v>#NAME?</v>
      </c>
      <c r="G69" t="e" vm="2">
        <f t="shared" ref="G69:G132" ca="1" si="5">+B69&amp;" "&amp;L69</f>
        <v>#NAME?</v>
      </c>
      <c r="H69" t="e" vm="2">
        <f t="shared" ref="H69:H132" ca="1" si="6">+C69&amp;" "&amp;M69</f>
        <v>#NAME?</v>
      </c>
      <c r="I69" t="str">
        <f t="shared" ref="I69:I132" si="7">+D69&amp;" "&amp;N69</f>
        <v>02.04.02.08 Betarraga</v>
      </c>
      <c r="K69" t="s">
        <v>31</v>
      </c>
      <c r="L69" t="s">
        <v>2819</v>
      </c>
      <c r="M69" t="s">
        <v>2821</v>
      </c>
      <c r="N69" t="s">
        <v>2863</v>
      </c>
    </row>
    <row r="70" spans="1:14" x14ac:dyDescent="0.25">
      <c r="A70" t="e" vm="1">
        <f ca="1">_xlfn.XLOOKUP(K70,Sectores[Sector],Sectores[id_Sector],FALSE)</f>
        <v>#NAME?</v>
      </c>
      <c r="B70" t="e" vm="1">
        <f ca="1">_xlfn.XLOOKUP(L70,Contenido[Contenido],Contenido[id_contenido])</f>
        <v>#NAME?</v>
      </c>
      <c r="C70" t="e" vm="1">
        <f ca="1">_xlfn.XLOOKUP(M70,Temas[Tema],Temas[id_Tema],FALSE)</f>
        <v>#NAME?</v>
      </c>
      <c r="D70" t="s">
        <v>3522</v>
      </c>
      <c r="F70" t="e" vm="2">
        <f t="shared" ca="1" si="4"/>
        <v>#NAME?</v>
      </c>
      <c r="G70" t="e" vm="2">
        <f t="shared" ca="1" si="5"/>
        <v>#NAME?</v>
      </c>
      <c r="H70" t="e" vm="2">
        <f t="shared" ca="1" si="6"/>
        <v>#NAME?</v>
      </c>
      <c r="I70" t="str">
        <f t="shared" si="7"/>
        <v>02.04.02.09 Brócoli</v>
      </c>
      <c r="K70" t="s">
        <v>31</v>
      </c>
      <c r="L70" t="s">
        <v>2819</v>
      </c>
      <c r="M70" t="s">
        <v>2821</v>
      </c>
      <c r="N70" t="s">
        <v>2865</v>
      </c>
    </row>
    <row r="71" spans="1:14" x14ac:dyDescent="0.25">
      <c r="A71" t="e" vm="1">
        <f ca="1">_xlfn.XLOOKUP(K71,Sectores[Sector],Sectores[id_Sector],FALSE)</f>
        <v>#NAME?</v>
      </c>
      <c r="B71" t="e" vm="1">
        <f ca="1">_xlfn.XLOOKUP(L71,Contenido[Contenido],Contenido[id_contenido])</f>
        <v>#NAME?</v>
      </c>
      <c r="C71" t="e" vm="1">
        <f ca="1">_xlfn.XLOOKUP(M71,Temas[Tema],Temas[id_Tema],FALSE)</f>
        <v>#NAME?</v>
      </c>
      <c r="D71" t="s">
        <v>3523</v>
      </c>
      <c r="F71" t="e" vm="2">
        <f t="shared" ca="1" si="4"/>
        <v>#NAME?</v>
      </c>
      <c r="G71" t="e" vm="2">
        <f t="shared" ca="1" si="5"/>
        <v>#NAME?</v>
      </c>
      <c r="H71" t="e" vm="2">
        <f t="shared" ca="1" si="6"/>
        <v>#NAME?</v>
      </c>
      <c r="I71" t="str">
        <f t="shared" si="7"/>
        <v>02.04.02.10 Cebolla de Guarda</v>
      </c>
      <c r="K71" t="s">
        <v>31</v>
      </c>
      <c r="L71" t="s">
        <v>2819</v>
      </c>
      <c r="M71" t="s">
        <v>2821</v>
      </c>
      <c r="N71" t="s">
        <v>2867</v>
      </c>
    </row>
    <row r="72" spans="1:14" x14ac:dyDescent="0.25">
      <c r="A72" t="e" vm="1">
        <f ca="1">_xlfn.XLOOKUP(K72,Sectores[Sector],Sectores[id_Sector],FALSE)</f>
        <v>#NAME?</v>
      </c>
      <c r="B72" t="e" vm="1">
        <f ca="1">_xlfn.XLOOKUP(L72,Contenido[Contenido],Contenido[id_contenido])</f>
        <v>#NAME?</v>
      </c>
      <c r="C72" t="e" vm="1">
        <f ca="1">_xlfn.XLOOKUP(M72,Temas[Tema],Temas[id_Tema],FALSE)</f>
        <v>#NAME?</v>
      </c>
      <c r="D72" t="s">
        <v>3524</v>
      </c>
      <c r="F72" t="e" vm="2">
        <f t="shared" ca="1" si="4"/>
        <v>#NAME?</v>
      </c>
      <c r="G72" t="e" vm="2">
        <f t="shared" ca="1" si="5"/>
        <v>#NAME?</v>
      </c>
      <c r="H72" t="e" vm="2">
        <f t="shared" ca="1" si="6"/>
        <v>#NAME?</v>
      </c>
      <c r="I72" t="str">
        <f t="shared" si="7"/>
        <v>02.04.02.11 Cebolla Temprana</v>
      </c>
      <c r="K72" t="s">
        <v>31</v>
      </c>
      <c r="L72" t="s">
        <v>2819</v>
      </c>
      <c r="M72" t="s">
        <v>2821</v>
      </c>
      <c r="N72" t="s">
        <v>2869</v>
      </c>
    </row>
    <row r="73" spans="1:14" x14ac:dyDescent="0.25">
      <c r="A73" t="e" vm="1">
        <f ca="1">_xlfn.XLOOKUP(K73,Sectores[Sector],Sectores[id_Sector],FALSE)</f>
        <v>#NAME?</v>
      </c>
      <c r="B73" t="e" vm="1">
        <f ca="1">_xlfn.XLOOKUP(L73,Contenido[Contenido],Contenido[id_contenido])</f>
        <v>#NAME?</v>
      </c>
      <c r="C73" t="e" vm="1">
        <f ca="1">_xlfn.XLOOKUP(M73,Temas[Tema],Temas[id_Tema],FALSE)</f>
        <v>#NAME?</v>
      </c>
      <c r="D73" t="s">
        <v>3525</v>
      </c>
      <c r="F73" t="e" vm="2">
        <f t="shared" ca="1" si="4"/>
        <v>#NAME?</v>
      </c>
      <c r="G73" t="e" vm="2">
        <f t="shared" ca="1" si="5"/>
        <v>#NAME?</v>
      </c>
      <c r="H73" t="e" vm="2">
        <f t="shared" ca="1" si="6"/>
        <v>#NAME?</v>
      </c>
      <c r="I73" t="str">
        <f t="shared" si="7"/>
        <v>02.04.02.12 Choclo</v>
      </c>
      <c r="K73" t="s">
        <v>31</v>
      </c>
      <c r="L73" t="s">
        <v>2819</v>
      </c>
      <c r="M73" t="s">
        <v>2821</v>
      </c>
      <c r="N73" t="s">
        <v>2871</v>
      </c>
    </row>
    <row r="74" spans="1:14" x14ac:dyDescent="0.25">
      <c r="A74" t="e" vm="1">
        <f ca="1">_xlfn.XLOOKUP(K74,Sectores[Sector],Sectores[id_Sector],FALSE)</f>
        <v>#NAME?</v>
      </c>
      <c r="B74" t="e" vm="1">
        <f ca="1">_xlfn.XLOOKUP(L74,Contenido[Contenido],Contenido[id_contenido])</f>
        <v>#NAME?</v>
      </c>
      <c r="C74" t="e" vm="1">
        <f ca="1">_xlfn.XLOOKUP(M74,Temas[Tema],Temas[id_Tema],FALSE)</f>
        <v>#NAME?</v>
      </c>
      <c r="D74" t="s">
        <v>3526</v>
      </c>
      <c r="F74" t="e" vm="2">
        <f t="shared" ca="1" si="4"/>
        <v>#NAME?</v>
      </c>
      <c r="G74" t="e" vm="2">
        <f t="shared" ca="1" si="5"/>
        <v>#NAME?</v>
      </c>
      <c r="H74" t="e" vm="2">
        <f t="shared" ca="1" si="6"/>
        <v>#NAME?</v>
      </c>
      <c r="I74" t="str">
        <f t="shared" si="7"/>
        <v>02.04.02.13 Coliflor</v>
      </c>
      <c r="K74" t="s">
        <v>31</v>
      </c>
      <c r="L74" t="s">
        <v>2819</v>
      </c>
      <c r="M74" t="s">
        <v>2821</v>
      </c>
      <c r="N74" t="s">
        <v>2873</v>
      </c>
    </row>
    <row r="75" spans="1:14" x14ac:dyDescent="0.25">
      <c r="A75" t="e" vm="1">
        <f ca="1">_xlfn.XLOOKUP(K75,Sectores[Sector],Sectores[id_Sector],FALSE)</f>
        <v>#NAME?</v>
      </c>
      <c r="B75" t="e" vm="1">
        <f ca="1">_xlfn.XLOOKUP(L75,Contenido[Contenido],Contenido[id_contenido])</f>
        <v>#NAME?</v>
      </c>
      <c r="C75" t="e" vm="1">
        <f ca="1">_xlfn.XLOOKUP(M75,Temas[Tema],Temas[id_Tema],FALSE)</f>
        <v>#NAME?</v>
      </c>
      <c r="D75" t="s">
        <v>3527</v>
      </c>
      <c r="F75" t="e" vm="2">
        <f t="shared" ca="1" si="4"/>
        <v>#NAME?</v>
      </c>
      <c r="G75" t="e" vm="2">
        <f t="shared" ca="1" si="5"/>
        <v>#NAME?</v>
      </c>
      <c r="H75" t="e" vm="2">
        <f t="shared" ca="1" si="6"/>
        <v>#NAME?</v>
      </c>
      <c r="I75" t="str">
        <f t="shared" si="7"/>
        <v>02.04.02.14 Espárrago</v>
      </c>
      <c r="K75" t="s">
        <v>31</v>
      </c>
      <c r="L75" t="s">
        <v>2819</v>
      </c>
      <c r="M75" t="s">
        <v>2821</v>
      </c>
      <c r="N75" t="s">
        <v>2875</v>
      </c>
    </row>
    <row r="76" spans="1:14" x14ac:dyDescent="0.25">
      <c r="A76" t="e" vm="1">
        <f ca="1">_xlfn.XLOOKUP(K76,Sectores[Sector],Sectores[id_Sector],FALSE)</f>
        <v>#NAME?</v>
      </c>
      <c r="B76" t="e" vm="1">
        <f ca="1">_xlfn.XLOOKUP(L76,Contenido[Contenido],Contenido[id_contenido])</f>
        <v>#NAME?</v>
      </c>
      <c r="C76" t="e" vm="1">
        <f ca="1">_xlfn.XLOOKUP(M76,Temas[Tema],Temas[id_Tema],FALSE)</f>
        <v>#NAME?</v>
      </c>
      <c r="D76" t="s">
        <v>3528</v>
      </c>
      <c r="F76" t="e" vm="2">
        <f t="shared" ca="1" si="4"/>
        <v>#NAME?</v>
      </c>
      <c r="G76" t="e" vm="2">
        <f t="shared" ca="1" si="5"/>
        <v>#NAME?</v>
      </c>
      <c r="H76" t="e" vm="2">
        <f t="shared" ca="1" si="6"/>
        <v>#NAME?</v>
      </c>
      <c r="I76" t="str">
        <f t="shared" si="7"/>
        <v>02.04.02.15 Espinaca</v>
      </c>
      <c r="K76" t="s">
        <v>31</v>
      </c>
      <c r="L76" t="s">
        <v>2819</v>
      </c>
      <c r="M76" t="s">
        <v>2821</v>
      </c>
      <c r="N76" t="s">
        <v>2877</v>
      </c>
    </row>
    <row r="77" spans="1:14" x14ac:dyDescent="0.25">
      <c r="A77" t="e" vm="1">
        <f ca="1">_xlfn.XLOOKUP(K77,Sectores[Sector],Sectores[id_Sector],FALSE)</f>
        <v>#NAME?</v>
      </c>
      <c r="B77" t="e" vm="1">
        <f ca="1">_xlfn.XLOOKUP(L77,Contenido[Contenido],Contenido[id_contenido])</f>
        <v>#NAME?</v>
      </c>
      <c r="C77" t="e" vm="1">
        <f ca="1">_xlfn.XLOOKUP(M77,Temas[Tema],Temas[id_Tema],FALSE)</f>
        <v>#NAME?</v>
      </c>
      <c r="D77" t="s">
        <v>3529</v>
      </c>
      <c r="F77" t="e" vm="2">
        <f t="shared" ca="1" si="4"/>
        <v>#NAME?</v>
      </c>
      <c r="G77" t="e" vm="2">
        <f t="shared" ca="1" si="5"/>
        <v>#NAME?</v>
      </c>
      <c r="H77" t="e" vm="2">
        <f t="shared" ca="1" si="6"/>
        <v>#NAME?</v>
      </c>
      <c r="I77" t="str">
        <f t="shared" si="7"/>
        <v>02.04.02.16 Haba</v>
      </c>
      <c r="K77" t="s">
        <v>31</v>
      </c>
      <c r="L77" t="s">
        <v>2819</v>
      </c>
      <c r="M77" t="s">
        <v>2821</v>
      </c>
      <c r="N77" t="s">
        <v>2879</v>
      </c>
    </row>
    <row r="78" spans="1:14" x14ac:dyDescent="0.25">
      <c r="A78" t="e" vm="1">
        <f ca="1">_xlfn.XLOOKUP(K78,Sectores[Sector],Sectores[id_Sector],FALSE)</f>
        <v>#NAME?</v>
      </c>
      <c r="B78" t="e" vm="1">
        <f ca="1">_xlfn.XLOOKUP(L78,Contenido[Contenido],Contenido[id_contenido])</f>
        <v>#NAME?</v>
      </c>
      <c r="C78" t="e" vm="1">
        <f ca="1">_xlfn.XLOOKUP(M78,Temas[Tema],Temas[id_Tema],FALSE)</f>
        <v>#NAME?</v>
      </c>
      <c r="D78" t="s">
        <v>3530</v>
      </c>
      <c r="F78" t="e" vm="2">
        <f t="shared" ca="1" si="4"/>
        <v>#NAME?</v>
      </c>
      <c r="G78" t="e" vm="2">
        <f t="shared" ca="1" si="5"/>
        <v>#NAME?</v>
      </c>
      <c r="H78" t="e" vm="2">
        <f t="shared" ca="1" si="6"/>
        <v>#NAME?</v>
      </c>
      <c r="I78" t="str">
        <f t="shared" si="7"/>
        <v>02.04.02.17 Lechuga</v>
      </c>
      <c r="K78" t="s">
        <v>31</v>
      </c>
      <c r="L78" t="s">
        <v>2819</v>
      </c>
      <c r="M78" t="s">
        <v>2821</v>
      </c>
      <c r="N78" t="s">
        <v>2881</v>
      </c>
    </row>
    <row r="79" spans="1:14" x14ac:dyDescent="0.25">
      <c r="A79" t="e" vm="1">
        <f ca="1">_xlfn.XLOOKUP(K79,Sectores[Sector],Sectores[id_Sector],FALSE)</f>
        <v>#NAME?</v>
      </c>
      <c r="B79" t="e" vm="1">
        <f ca="1">_xlfn.XLOOKUP(L79,Contenido[Contenido],Contenido[id_contenido])</f>
        <v>#NAME?</v>
      </c>
      <c r="C79" t="e" vm="1">
        <f ca="1">_xlfn.XLOOKUP(M79,Temas[Tema],Temas[id_Tema],FALSE)</f>
        <v>#NAME?</v>
      </c>
      <c r="D79" t="s">
        <v>3531</v>
      </c>
      <c r="F79" t="e" vm="2">
        <f t="shared" ca="1" si="4"/>
        <v>#NAME?</v>
      </c>
      <c r="G79" t="e" vm="2">
        <f t="shared" ca="1" si="5"/>
        <v>#NAME?</v>
      </c>
      <c r="H79" t="e" vm="2">
        <f t="shared" ca="1" si="6"/>
        <v>#NAME?</v>
      </c>
      <c r="I79" t="str">
        <f t="shared" si="7"/>
        <v>02.04.02.18 Melón</v>
      </c>
      <c r="K79" t="s">
        <v>31</v>
      </c>
      <c r="L79" t="s">
        <v>2819</v>
      </c>
      <c r="M79" t="s">
        <v>2821</v>
      </c>
      <c r="N79" t="s">
        <v>2883</v>
      </c>
    </row>
    <row r="80" spans="1:14" x14ac:dyDescent="0.25">
      <c r="A80" t="e" vm="1">
        <f ca="1">_xlfn.XLOOKUP(K80,Sectores[Sector],Sectores[id_Sector],FALSE)</f>
        <v>#NAME?</v>
      </c>
      <c r="B80" t="e" vm="1">
        <f ca="1">_xlfn.XLOOKUP(L80,Contenido[Contenido],Contenido[id_contenido])</f>
        <v>#NAME?</v>
      </c>
      <c r="C80" t="e" vm="1">
        <f ca="1">_xlfn.XLOOKUP(M80,Temas[Tema],Temas[id_Tema],FALSE)</f>
        <v>#NAME?</v>
      </c>
      <c r="D80" t="s">
        <v>3532</v>
      </c>
      <c r="F80" t="e" vm="2">
        <f t="shared" ca="1" si="4"/>
        <v>#NAME?</v>
      </c>
      <c r="G80" t="e" vm="2">
        <f t="shared" ca="1" si="5"/>
        <v>#NAME?</v>
      </c>
      <c r="H80" t="e" vm="2">
        <f t="shared" ca="1" si="6"/>
        <v>#NAME?</v>
      </c>
      <c r="I80" t="str">
        <f t="shared" si="7"/>
        <v>02.04.02.19 Orégano</v>
      </c>
      <c r="K80" t="s">
        <v>31</v>
      </c>
      <c r="L80" t="s">
        <v>2819</v>
      </c>
      <c r="M80" t="s">
        <v>2821</v>
      </c>
      <c r="N80" t="s">
        <v>2885</v>
      </c>
    </row>
    <row r="81" spans="1:14" x14ac:dyDescent="0.25">
      <c r="A81" t="e" vm="1">
        <f ca="1">_xlfn.XLOOKUP(K81,Sectores[Sector],Sectores[id_Sector],FALSE)</f>
        <v>#NAME?</v>
      </c>
      <c r="B81" t="e" vm="1">
        <f ca="1">_xlfn.XLOOKUP(L81,Contenido[Contenido],Contenido[id_contenido])</f>
        <v>#NAME?</v>
      </c>
      <c r="C81" t="e" vm="1">
        <f ca="1">_xlfn.XLOOKUP(M81,Temas[Tema],Temas[id_Tema],FALSE)</f>
        <v>#NAME?</v>
      </c>
      <c r="D81" t="s">
        <v>3533</v>
      </c>
      <c r="F81" t="e" vm="2">
        <f t="shared" ca="1" si="4"/>
        <v>#NAME?</v>
      </c>
      <c r="G81" t="e" vm="2">
        <f t="shared" ca="1" si="5"/>
        <v>#NAME?</v>
      </c>
      <c r="H81" t="e" vm="2">
        <f t="shared" ca="1" si="6"/>
        <v>#NAME?</v>
      </c>
      <c r="I81" t="str">
        <f t="shared" si="7"/>
        <v>02.04.02.20 Otras Hortalizas</v>
      </c>
      <c r="K81" t="s">
        <v>31</v>
      </c>
      <c r="L81" t="s">
        <v>2819</v>
      </c>
      <c r="M81" t="s">
        <v>2821</v>
      </c>
      <c r="N81" t="s">
        <v>2887</v>
      </c>
    </row>
    <row r="82" spans="1:14" x14ac:dyDescent="0.25">
      <c r="A82" t="e" vm="1">
        <f ca="1">_xlfn.XLOOKUP(K82,Sectores[Sector],Sectores[id_Sector],FALSE)</f>
        <v>#NAME?</v>
      </c>
      <c r="B82" t="e" vm="1">
        <f ca="1">_xlfn.XLOOKUP(L82,Contenido[Contenido],Contenido[id_contenido])</f>
        <v>#NAME?</v>
      </c>
      <c r="C82" t="e" vm="1">
        <f ca="1">_xlfn.XLOOKUP(M82,Temas[Tema],Temas[id_Tema],FALSE)</f>
        <v>#NAME?</v>
      </c>
      <c r="D82" t="s">
        <v>3534</v>
      </c>
      <c r="F82" t="e" vm="2">
        <f t="shared" ca="1" si="4"/>
        <v>#NAME?</v>
      </c>
      <c r="G82" t="e" vm="2">
        <f t="shared" ca="1" si="5"/>
        <v>#NAME?</v>
      </c>
      <c r="H82" t="e" vm="2">
        <f t="shared" ca="1" si="6"/>
        <v>#NAME?</v>
      </c>
      <c r="I82" t="str">
        <f t="shared" si="7"/>
        <v>02.04.02.21 Pepino de ensalada</v>
      </c>
      <c r="K82" t="s">
        <v>31</v>
      </c>
      <c r="L82" t="s">
        <v>2819</v>
      </c>
      <c r="M82" t="s">
        <v>2821</v>
      </c>
      <c r="N82" t="s">
        <v>2889</v>
      </c>
    </row>
    <row r="83" spans="1:14" x14ac:dyDescent="0.25">
      <c r="A83" t="e" vm="1">
        <f ca="1">_xlfn.XLOOKUP(K83,Sectores[Sector],Sectores[id_Sector],FALSE)</f>
        <v>#NAME?</v>
      </c>
      <c r="B83" t="e" vm="1">
        <f ca="1">_xlfn.XLOOKUP(L83,Contenido[Contenido],Contenido[id_contenido])</f>
        <v>#NAME?</v>
      </c>
      <c r="C83" t="e" vm="1">
        <f ca="1">_xlfn.XLOOKUP(M83,Temas[Tema],Temas[id_Tema],FALSE)</f>
        <v>#NAME?</v>
      </c>
      <c r="D83" t="s">
        <v>3535</v>
      </c>
      <c r="F83" t="e" vm="2">
        <f t="shared" ca="1" si="4"/>
        <v>#NAME?</v>
      </c>
      <c r="G83" t="e" vm="2">
        <f t="shared" ca="1" si="5"/>
        <v>#NAME?</v>
      </c>
      <c r="H83" t="e" vm="2">
        <f t="shared" ca="1" si="6"/>
        <v>#NAME?</v>
      </c>
      <c r="I83" t="str">
        <f t="shared" si="7"/>
        <v>02.04.02.22 Pimiento</v>
      </c>
      <c r="K83" t="s">
        <v>31</v>
      </c>
      <c r="L83" t="s">
        <v>2819</v>
      </c>
      <c r="M83" t="s">
        <v>2821</v>
      </c>
      <c r="N83" t="s">
        <v>2891</v>
      </c>
    </row>
    <row r="84" spans="1:14" x14ac:dyDescent="0.25">
      <c r="A84" t="e" vm="1">
        <f ca="1">_xlfn.XLOOKUP(K84,Sectores[Sector],Sectores[id_Sector],FALSE)</f>
        <v>#NAME?</v>
      </c>
      <c r="B84" t="e" vm="1">
        <f ca="1">_xlfn.XLOOKUP(L84,Contenido[Contenido],Contenido[id_contenido])</f>
        <v>#NAME?</v>
      </c>
      <c r="C84" t="e" vm="1">
        <f ca="1">_xlfn.XLOOKUP(M84,Temas[Tema],Temas[id_Tema],FALSE)</f>
        <v>#NAME?</v>
      </c>
      <c r="D84" t="s">
        <v>3536</v>
      </c>
      <c r="F84" t="e" vm="2">
        <f t="shared" ca="1" si="4"/>
        <v>#NAME?</v>
      </c>
      <c r="G84" t="e" vm="2">
        <f t="shared" ca="1" si="5"/>
        <v>#NAME?</v>
      </c>
      <c r="H84" t="e" vm="2">
        <f t="shared" ca="1" si="6"/>
        <v>#NAME?</v>
      </c>
      <c r="I84" t="str">
        <f t="shared" si="7"/>
        <v>02.04.02.23 Poroto granado</v>
      </c>
      <c r="K84" t="s">
        <v>31</v>
      </c>
      <c r="L84" t="s">
        <v>2819</v>
      </c>
      <c r="M84" t="s">
        <v>2821</v>
      </c>
      <c r="N84" t="s">
        <v>2893</v>
      </c>
    </row>
    <row r="85" spans="1:14" x14ac:dyDescent="0.25">
      <c r="A85" t="e" vm="1">
        <f ca="1">_xlfn.XLOOKUP(K85,Sectores[Sector],Sectores[id_Sector],FALSE)</f>
        <v>#NAME?</v>
      </c>
      <c r="B85" t="e" vm="1">
        <f ca="1">_xlfn.XLOOKUP(L85,Contenido[Contenido],Contenido[id_contenido])</f>
        <v>#NAME?</v>
      </c>
      <c r="C85" t="e" vm="1">
        <f ca="1">_xlfn.XLOOKUP(M85,Temas[Tema],Temas[id_Tema],FALSE)</f>
        <v>#NAME?</v>
      </c>
      <c r="D85" t="s">
        <v>3537</v>
      </c>
      <c r="F85" t="e" vm="2">
        <f t="shared" ca="1" si="4"/>
        <v>#NAME?</v>
      </c>
      <c r="G85" t="e" vm="2">
        <f t="shared" ca="1" si="5"/>
        <v>#NAME?</v>
      </c>
      <c r="H85" t="e" vm="2">
        <f t="shared" ca="1" si="6"/>
        <v>#NAME?</v>
      </c>
      <c r="I85" t="str">
        <f t="shared" si="7"/>
        <v>02.04.02.24 Poroto Verde</v>
      </c>
      <c r="K85" t="s">
        <v>31</v>
      </c>
      <c r="L85" t="s">
        <v>2819</v>
      </c>
      <c r="M85" t="s">
        <v>2821</v>
      </c>
      <c r="N85" t="s">
        <v>2895</v>
      </c>
    </row>
    <row r="86" spans="1:14" x14ac:dyDescent="0.25">
      <c r="A86" t="e" vm="1">
        <f ca="1">_xlfn.XLOOKUP(K86,Sectores[Sector],Sectores[id_Sector],FALSE)</f>
        <v>#NAME?</v>
      </c>
      <c r="B86" t="e" vm="1">
        <f ca="1">_xlfn.XLOOKUP(L86,Contenido[Contenido],Contenido[id_contenido])</f>
        <v>#NAME?</v>
      </c>
      <c r="C86" t="e" vm="1">
        <f ca="1">_xlfn.XLOOKUP(M86,Temas[Tema],Temas[id_Tema],FALSE)</f>
        <v>#NAME?</v>
      </c>
      <c r="D86" t="s">
        <v>3538</v>
      </c>
      <c r="F86" t="e" vm="2">
        <f t="shared" ca="1" si="4"/>
        <v>#NAME?</v>
      </c>
      <c r="G86" t="e" vm="2">
        <f t="shared" ca="1" si="5"/>
        <v>#NAME?</v>
      </c>
      <c r="H86" t="e" vm="2">
        <f t="shared" ca="1" si="6"/>
        <v>#NAME?</v>
      </c>
      <c r="I86" t="str">
        <f t="shared" si="7"/>
        <v>02.04.02.25 Repollo</v>
      </c>
      <c r="K86" t="s">
        <v>31</v>
      </c>
      <c r="L86" t="s">
        <v>2819</v>
      </c>
      <c r="M86" t="s">
        <v>2821</v>
      </c>
      <c r="N86" t="s">
        <v>2897</v>
      </c>
    </row>
    <row r="87" spans="1:14" x14ac:dyDescent="0.25">
      <c r="A87" t="e" vm="1">
        <f ca="1">_xlfn.XLOOKUP(K87,Sectores[Sector],Sectores[id_Sector],FALSE)</f>
        <v>#NAME?</v>
      </c>
      <c r="B87" t="e" vm="1">
        <f ca="1">_xlfn.XLOOKUP(L87,Contenido[Contenido],Contenido[id_contenido])</f>
        <v>#NAME?</v>
      </c>
      <c r="C87" t="e" vm="1">
        <f ca="1">_xlfn.XLOOKUP(M87,Temas[Tema],Temas[id_Tema],FALSE)</f>
        <v>#NAME?</v>
      </c>
      <c r="D87" t="s">
        <v>3539</v>
      </c>
      <c r="F87" t="e" vm="2">
        <f t="shared" ca="1" si="4"/>
        <v>#NAME?</v>
      </c>
      <c r="G87" t="e" vm="2">
        <f t="shared" ca="1" si="5"/>
        <v>#NAME?</v>
      </c>
      <c r="H87" t="e" vm="2">
        <f t="shared" ca="1" si="6"/>
        <v>#NAME?</v>
      </c>
      <c r="I87" t="str">
        <f t="shared" si="7"/>
        <v>02.04.02.26 Sandía</v>
      </c>
      <c r="K87" t="s">
        <v>31</v>
      </c>
      <c r="L87" t="s">
        <v>2819</v>
      </c>
      <c r="M87" t="s">
        <v>2821</v>
      </c>
      <c r="N87" t="s">
        <v>2899</v>
      </c>
    </row>
    <row r="88" spans="1:14" x14ac:dyDescent="0.25">
      <c r="A88" t="e" vm="1">
        <f ca="1">_xlfn.XLOOKUP(K88,Sectores[Sector],Sectores[id_Sector],FALSE)</f>
        <v>#NAME?</v>
      </c>
      <c r="B88" t="e" vm="1">
        <f ca="1">_xlfn.XLOOKUP(L88,Contenido[Contenido],Contenido[id_contenido])</f>
        <v>#NAME?</v>
      </c>
      <c r="C88" t="e" vm="1">
        <f ca="1">_xlfn.XLOOKUP(M88,Temas[Tema],Temas[id_Tema],FALSE)</f>
        <v>#NAME?</v>
      </c>
      <c r="D88" t="s">
        <v>3540</v>
      </c>
      <c r="F88" t="e" vm="2">
        <f t="shared" ca="1" si="4"/>
        <v>#NAME?</v>
      </c>
      <c r="G88" t="e" vm="2">
        <f t="shared" ca="1" si="5"/>
        <v>#NAME?</v>
      </c>
      <c r="H88" t="e" vm="2">
        <f t="shared" ca="1" si="6"/>
        <v>#NAME?</v>
      </c>
      <c r="I88" t="str">
        <f t="shared" si="7"/>
        <v>02.04.02.27 Tomate</v>
      </c>
      <c r="K88" t="s">
        <v>31</v>
      </c>
      <c r="L88" t="s">
        <v>2819</v>
      </c>
      <c r="M88" t="s">
        <v>2821</v>
      </c>
      <c r="N88" t="s">
        <v>2901</v>
      </c>
    </row>
    <row r="89" spans="1:14" x14ac:dyDescent="0.25">
      <c r="A89" t="e" vm="1">
        <f ca="1">_xlfn.XLOOKUP(K89,Sectores[Sector],Sectores[id_Sector],FALSE)</f>
        <v>#NAME?</v>
      </c>
      <c r="B89" t="e" vm="1">
        <f ca="1">_xlfn.XLOOKUP(L89,Contenido[Contenido],Contenido[id_contenido])</f>
        <v>#NAME?</v>
      </c>
      <c r="C89" t="e" vm="1">
        <f ca="1">_xlfn.XLOOKUP(M89,Temas[Tema],Temas[id_Tema],FALSE)</f>
        <v>#NAME?</v>
      </c>
      <c r="D89" t="s">
        <v>3541</v>
      </c>
      <c r="F89" t="e" vm="2">
        <f t="shared" ca="1" si="4"/>
        <v>#NAME?</v>
      </c>
      <c r="G89" t="e" vm="2">
        <f t="shared" ca="1" si="5"/>
        <v>#NAME?</v>
      </c>
      <c r="H89" t="e" vm="2">
        <f t="shared" ca="1" si="6"/>
        <v>#NAME?</v>
      </c>
      <c r="I89" t="str">
        <f t="shared" si="7"/>
        <v>02.04.02.28 Zanahoria</v>
      </c>
      <c r="K89" t="s">
        <v>31</v>
      </c>
      <c r="L89" t="s">
        <v>2819</v>
      </c>
      <c r="M89" t="s">
        <v>2821</v>
      </c>
      <c r="N89" t="s">
        <v>2903</v>
      </c>
    </row>
    <row r="90" spans="1:14" x14ac:dyDescent="0.25">
      <c r="A90" t="e" vm="1">
        <f ca="1">_xlfn.XLOOKUP(K90,Sectores[Sector],Sectores[id_Sector],FALSE)</f>
        <v>#NAME?</v>
      </c>
      <c r="B90" t="e" vm="1">
        <f ca="1">_xlfn.XLOOKUP(L90,Contenido[Contenido],Contenido[id_contenido])</f>
        <v>#NAME?</v>
      </c>
      <c r="C90" t="e" vm="1">
        <f ca="1">_xlfn.XLOOKUP(M90,Temas[Tema],Temas[id_Tema],FALSE)</f>
        <v>#NAME?</v>
      </c>
      <c r="D90" t="s">
        <v>3542</v>
      </c>
      <c r="F90" t="e" vm="2">
        <f t="shared" ca="1" si="4"/>
        <v>#NAME?</v>
      </c>
      <c r="G90" t="e" vm="2">
        <f t="shared" ca="1" si="5"/>
        <v>#NAME?</v>
      </c>
      <c r="H90" t="e" vm="2">
        <f t="shared" ca="1" si="6"/>
        <v>#NAME?</v>
      </c>
      <c r="I90" t="str">
        <f t="shared" si="7"/>
        <v>02.04.02.29 Zapallo Italiano</v>
      </c>
      <c r="K90" t="s">
        <v>31</v>
      </c>
      <c r="L90" t="s">
        <v>2819</v>
      </c>
      <c r="M90" t="s">
        <v>2821</v>
      </c>
      <c r="N90" t="s">
        <v>2905</v>
      </c>
    </row>
    <row r="91" spans="1:14" x14ac:dyDescent="0.25">
      <c r="A91" t="e" vm="1">
        <f ca="1">_xlfn.XLOOKUP(K91,Sectores[Sector],Sectores[id_Sector],FALSE)</f>
        <v>#NAME?</v>
      </c>
      <c r="B91" t="e" vm="1">
        <f ca="1">_xlfn.XLOOKUP(L91,Contenido[Contenido],Contenido[id_contenido])</f>
        <v>#NAME?</v>
      </c>
      <c r="C91" t="e" vm="1">
        <f ca="1">_xlfn.XLOOKUP(M91,Temas[Tema],Temas[id_Tema],FALSE)</f>
        <v>#NAME?</v>
      </c>
      <c r="D91" t="s">
        <v>3543</v>
      </c>
      <c r="F91" t="e" vm="2">
        <f t="shared" ca="1" si="4"/>
        <v>#NAME?</v>
      </c>
      <c r="G91" t="e" vm="2">
        <f t="shared" ca="1" si="5"/>
        <v>#NAME?</v>
      </c>
      <c r="H91" t="e" vm="2">
        <f t="shared" ca="1" si="6"/>
        <v>#NAME?</v>
      </c>
      <c r="I91" t="str">
        <f t="shared" si="7"/>
        <v>02.04.02.30 Zapallo Temprano y de Guarda</v>
      </c>
      <c r="K91" t="s">
        <v>31</v>
      </c>
      <c r="L91" t="s">
        <v>2819</v>
      </c>
      <c r="M91" t="s">
        <v>2821</v>
      </c>
      <c r="N91" t="s">
        <v>2907</v>
      </c>
    </row>
    <row r="92" spans="1:14" x14ac:dyDescent="0.25">
      <c r="A92" t="e" vm="1">
        <f ca="1">_xlfn.XLOOKUP(K92,Sectores[Sector],Sectores[id_Sector],FALSE)</f>
        <v>#NAME?</v>
      </c>
      <c r="B92" t="e" vm="1">
        <f ca="1">_xlfn.XLOOKUP(L92,Contenido[Contenido],Contenido[id_contenido])</f>
        <v>#NAME?</v>
      </c>
      <c r="C92" t="e" vm="1">
        <f ca="1">_xlfn.XLOOKUP(M92,Temas[Tema],Temas[id_Tema],FALSE)</f>
        <v>#NAME?</v>
      </c>
      <c r="D92" t="s">
        <v>3544</v>
      </c>
      <c r="F92" t="e" vm="2">
        <f t="shared" ca="1" si="4"/>
        <v>#NAME?</v>
      </c>
      <c r="G92" t="e" vm="2">
        <f t="shared" ca="1" si="5"/>
        <v>#NAME?</v>
      </c>
      <c r="H92" t="e" vm="2">
        <f t="shared" ca="1" si="6"/>
        <v>#NAME?</v>
      </c>
      <c r="I92" t="str">
        <f t="shared" si="7"/>
        <v>03.01.01.01 Cantidad de centros culturales</v>
      </c>
      <c r="K92" t="s">
        <v>45</v>
      </c>
      <c r="L92" t="s">
        <v>40</v>
      </c>
      <c r="M92" t="s">
        <v>44</v>
      </c>
      <c r="N92" t="s">
        <v>133</v>
      </c>
    </row>
    <row r="93" spans="1:14" x14ac:dyDescent="0.25">
      <c r="A93" t="e" vm="1">
        <f ca="1">_xlfn.XLOOKUP(K93,Sectores[Sector],Sectores[id_Sector],FALSE)</f>
        <v>#NAME?</v>
      </c>
      <c r="B93" t="e" vm="1">
        <f ca="1">_xlfn.XLOOKUP(L93,Contenido[Contenido],Contenido[id_contenido])</f>
        <v>#NAME?</v>
      </c>
      <c r="C93" t="e" vm="1">
        <f ca="1">_xlfn.XLOOKUP(M93,Temas[Tema],Temas[id_Tema],FALSE)</f>
        <v>#NAME?</v>
      </c>
      <c r="D93" t="s">
        <v>3545</v>
      </c>
      <c r="F93" t="e" vm="2">
        <f t="shared" ca="1" si="4"/>
        <v>#NAME?</v>
      </c>
      <c r="G93" t="e" vm="2">
        <f t="shared" ca="1" si="5"/>
        <v>#NAME?</v>
      </c>
      <c r="H93" t="e" vm="2">
        <f t="shared" ca="1" si="6"/>
        <v>#NAME?</v>
      </c>
      <c r="I93" t="str">
        <f t="shared" si="7"/>
        <v>04.01.01.01 Exportaciones agrícolas</v>
      </c>
      <c r="K93" t="s">
        <v>47</v>
      </c>
      <c r="L93" t="s">
        <v>48</v>
      </c>
      <c r="M93" t="s">
        <v>49</v>
      </c>
      <c r="N93" t="s">
        <v>46</v>
      </c>
    </row>
    <row r="94" spans="1:14" x14ac:dyDescent="0.25">
      <c r="A94" t="e" vm="1">
        <f ca="1">_xlfn.XLOOKUP(K94,Sectores[Sector],Sectores[id_Sector],FALSE)</f>
        <v>#NAME?</v>
      </c>
      <c r="B94" t="e" vm="1">
        <f ca="1">_xlfn.XLOOKUP(L94,Contenido[Contenido],Contenido[id_contenido])</f>
        <v>#NAME?</v>
      </c>
      <c r="C94" t="e" vm="1">
        <f ca="1">_xlfn.XLOOKUP(M94,Temas[Tema],Temas[id_Tema],FALSE)</f>
        <v>#NAME?</v>
      </c>
      <c r="D94" t="s">
        <v>3546</v>
      </c>
      <c r="F94" t="e" vm="2">
        <f t="shared" ca="1" si="4"/>
        <v>#NAME?</v>
      </c>
      <c r="G94" t="e" vm="2">
        <f t="shared" ca="1" si="5"/>
        <v>#NAME?</v>
      </c>
      <c r="H94" t="e" vm="2">
        <f t="shared" ca="1" si="6"/>
        <v>#NAME?</v>
      </c>
      <c r="I94" t="str">
        <f t="shared" si="7"/>
        <v>04.01.02.01 Exportaciones de bienes</v>
      </c>
      <c r="K94" t="s">
        <v>47</v>
      </c>
      <c r="L94" t="s">
        <v>48</v>
      </c>
      <c r="M94" t="s">
        <v>134</v>
      </c>
      <c r="N94" t="s">
        <v>54</v>
      </c>
    </row>
    <row r="95" spans="1:14" x14ac:dyDescent="0.25">
      <c r="A95" t="e" vm="1">
        <f ca="1">_xlfn.XLOOKUP(K95,Sectores[Sector],Sectores[id_Sector],FALSE)</f>
        <v>#NAME?</v>
      </c>
      <c r="B95" t="e" vm="1">
        <f ca="1">_xlfn.XLOOKUP(L95,Contenido[Contenido],Contenido[id_contenido])</f>
        <v>#NAME?</v>
      </c>
      <c r="C95" t="e" vm="1">
        <f ca="1">_xlfn.XLOOKUP(M95,Temas[Tema],Temas[id_Tema],FALSE)</f>
        <v>#NAME?</v>
      </c>
      <c r="D95" t="s">
        <v>3547</v>
      </c>
      <c r="F95" t="e" vm="2">
        <f t="shared" ca="1" si="4"/>
        <v>#NAME?</v>
      </c>
      <c r="G95" t="e" vm="2">
        <f t="shared" ca="1" si="5"/>
        <v>#NAME?</v>
      </c>
      <c r="H95" t="e" vm="2">
        <f t="shared" ca="1" si="6"/>
        <v>#NAME?</v>
      </c>
      <c r="I95" t="str">
        <f t="shared" si="7"/>
        <v>04.01.03.01 Exportaciones</v>
      </c>
      <c r="K95" t="s">
        <v>47</v>
      </c>
      <c r="L95" t="s">
        <v>48</v>
      </c>
      <c r="M95" t="s">
        <v>51</v>
      </c>
      <c r="N95" t="s">
        <v>48</v>
      </c>
    </row>
    <row r="96" spans="1:14" x14ac:dyDescent="0.25">
      <c r="A96" t="e" vm="1">
        <f ca="1">_xlfn.XLOOKUP(K96,Sectores[Sector],Sectores[id_Sector],FALSE)</f>
        <v>#NAME?</v>
      </c>
      <c r="B96" t="e" vm="1">
        <f ca="1">_xlfn.XLOOKUP(L96,Contenido[Contenido],Contenido[id_contenido])</f>
        <v>#NAME?</v>
      </c>
      <c r="C96" t="e" vm="1">
        <f ca="1">_xlfn.XLOOKUP(M96,Temas[Tema],Temas[id_Tema],FALSE)</f>
        <v>#NAME?</v>
      </c>
      <c r="D96" t="s">
        <v>3548</v>
      </c>
      <c r="F96" t="e" vm="2">
        <f t="shared" ca="1" si="4"/>
        <v>#NAME?</v>
      </c>
      <c r="G96" t="e" vm="2">
        <f t="shared" ca="1" si="5"/>
        <v>#NAME?</v>
      </c>
      <c r="H96" t="e" vm="2">
        <f t="shared" ca="1" si="6"/>
        <v>#NAME?</v>
      </c>
      <c r="I96" t="str">
        <f t="shared" si="7"/>
        <v>04.01.04.01 Exportaciones industriales</v>
      </c>
      <c r="K96" t="s">
        <v>47</v>
      </c>
      <c r="L96" t="s">
        <v>48</v>
      </c>
      <c r="M96" t="s">
        <v>138</v>
      </c>
      <c r="N96" t="s">
        <v>55</v>
      </c>
    </row>
    <row r="97" spans="1:14" x14ac:dyDescent="0.25">
      <c r="A97" t="e" vm="1">
        <f ca="1">_xlfn.XLOOKUP(K97,Sectores[Sector],Sectores[id_Sector],FALSE)</f>
        <v>#NAME?</v>
      </c>
      <c r="B97" t="e" vm="1">
        <f ca="1">_xlfn.XLOOKUP(L97,Contenido[Contenido],Contenido[id_contenido])</f>
        <v>#NAME?</v>
      </c>
      <c r="C97" t="e" vm="1">
        <f ca="1">_xlfn.XLOOKUP(M97,Temas[Tema],Temas[id_Tema],FALSE)</f>
        <v>#NAME?</v>
      </c>
      <c r="D97" t="s">
        <v>3549</v>
      </c>
      <c r="F97" t="e" vm="2">
        <f t="shared" ca="1" si="4"/>
        <v>#NAME?</v>
      </c>
      <c r="G97" t="e" vm="2">
        <f t="shared" ca="1" si="5"/>
        <v>#NAME?</v>
      </c>
      <c r="H97" t="e" vm="2">
        <f t="shared" ca="1" si="6"/>
        <v>#NAME?</v>
      </c>
      <c r="I97" t="str">
        <f t="shared" si="7"/>
        <v>04.01.05.01 Exportaciones de cobre</v>
      </c>
      <c r="K97" t="s">
        <v>47</v>
      </c>
      <c r="L97" t="s">
        <v>48</v>
      </c>
      <c r="M97" t="s">
        <v>52</v>
      </c>
      <c r="N97" t="s">
        <v>236</v>
      </c>
    </row>
    <row r="98" spans="1:14" x14ac:dyDescent="0.25">
      <c r="A98" t="e" vm="1">
        <f ca="1">_xlfn.XLOOKUP(K98,Sectores[Sector],Sectores[id_Sector],FALSE)</f>
        <v>#NAME?</v>
      </c>
      <c r="B98" t="e" vm="1">
        <f ca="1">_xlfn.XLOOKUP(L98,Contenido[Contenido],Contenido[id_contenido])</f>
        <v>#NAME?</v>
      </c>
      <c r="C98" t="e" vm="1">
        <f ca="1">_xlfn.XLOOKUP(M98,Temas[Tema],Temas[id_Tema],FALSE)</f>
        <v>#NAME?</v>
      </c>
      <c r="D98" t="s">
        <v>3550</v>
      </c>
      <c r="F98" t="e" vm="2">
        <f t="shared" ca="1" si="4"/>
        <v>#NAME?</v>
      </c>
      <c r="G98" t="e" vm="2">
        <f t="shared" ca="1" si="5"/>
        <v>#NAME?</v>
      </c>
      <c r="H98" t="e" vm="2">
        <f t="shared" ca="1" si="6"/>
        <v>#NAME?</v>
      </c>
      <c r="I98" t="str">
        <f t="shared" si="7"/>
        <v>04.01.05.02 Exportaciones mineras</v>
      </c>
      <c r="K98" t="s">
        <v>47</v>
      </c>
      <c r="L98" t="s">
        <v>48</v>
      </c>
      <c r="M98" t="s">
        <v>52</v>
      </c>
      <c r="N98" t="s">
        <v>56</v>
      </c>
    </row>
    <row r="99" spans="1:14" x14ac:dyDescent="0.25">
      <c r="A99" t="e" vm="1">
        <f ca="1">_xlfn.XLOOKUP(K99,Sectores[Sector],Sectores[id_Sector],FALSE)</f>
        <v>#NAME?</v>
      </c>
      <c r="B99" t="e" vm="1">
        <f ca="1">_xlfn.XLOOKUP(L99,Contenido[Contenido],Contenido[id_contenido])</f>
        <v>#NAME?</v>
      </c>
      <c r="C99" t="e" vm="1">
        <f ca="1">_xlfn.XLOOKUP(M99,Temas[Tema],Temas[id_Tema],FALSE)</f>
        <v>#NAME?</v>
      </c>
      <c r="D99" t="s">
        <v>3551</v>
      </c>
      <c r="F99" t="e" vm="2">
        <f t="shared" ca="1" si="4"/>
        <v>#NAME?</v>
      </c>
      <c r="G99" t="e" vm="2">
        <f t="shared" ca="1" si="5"/>
        <v>#NAME?</v>
      </c>
      <c r="H99" t="e" vm="2">
        <f t="shared" ca="1" si="6"/>
        <v>#NAME?</v>
      </c>
      <c r="I99" t="str">
        <f t="shared" si="7"/>
        <v>04.01.06.01 Exportaciones silvoagropecuarias y pesqueras</v>
      </c>
      <c r="K99" t="s">
        <v>47</v>
      </c>
      <c r="L99" t="s">
        <v>48</v>
      </c>
      <c r="M99" t="s">
        <v>231</v>
      </c>
      <c r="N99" t="s">
        <v>230</v>
      </c>
    </row>
    <row r="100" spans="1:14" x14ac:dyDescent="0.25">
      <c r="A100" t="e" vm="1">
        <f ca="1">_xlfn.XLOOKUP(K100,Sectores[Sector],Sectores[id_Sector],FALSE)</f>
        <v>#NAME?</v>
      </c>
      <c r="B100" t="e" vm="1">
        <f ca="1">_xlfn.XLOOKUP(L100,Contenido[Contenido],Contenido[id_contenido])</f>
        <v>#NAME?</v>
      </c>
      <c r="C100" t="e" vm="1">
        <f ca="1">_xlfn.XLOOKUP(M100,Temas[Tema],Temas[id_Tema],FALSE)</f>
        <v>#NAME?</v>
      </c>
      <c r="D100" t="s">
        <v>3546</v>
      </c>
      <c r="F100" t="e" vm="2">
        <f t="shared" ca="1" si="4"/>
        <v>#NAME?</v>
      </c>
      <c r="G100" t="e" vm="2">
        <f t="shared" ca="1" si="5"/>
        <v>#NAME?</v>
      </c>
      <c r="H100" t="e" vm="2">
        <f t="shared" ca="1" si="6"/>
        <v>#NAME?</v>
      </c>
      <c r="I100" t="str">
        <f t="shared" si="7"/>
        <v>04.01.02.01 Importaciones de bienes</v>
      </c>
      <c r="K100" t="s">
        <v>47</v>
      </c>
      <c r="L100" t="s">
        <v>57</v>
      </c>
      <c r="M100" t="s">
        <v>134</v>
      </c>
      <c r="N100" t="s">
        <v>58</v>
      </c>
    </row>
    <row r="101" spans="1:14" x14ac:dyDescent="0.25">
      <c r="A101" t="e" vm="1">
        <f ca="1">_xlfn.XLOOKUP(K101,Sectores[Sector],Sectores[id_Sector],FALSE)</f>
        <v>#NAME?</v>
      </c>
      <c r="B101" t="e" vm="1">
        <f ca="1">_xlfn.XLOOKUP(L101,Contenido[Contenido],Contenido[id_contenido])</f>
        <v>#NAME?</v>
      </c>
      <c r="C101" t="e" vm="1">
        <f ca="1">_xlfn.XLOOKUP(M101,Temas[Tema],Temas[id_Tema],FALSE)</f>
        <v>#NAME?</v>
      </c>
      <c r="D101" t="s">
        <v>3552</v>
      </c>
      <c r="F101" t="e" vm="2">
        <f t="shared" ca="1" si="4"/>
        <v>#NAME?</v>
      </c>
      <c r="G101" t="e" vm="2">
        <f t="shared" ca="1" si="5"/>
        <v>#NAME?</v>
      </c>
      <c r="H101" t="e" vm="2">
        <f t="shared" ca="1" si="6"/>
        <v>#NAME?</v>
      </c>
      <c r="I101" t="str">
        <f t="shared" si="7"/>
        <v>04.02.02.01 Importaciones de capital</v>
      </c>
      <c r="K101" t="s">
        <v>47</v>
      </c>
      <c r="L101" t="s">
        <v>57</v>
      </c>
      <c r="M101" t="s">
        <v>136</v>
      </c>
      <c r="N101" t="s">
        <v>59</v>
      </c>
    </row>
    <row r="102" spans="1:14" x14ac:dyDescent="0.25">
      <c r="A102" t="e" vm="1">
        <f ca="1">_xlfn.XLOOKUP(K102,Sectores[Sector],Sectores[id_Sector],FALSE)</f>
        <v>#NAME?</v>
      </c>
      <c r="B102" t="e" vm="1">
        <f ca="1">_xlfn.XLOOKUP(L102,Contenido[Contenido],Contenido[id_contenido])</f>
        <v>#NAME?</v>
      </c>
      <c r="C102" t="e" vm="1">
        <f ca="1">_xlfn.XLOOKUP(M102,Temas[Tema],Temas[id_Tema],FALSE)</f>
        <v>#NAME?</v>
      </c>
      <c r="D102" t="s">
        <v>3553</v>
      </c>
      <c r="F102" t="e" vm="2">
        <f t="shared" ca="1" si="4"/>
        <v>#NAME?</v>
      </c>
      <c r="G102" t="e" vm="2">
        <f t="shared" ca="1" si="5"/>
        <v>#NAME?</v>
      </c>
      <c r="H102" t="e" vm="2">
        <f t="shared" ca="1" si="6"/>
        <v>#NAME?</v>
      </c>
      <c r="I102" t="str">
        <f t="shared" si="7"/>
        <v>04.02.03.01 Importaciones de combustibles</v>
      </c>
      <c r="K102" t="s">
        <v>47</v>
      </c>
      <c r="L102" t="s">
        <v>57</v>
      </c>
      <c r="M102" t="s">
        <v>135</v>
      </c>
      <c r="N102" t="s">
        <v>233</v>
      </c>
    </row>
    <row r="103" spans="1:14" x14ac:dyDescent="0.25">
      <c r="A103" t="e" vm="1">
        <f ca="1">_xlfn.XLOOKUP(K103,Sectores[Sector],Sectores[id_Sector],FALSE)</f>
        <v>#NAME?</v>
      </c>
      <c r="B103" t="e" vm="1">
        <f ca="1">_xlfn.XLOOKUP(L103,Contenido[Contenido],Contenido[id_contenido])</f>
        <v>#NAME?</v>
      </c>
      <c r="C103" t="e" vm="1">
        <f ca="1">_xlfn.XLOOKUP(M103,Temas[Tema],Temas[id_Tema],FALSE)</f>
        <v>#NAME?</v>
      </c>
      <c r="D103" t="s">
        <v>3554</v>
      </c>
      <c r="F103" t="e" vm="2">
        <f t="shared" ca="1" si="4"/>
        <v>#NAME?</v>
      </c>
      <c r="G103" t="e" vm="2">
        <f t="shared" ca="1" si="5"/>
        <v>#NAME?</v>
      </c>
      <c r="H103" t="e" vm="2">
        <f t="shared" ca="1" si="6"/>
        <v>#NAME?</v>
      </c>
      <c r="I103" t="str">
        <f t="shared" si="7"/>
        <v>04.02.04.01 Importaciones de combustibles y lubricantes</v>
      </c>
      <c r="K103" t="s">
        <v>47</v>
      </c>
      <c r="L103" t="s">
        <v>57</v>
      </c>
      <c r="M103" t="s">
        <v>232</v>
      </c>
      <c r="N103" t="s">
        <v>234</v>
      </c>
    </row>
    <row r="104" spans="1:14" x14ac:dyDescent="0.25">
      <c r="A104" t="e" vm="1">
        <f ca="1">_xlfn.XLOOKUP(K104,Sectores[Sector],Sectores[id_Sector],FALSE)</f>
        <v>#NAME?</v>
      </c>
      <c r="B104" t="e" vm="1">
        <f ca="1">_xlfn.XLOOKUP(L104,Contenido[Contenido],Contenido[id_contenido])</f>
        <v>#NAME?</v>
      </c>
      <c r="C104" t="e" vm="1">
        <f ca="1">_xlfn.XLOOKUP(M104,Temas[Tema],Temas[id_Tema],FALSE)</f>
        <v>#NAME?</v>
      </c>
      <c r="D104" t="s">
        <v>3555</v>
      </c>
      <c r="F104" t="e" vm="2">
        <f t="shared" ca="1" si="4"/>
        <v>#NAME?</v>
      </c>
      <c r="G104" t="e" vm="2">
        <f t="shared" ca="1" si="5"/>
        <v>#NAME?</v>
      </c>
      <c r="H104" t="e" vm="2">
        <f t="shared" ca="1" si="6"/>
        <v>#NAME?</v>
      </c>
      <c r="I104" t="str">
        <f t="shared" si="7"/>
        <v>04.02.05.01 Importaciones de consumo</v>
      </c>
      <c r="K104" t="s">
        <v>47</v>
      </c>
      <c r="L104" t="s">
        <v>57</v>
      </c>
      <c r="M104" t="s">
        <v>102</v>
      </c>
      <c r="N104" t="s">
        <v>60</v>
      </c>
    </row>
    <row r="105" spans="1:14" x14ac:dyDescent="0.25">
      <c r="A105" t="e" vm="1">
        <f ca="1">_xlfn.XLOOKUP(K105,Sectores[Sector],Sectores[id_Sector],FALSE)</f>
        <v>#NAME?</v>
      </c>
      <c r="B105" t="e" vm="1">
        <f ca="1">_xlfn.XLOOKUP(L105,Contenido[Contenido],Contenido[id_contenido])</f>
        <v>#NAME?</v>
      </c>
      <c r="C105" t="e" vm="1">
        <f ca="1">_xlfn.XLOOKUP(M105,Temas[Tema],Temas[id_Tema],FALSE)</f>
        <v>#NAME?</v>
      </c>
      <c r="D105" t="s">
        <v>3556</v>
      </c>
      <c r="F105" t="e" vm="2">
        <f t="shared" ca="1" si="4"/>
        <v>#NAME?</v>
      </c>
      <c r="G105" t="e" vm="2">
        <f t="shared" ca="1" si="5"/>
        <v>#NAME?</v>
      </c>
      <c r="H105" t="e" vm="2">
        <f t="shared" ca="1" si="6"/>
        <v>#NAME?</v>
      </c>
      <c r="I105" t="str">
        <f t="shared" si="7"/>
        <v>04.02.05.02 Importaciones de consumo durable</v>
      </c>
      <c r="K105" t="s">
        <v>47</v>
      </c>
      <c r="L105" t="s">
        <v>57</v>
      </c>
      <c r="M105" t="s">
        <v>102</v>
      </c>
      <c r="N105" t="s">
        <v>235</v>
      </c>
    </row>
    <row r="106" spans="1:14" x14ac:dyDescent="0.25">
      <c r="A106" t="e" vm="1">
        <f ca="1">_xlfn.XLOOKUP(K106,Sectores[Sector],Sectores[id_Sector],FALSE)</f>
        <v>#NAME?</v>
      </c>
      <c r="B106" t="e" vm="1">
        <f ca="1">_xlfn.XLOOKUP(L106,Contenido[Contenido],Contenido[id_contenido])</f>
        <v>#NAME?</v>
      </c>
      <c r="C106" t="e" vm="1">
        <f ca="1">_xlfn.XLOOKUP(M106,Temas[Tema],Temas[id_Tema],FALSE)</f>
        <v>#NAME?</v>
      </c>
      <c r="D106" t="s">
        <v>3557</v>
      </c>
      <c r="F106" t="e" vm="2">
        <f t="shared" ca="1" si="4"/>
        <v>#NAME?</v>
      </c>
      <c r="G106" t="e" vm="2">
        <f t="shared" ca="1" si="5"/>
        <v>#NAME?</v>
      </c>
      <c r="H106" t="e" vm="2">
        <f t="shared" ca="1" si="6"/>
        <v>#NAME?</v>
      </c>
      <c r="I106" t="str">
        <f t="shared" si="7"/>
        <v>04.02.06.01 Importaciones intermedias no combustibles</v>
      </c>
      <c r="K106" t="s">
        <v>47</v>
      </c>
      <c r="L106" t="s">
        <v>57</v>
      </c>
      <c r="M106" t="s">
        <v>237</v>
      </c>
      <c r="N106" t="s">
        <v>61</v>
      </c>
    </row>
    <row r="107" spans="1:14" x14ac:dyDescent="0.25">
      <c r="A107" t="e" vm="1">
        <f ca="1">_xlfn.XLOOKUP(K107,Sectores[Sector],Sectores[id_Sector],FALSE)</f>
        <v>#NAME?</v>
      </c>
      <c r="B107" t="e" vm="1">
        <f ca="1">_xlfn.XLOOKUP(L107,Contenido[Contenido],Contenido[id_contenido])</f>
        <v>#NAME?</v>
      </c>
      <c r="C107" t="e" vm="1">
        <f ca="1">_xlfn.XLOOKUP(M107,Temas[Tema],Temas[id_Tema],FALSE)</f>
        <v>#NAME?</v>
      </c>
      <c r="D107" t="s">
        <v>3558</v>
      </c>
      <c r="F107" t="e" vm="2">
        <f t="shared" ca="1" si="4"/>
        <v>#NAME?</v>
      </c>
      <c r="G107" t="e" vm="2">
        <f t="shared" ca="1" si="5"/>
        <v>#NAME?</v>
      </c>
      <c r="H107" t="e" vm="2">
        <f t="shared" ca="1" si="6"/>
        <v>#NAME?</v>
      </c>
      <c r="I107" t="str">
        <f t="shared" si="7"/>
        <v>05.01.01.01 Índice de ventas de supermercados</v>
      </c>
      <c r="K107" t="s">
        <v>63</v>
      </c>
      <c r="L107" t="s">
        <v>143</v>
      </c>
      <c r="M107" t="s">
        <v>144</v>
      </c>
      <c r="N107" t="s">
        <v>397</v>
      </c>
    </row>
    <row r="108" spans="1:14" x14ac:dyDescent="0.25">
      <c r="A108" t="e" vm="1">
        <f ca="1">_xlfn.XLOOKUP(K108,Sectores[Sector],Sectores[id_Sector],FALSE)</f>
        <v>#NAME?</v>
      </c>
      <c r="B108" t="e" vm="1">
        <f ca="1">_xlfn.XLOOKUP(L108,Contenido[Contenido],Contenido[id_contenido])</f>
        <v>#NAME?</v>
      </c>
      <c r="C108" t="e" vm="1">
        <f ca="1">_xlfn.XLOOKUP(M108,Temas[Tema],Temas[id_Tema],FALSE)</f>
        <v>#NAME?</v>
      </c>
      <c r="D108" t="s">
        <v>3559</v>
      </c>
      <c r="F108" t="e" vm="2">
        <f t="shared" ca="1" si="4"/>
        <v>#NAME?</v>
      </c>
      <c r="G108" t="e" vm="2">
        <f t="shared" ca="1" si="5"/>
        <v>#NAME?</v>
      </c>
      <c r="H108" t="e" vm="2">
        <f t="shared" ca="1" si="6"/>
        <v>#NAME?</v>
      </c>
      <c r="I108" t="str">
        <f t="shared" si="7"/>
        <v>05.01.01.02 Supermercados</v>
      </c>
      <c r="K108" t="s">
        <v>63</v>
      </c>
      <c r="L108" t="s">
        <v>143</v>
      </c>
      <c r="M108" t="s">
        <v>144</v>
      </c>
      <c r="N108" t="s">
        <v>144</v>
      </c>
    </row>
    <row r="109" spans="1:14" x14ac:dyDescent="0.25">
      <c r="A109" t="e" vm="1">
        <f ca="1">_xlfn.XLOOKUP(K109,Sectores[Sector],Sectores[id_Sector],FALSE)</f>
        <v>#NAME?</v>
      </c>
      <c r="B109" t="e" vm="1">
        <f ca="1">_xlfn.XLOOKUP(L109,Contenido[Contenido],Contenido[id_contenido])</f>
        <v>#NAME?</v>
      </c>
      <c r="C109" t="e" vm="1">
        <f ca="1">_xlfn.XLOOKUP(M109,Temas[Tema],Temas[id_Tema],FALSE)</f>
        <v>#NAME?</v>
      </c>
      <c r="D109" t="s">
        <v>3560</v>
      </c>
      <c r="F109" t="e" vm="2">
        <f t="shared" ca="1" si="4"/>
        <v>#NAME?</v>
      </c>
      <c r="G109" t="e" vm="2">
        <f t="shared" ca="1" si="5"/>
        <v>#NAME?</v>
      </c>
      <c r="H109" t="e" vm="2">
        <f t="shared" ca="1" si="6"/>
        <v>#NAME?</v>
      </c>
      <c r="I109" t="str">
        <f t="shared" si="7"/>
        <v>05.01.01.03 Ventas de supermercados</v>
      </c>
      <c r="K109" t="s">
        <v>63</v>
      </c>
      <c r="L109" t="s">
        <v>143</v>
      </c>
      <c r="M109" t="s">
        <v>144</v>
      </c>
      <c r="N109" t="s">
        <v>393</v>
      </c>
    </row>
    <row r="110" spans="1:14" x14ac:dyDescent="0.25">
      <c r="A110" t="e" vm="1">
        <f ca="1">_xlfn.XLOOKUP(K110,Sectores[Sector],Sectores[id_Sector],FALSE)</f>
        <v>#NAME?</v>
      </c>
      <c r="B110" t="e" vm="1">
        <f ca="1">_xlfn.XLOOKUP(L110,Contenido[Contenido],Contenido[id_contenido])</f>
        <v>#NAME?</v>
      </c>
      <c r="C110" t="e" vm="1">
        <f ca="1">_xlfn.XLOOKUP(M110,Temas[Tema],Temas[id_Tema],FALSE)</f>
        <v>#NAME?</v>
      </c>
      <c r="D110" t="s">
        <v>3561</v>
      </c>
      <c r="F110" t="e" vm="2">
        <f t="shared" ca="1" si="4"/>
        <v>#NAME?</v>
      </c>
      <c r="G110" t="e" vm="2">
        <f t="shared" ca="1" si="5"/>
        <v>#NAME?</v>
      </c>
      <c r="H110" t="e" vm="2">
        <f t="shared" ca="1" si="6"/>
        <v>#NAME?</v>
      </c>
      <c r="I110" t="str">
        <f t="shared" si="7"/>
        <v>05.02.01.01 Estancia en hoteles</v>
      </c>
      <c r="K110" t="s">
        <v>63</v>
      </c>
      <c r="L110" t="s">
        <v>142</v>
      </c>
      <c r="M110" t="s">
        <v>246</v>
      </c>
      <c r="N110" t="s">
        <v>247</v>
      </c>
    </row>
    <row r="111" spans="1:14" x14ac:dyDescent="0.25">
      <c r="A111" t="e" vm="1">
        <f ca="1">_xlfn.XLOOKUP(K111,Sectores[Sector],Sectores[id_Sector],FALSE)</f>
        <v>#NAME?</v>
      </c>
      <c r="B111" t="e" vm="1">
        <f ca="1">_xlfn.XLOOKUP(L111,Contenido[Contenido],Contenido[id_contenido])</f>
        <v>#NAME?</v>
      </c>
      <c r="C111" t="e" vm="1">
        <f ca="1">_xlfn.XLOOKUP(M111,Temas[Tema],Temas[id_Tema],FALSE)</f>
        <v>#NAME?</v>
      </c>
      <c r="D111" t="s">
        <v>3562</v>
      </c>
      <c r="F111" t="e" vm="2">
        <f t="shared" ca="1" si="4"/>
        <v>#NAME?</v>
      </c>
      <c r="G111" t="e" vm="2">
        <f t="shared" ca="1" si="5"/>
        <v>#NAME?</v>
      </c>
      <c r="H111" t="e" vm="2">
        <f t="shared" ca="1" si="6"/>
        <v>#NAME?</v>
      </c>
      <c r="I111" t="str">
        <f t="shared" si="7"/>
        <v>05.02.01.02 Llegadas a hoteles</v>
      </c>
      <c r="K111" t="s">
        <v>63</v>
      </c>
      <c r="L111" t="s">
        <v>142</v>
      </c>
      <c r="M111" t="s">
        <v>246</v>
      </c>
      <c r="N111" t="s">
        <v>248</v>
      </c>
    </row>
    <row r="112" spans="1:14" x14ac:dyDescent="0.25">
      <c r="A112" t="e" vm="1">
        <f ca="1">_xlfn.XLOOKUP(K112,Sectores[Sector],Sectores[id_Sector],FALSE)</f>
        <v>#NAME?</v>
      </c>
      <c r="B112" t="e" vm="1">
        <f ca="1">_xlfn.XLOOKUP(L112,Contenido[Contenido],Contenido[id_contenido])</f>
        <v>#NAME?</v>
      </c>
      <c r="C112" t="e" vm="1">
        <f ca="1">_xlfn.XLOOKUP(M112,Temas[Tema],Temas[id_Tema],FALSE)</f>
        <v>#NAME?</v>
      </c>
      <c r="D112" t="s">
        <v>3563</v>
      </c>
      <c r="F112" t="e" vm="2">
        <f t="shared" ca="1" si="4"/>
        <v>#NAME?</v>
      </c>
      <c r="G112" t="e" vm="2">
        <f t="shared" ca="1" si="5"/>
        <v>#NAME?</v>
      </c>
      <c r="H112" t="e" vm="2">
        <f t="shared" ca="1" si="6"/>
        <v>#NAME?</v>
      </c>
      <c r="I112" t="str">
        <f t="shared" si="7"/>
        <v>05.02.01.03 Ocupación en habitaciones hoteleras</v>
      </c>
      <c r="K112" t="s">
        <v>63</v>
      </c>
      <c r="L112" t="s">
        <v>142</v>
      </c>
      <c r="M112" t="s">
        <v>246</v>
      </c>
      <c r="N112" t="s">
        <v>272</v>
      </c>
    </row>
    <row r="113" spans="1:14" x14ac:dyDescent="0.25">
      <c r="A113" t="e" vm="1">
        <f ca="1">_xlfn.XLOOKUP(K113,Sectores[Sector],Sectores[id_Sector],FALSE)</f>
        <v>#NAME?</v>
      </c>
      <c r="B113" t="e" vm="1">
        <f ca="1">_xlfn.XLOOKUP(L113,Contenido[Contenido],Contenido[id_contenido])</f>
        <v>#NAME?</v>
      </c>
      <c r="C113" t="e" vm="1">
        <f ca="1">_xlfn.XLOOKUP(M113,Temas[Tema],Temas[id_Tema],FALSE)</f>
        <v>#NAME?</v>
      </c>
      <c r="D113" t="s">
        <v>3564</v>
      </c>
      <c r="F113" t="e" vm="2">
        <f t="shared" ca="1" si="4"/>
        <v>#NAME?</v>
      </c>
      <c r="G113" t="e" vm="2">
        <f t="shared" ca="1" si="5"/>
        <v>#NAME?</v>
      </c>
      <c r="H113" t="e" vm="2">
        <f t="shared" ca="1" si="6"/>
        <v>#NAME?</v>
      </c>
      <c r="I113" t="str">
        <f t="shared" si="7"/>
        <v>05.02.01.04 Ocupación en plazas hoteleras</v>
      </c>
      <c r="K113" t="s">
        <v>63</v>
      </c>
      <c r="L113" t="s">
        <v>142</v>
      </c>
      <c r="M113" t="s">
        <v>246</v>
      </c>
      <c r="N113" t="s">
        <v>273</v>
      </c>
    </row>
    <row r="114" spans="1:14" x14ac:dyDescent="0.25">
      <c r="A114" t="e" vm="1">
        <f ca="1">_xlfn.XLOOKUP(K114,Sectores[Sector],Sectores[id_Sector],FALSE)</f>
        <v>#NAME?</v>
      </c>
      <c r="B114" t="e" vm="1">
        <f ca="1">_xlfn.XLOOKUP(L114,Contenido[Contenido],Contenido[id_contenido])</f>
        <v>#NAME?</v>
      </c>
      <c r="C114" t="e" vm="1">
        <f ca="1">_xlfn.XLOOKUP(M114,Temas[Tema],Temas[id_Tema],FALSE)</f>
        <v>#NAME?</v>
      </c>
      <c r="D114" t="s">
        <v>3565</v>
      </c>
      <c r="F114" t="e" vm="2">
        <f t="shared" ca="1" si="4"/>
        <v>#NAME?</v>
      </c>
      <c r="G114" t="e" vm="2">
        <f t="shared" ca="1" si="5"/>
        <v>#NAME?</v>
      </c>
      <c r="H114" t="e" vm="2">
        <f t="shared" ca="1" si="6"/>
        <v>#NAME?</v>
      </c>
      <c r="I114" t="str">
        <f t="shared" si="7"/>
        <v>05.02.01.05 Pernoctaciones en hoteles</v>
      </c>
      <c r="K114" t="s">
        <v>63</v>
      </c>
      <c r="L114" t="s">
        <v>142</v>
      </c>
      <c r="M114" t="s">
        <v>246</v>
      </c>
      <c r="N114" t="s">
        <v>249</v>
      </c>
    </row>
    <row r="115" spans="1:14" x14ac:dyDescent="0.25">
      <c r="A115" t="e" vm="1">
        <f ca="1">_xlfn.XLOOKUP(K115,Sectores[Sector],Sectores[id_Sector],FALSE)</f>
        <v>#NAME?</v>
      </c>
      <c r="B115" t="e" vm="1">
        <f ca="1">_xlfn.XLOOKUP(L115,Contenido[Contenido],Contenido[id_contenido])</f>
        <v>#NAME?</v>
      </c>
      <c r="C115" t="e" vm="1">
        <f ca="1">_xlfn.XLOOKUP(M115,Temas[Tema],Temas[id_Tema],FALSE)</f>
        <v>#NAME?</v>
      </c>
      <c r="D115" t="s">
        <v>3566</v>
      </c>
      <c r="F115" t="e" vm="2">
        <f t="shared" ca="1" si="4"/>
        <v>#NAME?</v>
      </c>
      <c r="G115" t="e" vm="2">
        <f t="shared" ca="1" si="5"/>
        <v>#NAME?</v>
      </c>
      <c r="H115" t="e" vm="2">
        <f t="shared" ca="1" si="6"/>
        <v>#NAME?</v>
      </c>
      <c r="I115" t="str">
        <f t="shared" si="7"/>
        <v>05.02.02.01 Rendimiento de ingresos por alojamiento hotelero</v>
      </c>
      <c r="K115" t="s">
        <v>63</v>
      </c>
      <c r="L115" t="s">
        <v>142</v>
      </c>
      <c r="M115" t="s">
        <v>270</v>
      </c>
      <c r="N115" t="s">
        <v>271</v>
      </c>
    </row>
    <row r="116" spans="1:14" x14ac:dyDescent="0.25">
      <c r="A116" t="e" vm="1">
        <f ca="1">_xlfn.XLOOKUP(K116,Sectores[Sector],Sectores[id_Sector],FALSE)</f>
        <v>#NAME?</v>
      </c>
      <c r="B116" t="e" vm="1">
        <f ca="1">_xlfn.XLOOKUP(L116,Contenido[Contenido],Contenido[id_contenido])</f>
        <v>#NAME?</v>
      </c>
      <c r="C116" t="e" vm="1">
        <f ca="1">_xlfn.XLOOKUP(M116,Temas[Tema],Temas[id_Tema],FALSE)</f>
        <v>#NAME?</v>
      </c>
      <c r="D116" t="s">
        <v>3567</v>
      </c>
      <c r="F116" t="e" vm="2">
        <f t="shared" ca="1" si="4"/>
        <v>#NAME?</v>
      </c>
      <c r="G116" t="e" vm="2">
        <f t="shared" ca="1" si="5"/>
        <v>#NAME?</v>
      </c>
      <c r="H116" t="e" vm="2">
        <f t="shared" ca="1" si="6"/>
        <v>#NAME?</v>
      </c>
      <c r="I116" t="str">
        <f t="shared" si="7"/>
        <v>05.02.03.01 Precios de alojamiento hoteleros</v>
      </c>
      <c r="K116" t="s">
        <v>63</v>
      </c>
      <c r="L116" t="s">
        <v>142</v>
      </c>
      <c r="M116" t="s">
        <v>196</v>
      </c>
      <c r="N116" t="s">
        <v>250</v>
      </c>
    </row>
    <row r="117" spans="1:14" x14ac:dyDescent="0.25">
      <c r="A117" t="e" vm="1">
        <f ca="1">_xlfn.XLOOKUP(K117,Sectores[Sector],Sectores[id_Sector],FALSE)</f>
        <v>#NAME?</v>
      </c>
      <c r="B117" t="e" vm="1">
        <f ca="1">_xlfn.XLOOKUP(L117,Contenido[Contenido],Contenido[id_contenido])</f>
        <v>#NAME?</v>
      </c>
      <c r="C117" t="e" vm="1">
        <f ca="1">_xlfn.XLOOKUP(M117,Temas[Tema],Temas[id_Tema],FALSE)</f>
        <v>#NAME?</v>
      </c>
      <c r="D117" t="s">
        <v>3568</v>
      </c>
      <c r="F117" t="e" vm="2">
        <f t="shared" ca="1" si="4"/>
        <v>#NAME?</v>
      </c>
      <c r="G117" t="e" vm="2">
        <f t="shared" ca="1" si="5"/>
        <v>#NAME?</v>
      </c>
      <c r="H117" t="e" vm="2">
        <f t="shared" ca="1" si="6"/>
        <v>#NAME?</v>
      </c>
      <c r="I117" t="str">
        <f t="shared" si="7"/>
        <v>06.01.01.01 Superficie autorizada habitacional</v>
      </c>
      <c r="K117" t="s">
        <v>64</v>
      </c>
      <c r="L117" t="s">
        <v>552</v>
      </c>
      <c r="M117" t="s">
        <v>146</v>
      </c>
      <c r="N117" t="s">
        <v>149</v>
      </c>
    </row>
    <row r="118" spans="1:14" x14ac:dyDescent="0.25">
      <c r="A118" t="e" vm="1">
        <f ca="1">_xlfn.XLOOKUP(K118,Sectores[Sector],Sectores[id_Sector],FALSE)</f>
        <v>#NAME?</v>
      </c>
      <c r="B118" t="e" vm="1">
        <f ca="1">_xlfn.XLOOKUP(L118,Contenido[Contenido],Contenido[id_contenido])</f>
        <v>#NAME?</v>
      </c>
      <c r="C118" t="e" vm="1">
        <f ca="1">_xlfn.XLOOKUP(M118,Temas[Tema],Temas[id_Tema],FALSE)</f>
        <v>#NAME?</v>
      </c>
      <c r="D118" t="s">
        <v>3569</v>
      </c>
      <c r="F118" t="e" vm="2">
        <f t="shared" ca="1" si="4"/>
        <v>#NAME?</v>
      </c>
      <c r="G118" t="e" vm="2">
        <f t="shared" ca="1" si="5"/>
        <v>#NAME?</v>
      </c>
      <c r="H118" t="e" vm="2">
        <f t="shared" ca="1" si="6"/>
        <v>#NAME?</v>
      </c>
      <c r="I118" t="str">
        <f t="shared" si="7"/>
        <v>06.01.02.01 Superficie autorizada habitacional</v>
      </c>
      <c r="K118" t="s">
        <v>64</v>
      </c>
      <c r="L118" t="s">
        <v>552</v>
      </c>
      <c r="M118" t="s">
        <v>147</v>
      </c>
      <c r="N118" t="s">
        <v>149</v>
      </c>
    </row>
    <row r="119" spans="1:14" x14ac:dyDescent="0.25">
      <c r="A119" t="e" vm="1">
        <f ca="1">_xlfn.XLOOKUP(K119,Sectores[Sector],Sectores[id_Sector],FALSE)</f>
        <v>#NAME?</v>
      </c>
      <c r="B119" t="e" vm="1">
        <f ca="1">_xlfn.XLOOKUP(L119,Contenido[Contenido],Contenido[id_contenido])</f>
        <v>#NAME?</v>
      </c>
      <c r="C119" t="e" vm="1">
        <f ca="1">_xlfn.XLOOKUP(M119,Temas[Tema],Temas[id_Tema],FALSE)</f>
        <v>#NAME?</v>
      </c>
      <c r="D119" t="s">
        <v>3570</v>
      </c>
      <c r="F119" t="e" vm="2">
        <f t="shared" ca="1" si="4"/>
        <v>#NAME?</v>
      </c>
      <c r="G119" t="e" vm="2">
        <f t="shared" ca="1" si="5"/>
        <v>#NAME?</v>
      </c>
      <c r="H119" t="e" vm="2">
        <f t="shared" ca="1" si="6"/>
        <v>#NAME?</v>
      </c>
      <c r="I119" t="str">
        <f t="shared" si="7"/>
        <v>06.01.03.01 Superficie autorizada habitacional</v>
      </c>
      <c r="K119" t="s">
        <v>64</v>
      </c>
      <c r="L119" t="s">
        <v>552</v>
      </c>
      <c r="M119" t="s">
        <v>137</v>
      </c>
      <c r="N119" t="s">
        <v>149</v>
      </c>
    </row>
    <row r="120" spans="1:14" x14ac:dyDescent="0.25">
      <c r="A120" t="e" vm="1">
        <f ca="1">_xlfn.XLOOKUP(K120,Sectores[Sector],Sectores[id_Sector],FALSE)</f>
        <v>#NAME?</v>
      </c>
      <c r="B120" t="e" vm="1">
        <f ca="1">_xlfn.XLOOKUP(L120,Contenido[Contenido],Contenido[id_contenido])</f>
        <v>#NAME?</v>
      </c>
      <c r="C120" t="e" vm="1">
        <f ca="1">_xlfn.XLOOKUP(M120,Temas[Tema],Temas[id_Tema],FALSE)</f>
        <v>#NAME?</v>
      </c>
      <c r="D120" t="s">
        <v>3570</v>
      </c>
      <c r="F120" t="e" vm="2">
        <f t="shared" ca="1" si="4"/>
        <v>#NAME?</v>
      </c>
      <c r="G120" t="e" vm="2">
        <f t="shared" ca="1" si="5"/>
        <v>#NAME?</v>
      </c>
      <c r="H120" t="e" vm="2">
        <f t="shared" ca="1" si="6"/>
        <v>#NAME?</v>
      </c>
      <c r="I120" t="str">
        <f t="shared" si="7"/>
        <v>06.01.03.01 Superficie autorizada no habitacional</v>
      </c>
      <c r="K120" t="s">
        <v>64</v>
      </c>
      <c r="L120" t="s">
        <v>551</v>
      </c>
      <c r="M120" t="s">
        <v>137</v>
      </c>
      <c r="N120" t="s">
        <v>148</v>
      </c>
    </row>
    <row r="121" spans="1:14" x14ac:dyDescent="0.25">
      <c r="A121" t="e" vm="1">
        <f ca="1">_xlfn.XLOOKUP(K121,Sectores[Sector],Sectores[id_Sector],FALSE)</f>
        <v>#NAME?</v>
      </c>
      <c r="B121" t="e" vm="1">
        <f ca="1">_xlfn.XLOOKUP(L121,Contenido[Contenido],Contenido[id_contenido])</f>
        <v>#NAME?</v>
      </c>
      <c r="C121" t="e" vm="1">
        <f ca="1">_xlfn.XLOOKUP(M121,Temas[Tema],Temas[id_Tema],FALSE)</f>
        <v>#NAME?</v>
      </c>
      <c r="D121" t="s">
        <v>3571</v>
      </c>
      <c r="F121" t="e" vm="2">
        <f t="shared" ca="1" si="4"/>
        <v>#NAME?</v>
      </c>
      <c r="G121" t="e" vm="2">
        <f t="shared" ca="1" si="5"/>
        <v>#NAME?</v>
      </c>
      <c r="H121" t="e" vm="2">
        <f t="shared" ca="1" si="6"/>
        <v>#NAME?</v>
      </c>
      <c r="I121" t="str">
        <f t="shared" si="7"/>
        <v>06.03.01.01 Inversión Dirección de Aeropuertos</v>
      </c>
      <c r="K121" t="s">
        <v>64</v>
      </c>
      <c r="L121" t="s">
        <v>424</v>
      </c>
      <c r="M121" t="s">
        <v>416</v>
      </c>
      <c r="N121" t="s">
        <v>420</v>
      </c>
    </row>
    <row r="122" spans="1:14" x14ac:dyDescent="0.25">
      <c r="A122" t="e" vm="1">
        <f ca="1">_xlfn.XLOOKUP(K122,Sectores[Sector],Sectores[id_Sector],FALSE)</f>
        <v>#NAME?</v>
      </c>
      <c r="B122" t="e" vm="1">
        <f ca="1">_xlfn.XLOOKUP(L122,Contenido[Contenido],Contenido[id_contenido])</f>
        <v>#NAME?</v>
      </c>
      <c r="C122" t="e" vm="1">
        <f ca="1">_xlfn.XLOOKUP(M122,Temas[Tema],Temas[id_Tema],FALSE)</f>
        <v>#NAME?</v>
      </c>
      <c r="D122" t="s">
        <v>3572</v>
      </c>
      <c r="F122" t="e" vm="2">
        <f t="shared" ca="1" si="4"/>
        <v>#NAME?</v>
      </c>
      <c r="G122" t="e" vm="2">
        <f t="shared" ca="1" si="5"/>
        <v>#NAME?</v>
      </c>
      <c r="H122" t="e" vm="2">
        <f t="shared" ca="1" si="6"/>
        <v>#NAME?</v>
      </c>
      <c r="I122" t="str">
        <f t="shared" si="7"/>
        <v>06.03.01.02 Inversión Dirección de Arquitectura</v>
      </c>
      <c r="K122" t="s">
        <v>64</v>
      </c>
      <c r="L122" t="s">
        <v>424</v>
      </c>
      <c r="M122" t="s">
        <v>416</v>
      </c>
      <c r="N122" t="s">
        <v>421</v>
      </c>
    </row>
    <row r="123" spans="1:14" x14ac:dyDescent="0.25">
      <c r="A123" t="e" vm="1">
        <f ca="1">_xlfn.XLOOKUP(K123,Sectores[Sector],Sectores[id_Sector],FALSE)</f>
        <v>#NAME?</v>
      </c>
      <c r="B123" t="e" vm="1">
        <f ca="1">_xlfn.XLOOKUP(L123,Contenido[Contenido],Contenido[id_contenido])</f>
        <v>#NAME?</v>
      </c>
      <c r="C123" t="e" vm="1">
        <f ca="1">_xlfn.XLOOKUP(M123,Temas[Tema],Temas[id_Tema],FALSE)</f>
        <v>#NAME?</v>
      </c>
      <c r="D123" t="s">
        <v>3573</v>
      </c>
      <c r="F123" t="e" vm="2">
        <f t="shared" ca="1" si="4"/>
        <v>#NAME?</v>
      </c>
      <c r="G123" t="e" vm="2">
        <f t="shared" ca="1" si="5"/>
        <v>#NAME?</v>
      </c>
      <c r="H123" t="e" vm="2">
        <f t="shared" ca="1" si="6"/>
        <v>#NAME?</v>
      </c>
      <c r="I123" t="str">
        <f t="shared" si="7"/>
        <v>06.03.01.03 Inversión Dirección de Obras Hidráulicas</v>
      </c>
      <c r="K123" t="s">
        <v>64</v>
      </c>
      <c r="L123" t="s">
        <v>424</v>
      </c>
      <c r="M123" t="s">
        <v>416</v>
      </c>
      <c r="N123" t="s">
        <v>425</v>
      </c>
    </row>
    <row r="124" spans="1:14" x14ac:dyDescent="0.25">
      <c r="A124" t="e" vm="1">
        <f ca="1">_xlfn.XLOOKUP(K124,Sectores[Sector],Sectores[id_Sector],FALSE)</f>
        <v>#NAME?</v>
      </c>
      <c r="B124" t="e" vm="1">
        <f ca="1">_xlfn.XLOOKUP(L124,Contenido[Contenido],Contenido[id_contenido])</f>
        <v>#NAME?</v>
      </c>
      <c r="C124" t="e" vm="1">
        <f ca="1">_xlfn.XLOOKUP(M124,Temas[Tema],Temas[id_Tema],FALSE)</f>
        <v>#NAME?</v>
      </c>
      <c r="D124" t="s">
        <v>3574</v>
      </c>
      <c r="F124" t="e" vm="2">
        <f t="shared" ca="1" si="4"/>
        <v>#NAME?</v>
      </c>
      <c r="G124" t="e" vm="2">
        <f t="shared" ca="1" si="5"/>
        <v>#NAME?</v>
      </c>
      <c r="H124" t="e" vm="2">
        <f t="shared" ca="1" si="6"/>
        <v>#NAME?</v>
      </c>
      <c r="I124" t="str">
        <f t="shared" si="7"/>
        <v>06.03.01.04 Inversión Dirección de Obras Portuarias</v>
      </c>
      <c r="K124" t="s">
        <v>64</v>
      </c>
      <c r="L124" t="s">
        <v>424</v>
      </c>
      <c r="M124" t="s">
        <v>416</v>
      </c>
      <c r="N124" t="s">
        <v>429</v>
      </c>
    </row>
    <row r="125" spans="1:14" x14ac:dyDescent="0.25">
      <c r="A125" t="e" vm="1">
        <f ca="1">_xlfn.XLOOKUP(K125,Sectores[Sector],Sectores[id_Sector],FALSE)</f>
        <v>#NAME?</v>
      </c>
      <c r="B125" t="e" vm="1">
        <f ca="1">_xlfn.XLOOKUP(L125,Contenido[Contenido],Contenido[id_contenido])</f>
        <v>#NAME?</v>
      </c>
      <c r="C125" t="e" vm="1">
        <f ca="1">_xlfn.XLOOKUP(M125,Temas[Tema],Temas[id_Tema],FALSE)</f>
        <v>#NAME?</v>
      </c>
      <c r="D125" t="s">
        <v>3575</v>
      </c>
      <c r="F125" t="e" vm="2">
        <f t="shared" ca="1" si="4"/>
        <v>#NAME?</v>
      </c>
      <c r="G125" t="e" vm="2">
        <f t="shared" ca="1" si="5"/>
        <v>#NAME?</v>
      </c>
      <c r="H125" t="e" vm="2">
        <f t="shared" ca="1" si="6"/>
        <v>#NAME?</v>
      </c>
      <c r="I125" t="str">
        <f t="shared" si="7"/>
        <v>06.03.01.05 Inversión Dirección de Planeamiento</v>
      </c>
      <c r="K125" t="s">
        <v>64</v>
      </c>
      <c r="L125" t="s">
        <v>424</v>
      </c>
      <c r="M125" t="s">
        <v>416</v>
      </c>
      <c r="N125" t="s">
        <v>422</v>
      </c>
    </row>
    <row r="126" spans="1:14" x14ac:dyDescent="0.25">
      <c r="A126" t="e" vm="1">
        <f ca="1">_xlfn.XLOOKUP(K126,Sectores[Sector],Sectores[id_Sector],FALSE)</f>
        <v>#NAME?</v>
      </c>
      <c r="B126" t="e" vm="1">
        <f ca="1">_xlfn.XLOOKUP(L126,Contenido[Contenido],Contenido[id_contenido])</f>
        <v>#NAME?</v>
      </c>
      <c r="C126" t="e" vm="1">
        <f ca="1">_xlfn.XLOOKUP(M126,Temas[Tema],Temas[id_Tema],FALSE)</f>
        <v>#NAME?</v>
      </c>
      <c r="D126" t="s">
        <v>3576</v>
      </c>
      <c r="F126" t="e" vm="2">
        <f t="shared" ca="1" si="4"/>
        <v>#NAME?</v>
      </c>
      <c r="G126" t="e" vm="2">
        <f t="shared" ca="1" si="5"/>
        <v>#NAME?</v>
      </c>
      <c r="H126" t="e" vm="2">
        <f t="shared" ca="1" si="6"/>
        <v>#NAME?</v>
      </c>
      <c r="I126" t="str">
        <f t="shared" si="7"/>
        <v>06.03.01.06 Inversión Dirección de Vialidad</v>
      </c>
      <c r="K126" t="s">
        <v>64</v>
      </c>
      <c r="L126" t="s">
        <v>424</v>
      </c>
      <c r="M126" t="s">
        <v>416</v>
      </c>
      <c r="N126" t="s">
        <v>423</v>
      </c>
    </row>
    <row r="127" spans="1:14" x14ac:dyDescent="0.25">
      <c r="A127" t="e" vm="1">
        <f ca="1">_xlfn.XLOOKUP(K127,Sectores[Sector],Sectores[id_Sector],FALSE)</f>
        <v>#NAME?</v>
      </c>
      <c r="B127" t="e" vm="1">
        <f ca="1">_xlfn.XLOOKUP(L127,Contenido[Contenido],Contenido[id_contenido])</f>
        <v>#NAME?</v>
      </c>
      <c r="C127" t="e" vm="1">
        <f ca="1">_xlfn.XLOOKUP(M127,Temas[Tema],Temas[id_Tema],FALSE)</f>
        <v>#NAME?</v>
      </c>
      <c r="D127" t="s">
        <v>3577</v>
      </c>
      <c r="F127" t="e" vm="2">
        <f t="shared" ca="1" si="4"/>
        <v>#NAME?</v>
      </c>
      <c r="G127" t="e" vm="2">
        <f t="shared" ca="1" si="5"/>
        <v>#NAME?</v>
      </c>
      <c r="H127" t="e" vm="2">
        <f t="shared" ca="1" si="6"/>
        <v>#NAME?</v>
      </c>
      <c r="I127" t="str">
        <f t="shared" si="7"/>
        <v>06.03.01.07 Inversión Dirección General de Aguas</v>
      </c>
      <c r="K127" t="s">
        <v>64</v>
      </c>
      <c r="L127" t="s">
        <v>424</v>
      </c>
      <c r="M127" t="s">
        <v>416</v>
      </c>
      <c r="N127" t="s">
        <v>426</v>
      </c>
    </row>
    <row r="128" spans="1:14" x14ac:dyDescent="0.25">
      <c r="A128" t="e" vm="1">
        <f ca="1">_xlfn.XLOOKUP(K128,Sectores[Sector],Sectores[id_Sector],FALSE)</f>
        <v>#NAME?</v>
      </c>
      <c r="B128" t="e" vm="1">
        <f ca="1">_xlfn.XLOOKUP(L128,Contenido[Contenido],Contenido[id_contenido])</f>
        <v>#NAME?</v>
      </c>
      <c r="C128" t="e" vm="1">
        <f ca="1">_xlfn.XLOOKUP(M128,Temas[Tema],Temas[id_Tema],FALSE)</f>
        <v>#NAME?</v>
      </c>
      <c r="D128" t="s">
        <v>3578</v>
      </c>
      <c r="F128" t="e" vm="2">
        <f t="shared" ca="1" si="4"/>
        <v>#NAME?</v>
      </c>
      <c r="G128" t="e" vm="2">
        <f t="shared" ca="1" si="5"/>
        <v>#NAME?</v>
      </c>
      <c r="H128" t="e" vm="2">
        <f t="shared" ca="1" si="6"/>
        <v>#NAME?</v>
      </c>
      <c r="I128" t="str">
        <f t="shared" si="7"/>
        <v>06.03.01.08 Inversión Dirección General de Concesiones</v>
      </c>
      <c r="K128" t="s">
        <v>64</v>
      </c>
      <c r="L128" t="s">
        <v>424</v>
      </c>
      <c r="M128" t="s">
        <v>416</v>
      </c>
      <c r="N128" t="s">
        <v>419</v>
      </c>
    </row>
    <row r="129" spans="1:14" x14ac:dyDescent="0.25">
      <c r="A129" t="e" vm="1">
        <f ca="1">_xlfn.XLOOKUP(K129,Sectores[Sector],Sectores[id_Sector],FALSE)</f>
        <v>#NAME?</v>
      </c>
      <c r="B129" t="e" vm="1">
        <f ca="1">_xlfn.XLOOKUP(L129,Contenido[Contenido],Contenido[id_contenido])</f>
        <v>#NAME?</v>
      </c>
      <c r="C129" t="e" vm="1">
        <f ca="1">_xlfn.XLOOKUP(M129,Temas[Tema],Temas[id_Tema],FALSE)</f>
        <v>#NAME?</v>
      </c>
      <c r="D129" t="s">
        <v>3579</v>
      </c>
      <c r="F129" t="e" vm="2">
        <f t="shared" ca="1" si="4"/>
        <v>#NAME?</v>
      </c>
      <c r="G129" t="e" vm="2">
        <f t="shared" ca="1" si="5"/>
        <v>#NAME?</v>
      </c>
      <c r="H129" t="e" vm="2">
        <f t="shared" ca="1" si="6"/>
        <v>#NAME?</v>
      </c>
      <c r="I129" t="str">
        <f t="shared" si="7"/>
        <v>06.03.01.09 Inversión Dirección General de Obras Públicas</v>
      </c>
      <c r="K129" t="s">
        <v>64</v>
      </c>
      <c r="L129" t="s">
        <v>424</v>
      </c>
      <c r="M129" t="s">
        <v>416</v>
      </c>
      <c r="N129" t="s">
        <v>427</v>
      </c>
    </row>
    <row r="130" spans="1:14" x14ac:dyDescent="0.25">
      <c r="A130" t="e" vm="1">
        <f ca="1">_xlfn.XLOOKUP(K130,Sectores[Sector],Sectores[id_Sector],FALSE)</f>
        <v>#NAME?</v>
      </c>
      <c r="B130" t="e" vm="1">
        <f ca="1">_xlfn.XLOOKUP(L130,Contenido[Contenido],Contenido[id_contenido])</f>
        <v>#NAME?</v>
      </c>
      <c r="C130" t="e" vm="1">
        <f ca="1">_xlfn.XLOOKUP(M130,Temas[Tema],Temas[id_Tema],FALSE)</f>
        <v>#NAME?</v>
      </c>
      <c r="D130" t="s">
        <v>3580</v>
      </c>
      <c r="F130" t="e" vm="2">
        <f t="shared" ca="1" si="4"/>
        <v>#NAME?</v>
      </c>
      <c r="G130" t="e" vm="2">
        <f t="shared" ca="1" si="5"/>
        <v>#NAME?</v>
      </c>
      <c r="H130" t="e" vm="2">
        <f t="shared" ca="1" si="6"/>
        <v>#NAME?</v>
      </c>
      <c r="I130" t="str">
        <f t="shared" si="7"/>
        <v>06.03.01.10 Inversión Instituto Nacional de Hidráulica</v>
      </c>
      <c r="K130" t="s">
        <v>64</v>
      </c>
      <c r="L130" t="s">
        <v>424</v>
      </c>
      <c r="M130" t="s">
        <v>416</v>
      </c>
      <c r="N130" t="s">
        <v>428</v>
      </c>
    </row>
    <row r="131" spans="1:14" x14ac:dyDescent="0.25">
      <c r="A131" t="e" vm="1">
        <f ca="1">_xlfn.XLOOKUP(K131,Sectores[Sector],Sectores[id_Sector],FALSE)</f>
        <v>#NAME?</v>
      </c>
      <c r="B131" t="e" vm="1">
        <f ca="1">_xlfn.XLOOKUP(L131,Contenido[Contenido],Contenido[id_contenido])</f>
        <v>#NAME?</v>
      </c>
      <c r="C131" t="e" vm="1">
        <f ca="1">_xlfn.XLOOKUP(M131,Temas[Tema],Temas[id_Tema],FALSE)</f>
        <v>#NAME?</v>
      </c>
      <c r="D131" t="s">
        <v>3581</v>
      </c>
      <c r="F131" t="e" vm="2">
        <f t="shared" ca="1" si="4"/>
        <v>#NAME?</v>
      </c>
      <c r="G131" t="e" vm="2">
        <f t="shared" ca="1" si="5"/>
        <v>#NAME?</v>
      </c>
      <c r="H131" t="e" vm="2">
        <f t="shared" ca="1" si="6"/>
        <v>#NAME?</v>
      </c>
      <c r="I131" t="str">
        <f t="shared" si="7"/>
        <v>06.03.01.11 Inversión MOP</v>
      </c>
      <c r="K131" t="s">
        <v>64</v>
      </c>
      <c r="L131" t="s">
        <v>424</v>
      </c>
      <c r="M131" t="s">
        <v>416</v>
      </c>
      <c r="N131" t="s">
        <v>417</v>
      </c>
    </row>
    <row r="132" spans="1:14" x14ac:dyDescent="0.25">
      <c r="A132" t="e" vm="1">
        <f ca="1">_xlfn.XLOOKUP(K132,Sectores[Sector],Sectores[id_Sector],FALSE)</f>
        <v>#NAME?</v>
      </c>
      <c r="B132" t="e" vm="1">
        <f ca="1">_xlfn.XLOOKUP(L132,Contenido[Contenido],Contenido[id_contenido])</f>
        <v>#NAME?</v>
      </c>
      <c r="C132" t="e" vm="1">
        <f ca="1">_xlfn.XLOOKUP(M132,Temas[Tema],Temas[id_Tema],FALSE)</f>
        <v>#NAME?</v>
      </c>
      <c r="D132" t="s">
        <v>3582</v>
      </c>
      <c r="F132" t="e" vm="2">
        <f t="shared" ca="1" si="4"/>
        <v>#NAME?</v>
      </c>
      <c r="G132" t="e" vm="2">
        <f t="shared" ca="1" si="5"/>
        <v>#NAME?</v>
      </c>
      <c r="H132" t="e" vm="2">
        <f t="shared" ca="1" si="6"/>
        <v>#NAME?</v>
      </c>
      <c r="I132" t="str">
        <f t="shared" si="7"/>
        <v>06.03.01.12 Inversión Programa Agua Potable Rural</v>
      </c>
      <c r="K132" t="s">
        <v>64</v>
      </c>
      <c r="L132" t="s">
        <v>424</v>
      </c>
      <c r="M132" t="s">
        <v>416</v>
      </c>
      <c r="N132" t="s">
        <v>418</v>
      </c>
    </row>
    <row r="133" spans="1:14" x14ac:dyDescent="0.25">
      <c r="A133" t="e" vm="1">
        <f ca="1">_xlfn.XLOOKUP(K133,Sectores[Sector],Sectores[id_Sector],FALSE)</f>
        <v>#NAME?</v>
      </c>
      <c r="B133" t="e" vm="1">
        <f ca="1">_xlfn.XLOOKUP(L133,Contenido[Contenido],Contenido[id_contenido])</f>
        <v>#NAME?</v>
      </c>
      <c r="C133" t="e" vm="1">
        <f ca="1">_xlfn.XLOOKUP(M133,Temas[Tema],Temas[id_Tema],FALSE)</f>
        <v>#NAME?</v>
      </c>
      <c r="D133" t="s">
        <v>3568</v>
      </c>
      <c r="F133" t="e" vm="2">
        <f t="shared" ref="F133:F196" ca="1" si="8">+A133&amp;" "&amp;K133</f>
        <v>#NAME?</v>
      </c>
      <c r="G133" t="e" vm="2">
        <f t="shared" ref="G133:G196" ca="1" si="9">+B133&amp;" "&amp;L133</f>
        <v>#NAME?</v>
      </c>
      <c r="H133" t="e" vm="2">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vm="1">
        <f ca="1">_xlfn.XLOOKUP(K134,Sectores[Sector],Sectores[id_Sector],FALSE)</f>
        <v>#NAME?</v>
      </c>
      <c r="B134" t="e" vm="1">
        <f ca="1">_xlfn.XLOOKUP(L134,Contenido[Contenido],Contenido[id_contenido])</f>
        <v>#NAME?</v>
      </c>
      <c r="C134" t="e" vm="1">
        <f ca="1">_xlfn.XLOOKUP(M134,Temas[Tema],Temas[id_Tema],FALSE)</f>
        <v>#NAME?</v>
      </c>
      <c r="D134" t="s">
        <v>3569</v>
      </c>
      <c r="F134" t="e" vm="2">
        <f t="shared" ca="1" si="8"/>
        <v>#NAME?</v>
      </c>
      <c r="G134" t="e" vm="2">
        <f t="shared" ca="1" si="9"/>
        <v>#NAME?</v>
      </c>
      <c r="H134" t="e" vm="2">
        <f t="shared" ca="1" si="10"/>
        <v>#NAME?</v>
      </c>
      <c r="I134" t="str">
        <f t="shared" si="11"/>
        <v>06.01.02.01 Superficie autorizada no habitacional</v>
      </c>
      <c r="K134" t="s">
        <v>64</v>
      </c>
      <c r="L134" t="s">
        <v>150</v>
      </c>
      <c r="M134" t="s">
        <v>147</v>
      </c>
      <c r="N134" t="s">
        <v>148</v>
      </c>
    </row>
    <row r="135" spans="1:14" x14ac:dyDescent="0.25">
      <c r="A135" t="e" vm="1">
        <f ca="1">_xlfn.XLOOKUP(K135,Sectores[Sector],Sectores[id_Sector],FALSE)</f>
        <v>#NAME?</v>
      </c>
      <c r="B135" t="e" vm="1">
        <f ca="1">_xlfn.XLOOKUP(L135,Contenido[Contenido],Contenido[id_contenido])</f>
        <v>#NAME?</v>
      </c>
      <c r="C135" t="e" vm="1">
        <f ca="1">_xlfn.XLOOKUP(M135,Temas[Tema],Temas[id_Tema],FALSE)</f>
        <v>#NAME?</v>
      </c>
      <c r="D135" t="s">
        <v>3568</v>
      </c>
      <c r="F135" t="e" vm="2">
        <f t="shared" ca="1" si="8"/>
        <v>#NAME?</v>
      </c>
      <c r="G135" t="e" vm="2">
        <f t="shared" ca="1" si="9"/>
        <v>#NAME?</v>
      </c>
      <c r="H135" t="e" vm="2">
        <f t="shared" ca="1" si="10"/>
        <v>#NAME?</v>
      </c>
      <c r="I135" t="str">
        <f t="shared" si="11"/>
        <v>06.01.01.01 Superficie autorizada no habitacional</v>
      </c>
      <c r="K135" t="s">
        <v>64</v>
      </c>
      <c r="L135" t="s">
        <v>87</v>
      </c>
      <c r="M135" t="s">
        <v>146</v>
      </c>
      <c r="N135" t="s">
        <v>148</v>
      </c>
    </row>
    <row r="136" spans="1:14" x14ac:dyDescent="0.25">
      <c r="A136" t="e" vm="1">
        <f ca="1">_xlfn.XLOOKUP(K136,Sectores[Sector],Sectores[id_Sector],FALSE)</f>
        <v>#NAME?</v>
      </c>
      <c r="B136" t="e" vm="1">
        <f ca="1">_xlfn.XLOOKUP(L136,Contenido[Contenido],Contenido[id_contenido])</f>
        <v>#NAME?</v>
      </c>
      <c r="C136" t="e" vm="1">
        <f ca="1">_xlfn.XLOOKUP(M136,Temas[Tema],Temas[id_Tema],FALSE)</f>
        <v>#NAME?</v>
      </c>
      <c r="D136" t="s">
        <v>3569</v>
      </c>
      <c r="F136" t="e" vm="2">
        <f t="shared" ca="1" si="8"/>
        <v>#NAME?</v>
      </c>
      <c r="G136" t="e" vm="2">
        <f t="shared" ca="1" si="9"/>
        <v>#NAME?</v>
      </c>
      <c r="H136" t="e" vm="2">
        <f t="shared" ca="1" si="10"/>
        <v>#NAME?</v>
      </c>
      <c r="I136" t="str">
        <f t="shared" si="11"/>
        <v>06.01.02.01 Superficie autorizada no habitacional</v>
      </c>
      <c r="K136" t="s">
        <v>64</v>
      </c>
      <c r="L136" t="s">
        <v>87</v>
      </c>
      <c r="M136" t="s">
        <v>147</v>
      </c>
      <c r="N136" t="s">
        <v>148</v>
      </c>
    </row>
    <row r="137" spans="1:14" x14ac:dyDescent="0.25">
      <c r="A137" t="e" vm="1">
        <f ca="1">_xlfn.XLOOKUP(K137,Sectores[Sector],Sectores[id_Sector],FALSE)</f>
        <v>#NAME?</v>
      </c>
      <c r="B137" t="e" vm="1">
        <f ca="1">_xlfn.XLOOKUP(L137,Contenido[Contenido],Contenido[id_contenido])</f>
        <v>#NAME?</v>
      </c>
      <c r="C137" t="e" vm="1">
        <f ca="1">_xlfn.XLOOKUP(M137,Temas[Tema],Temas[id_Tema],FALSE)</f>
        <v>#NAME?</v>
      </c>
      <c r="D137" t="s">
        <v>3583</v>
      </c>
      <c r="F137" t="e" vm="2">
        <f t="shared" ca="1" si="8"/>
        <v>#NAME?</v>
      </c>
      <c r="G137" t="e" vm="2">
        <f t="shared" ca="1" si="9"/>
        <v>#NAME?</v>
      </c>
      <c r="H137" t="e" vm="2">
        <f t="shared" ca="1" si="10"/>
        <v>#NAME?</v>
      </c>
      <c r="I137" t="str">
        <f t="shared" si="11"/>
        <v>06.06.01.01 Viviendas autorizadas</v>
      </c>
      <c r="K137" t="s">
        <v>64</v>
      </c>
      <c r="L137" t="s">
        <v>103</v>
      </c>
      <c r="M137" t="s">
        <v>545</v>
      </c>
      <c r="N137" t="s">
        <v>151</v>
      </c>
    </row>
    <row r="138" spans="1:14" x14ac:dyDescent="0.25">
      <c r="A138" t="e" vm="1">
        <f ca="1">_xlfn.XLOOKUP(K138,Sectores[Sector],Sectores[id_Sector],FALSE)</f>
        <v>#NAME?</v>
      </c>
      <c r="B138" t="e" vm="1">
        <f ca="1">_xlfn.XLOOKUP(L138,Contenido[Contenido],Contenido[id_contenido])</f>
        <v>#NAME?</v>
      </c>
      <c r="C138" t="e" vm="1">
        <f ca="1">_xlfn.XLOOKUP(M138,Temas[Tema],Temas[id_Tema],FALSE)</f>
        <v>#NAME?</v>
      </c>
      <c r="D138" t="s">
        <v>3584</v>
      </c>
      <c r="F138" t="e" vm="2">
        <f t="shared" ca="1" si="8"/>
        <v>#NAME?</v>
      </c>
      <c r="G138" t="e" vm="2">
        <f t="shared" ca="1" si="9"/>
        <v>#NAME?</v>
      </c>
      <c r="H138" t="e" vm="2">
        <f t="shared" ca="1" si="10"/>
        <v>#NAME?</v>
      </c>
      <c r="I138" t="str">
        <f t="shared" si="11"/>
        <v>07.01.01.01 Homicidios</v>
      </c>
      <c r="K138" t="s">
        <v>67</v>
      </c>
      <c r="L138" t="s">
        <v>197</v>
      </c>
      <c r="M138" t="s">
        <v>66</v>
      </c>
      <c r="N138" t="s">
        <v>1522</v>
      </c>
    </row>
    <row r="139" spans="1:14" x14ac:dyDescent="0.25">
      <c r="A139" t="e" vm="1">
        <f ca="1">_xlfn.XLOOKUP(K139,Sectores[Sector],Sectores[id_Sector],FALSE)</f>
        <v>#NAME?</v>
      </c>
      <c r="B139" t="e" vm="1">
        <f ca="1">_xlfn.XLOOKUP(L139,Contenido[Contenido],Contenido[id_contenido])</f>
        <v>#NAME?</v>
      </c>
      <c r="C139" t="e" vm="1">
        <f ca="1">_xlfn.XLOOKUP(M139,Temas[Tema],Temas[id_Tema],FALSE)</f>
        <v>#NAME?</v>
      </c>
      <c r="D139" t="s">
        <v>3585</v>
      </c>
      <c r="F139" t="e" vm="2">
        <f t="shared" ca="1" si="8"/>
        <v>#NAME?</v>
      </c>
      <c r="G139" t="e" vm="2">
        <f t="shared" ca="1" si="9"/>
        <v>#NAME?</v>
      </c>
      <c r="H139" t="e" vm="2">
        <f t="shared" ca="1" si="10"/>
        <v>#NAME?</v>
      </c>
      <c r="I139" t="str">
        <f t="shared" si="11"/>
        <v>07.01.01.02 Hurtos</v>
      </c>
      <c r="K139" t="s">
        <v>67</v>
      </c>
      <c r="L139" t="s">
        <v>197</v>
      </c>
      <c r="M139" t="s">
        <v>66</v>
      </c>
      <c r="N139" t="s">
        <v>1524</v>
      </c>
    </row>
    <row r="140" spans="1:14" x14ac:dyDescent="0.25">
      <c r="A140" t="e" vm="1">
        <f ca="1">_xlfn.XLOOKUP(K140,Sectores[Sector],Sectores[id_Sector],FALSE)</f>
        <v>#NAME?</v>
      </c>
      <c r="B140" t="e" vm="1">
        <f ca="1">_xlfn.XLOOKUP(L140,Contenido[Contenido],Contenido[id_contenido])</f>
        <v>#NAME?</v>
      </c>
      <c r="C140" t="e" vm="1">
        <f ca="1">_xlfn.XLOOKUP(M140,Temas[Tema],Temas[id_Tema],FALSE)</f>
        <v>#NAME?</v>
      </c>
      <c r="D140" t="s">
        <v>3586</v>
      </c>
      <c r="F140" t="e" vm="2">
        <f t="shared" ca="1" si="8"/>
        <v>#NAME?</v>
      </c>
      <c r="G140" t="e" vm="2">
        <f t="shared" ca="1" si="9"/>
        <v>#NAME?</v>
      </c>
      <c r="H140" t="e" vm="2">
        <f t="shared" ca="1" si="10"/>
        <v>#NAME?</v>
      </c>
      <c r="I140" t="str">
        <f t="shared" si="11"/>
        <v>07.01.01.03 Lesiones</v>
      </c>
      <c r="K140" t="s">
        <v>67</v>
      </c>
      <c r="L140" t="s">
        <v>197</v>
      </c>
      <c r="M140" t="s">
        <v>66</v>
      </c>
      <c r="N140" t="s">
        <v>1526</v>
      </c>
    </row>
    <row r="141" spans="1:14" x14ac:dyDescent="0.25">
      <c r="A141" t="e" vm="1">
        <f ca="1">_xlfn.XLOOKUP(K141,Sectores[Sector],Sectores[id_Sector],FALSE)</f>
        <v>#NAME?</v>
      </c>
      <c r="B141" t="e" vm="1">
        <f ca="1">_xlfn.XLOOKUP(L141,Contenido[Contenido],Contenido[id_contenido])</f>
        <v>#NAME?</v>
      </c>
      <c r="C141" t="e" vm="1">
        <f ca="1">_xlfn.XLOOKUP(M141,Temas[Tema],Temas[id_Tema],FALSE)</f>
        <v>#NAME?</v>
      </c>
      <c r="D141" t="s">
        <v>3587</v>
      </c>
      <c r="F141" t="e" vm="2">
        <f t="shared" ca="1" si="8"/>
        <v>#NAME?</v>
      </c>
      <c r="G141" t="e" vm="2">
        <f t="shared" ca="1" si="9"/>
        <v>#NAME?</v>
      </c>
      <c r="H141" t="e" vm="2">
        <f t="shared" ca="1" si="10"/>
        <v>#NAME?</v>
      </c>
      <c r="I141" t="str">
        <f t="shared" si="11"/>
        <v>07.01.01.04 Otros Robos con Fuerza</v>
      </c>
      <c r="K141" t="s">
        <v>67</v>
      </c>
      <c r="L141" t="s">
        <v>197</v>
      </c>
      <c r="M141" t="s">
        <v>66</v>
      </c>
      <c r="N141" t="s">
        <v>1528</v>
      </c>
    </row>
    <row r="142" spans="1:14" x14ac:dyDescent="0.25">
      <c r="A142" t="e" vm="1">
        <f ca="1">_xlfn.XLOOKUP(K142,Sectores[Sector],Sectores[id_Sector],FALSE)</f>
        <v>#NAME?</v>
      </c>
      <c r="B142" t="e" vm="1">
        <f ca="1">_xlfn.XLOOKUP(L142,Contenido[Contenido],Contenido[id_contenido])</f>
        <v>#NAME?</v>
      </c>
      <c r="C142" t="e" vm="1">
        <f ca="1">_xlfn.XLOOKUP(M142,Temas[Tema],Temas[id_Tema],FALSE)</f>
        <v>#NAME?</v>
      </c>
      <c r="D142" t="s">
        <v>3588</v>
      </c>
      <c r="F142" t="e" vm="2">
        <f t="shared" ca="1" si="8"/>
        <v>#NAME?</v>
      </c>
      <c r="G142" t="e" vm="2">
        <f t="shared" ca="1" si="9"/>
        <v>#NAME?</v>
      </c>
      <c r="H142" t="e" vm="2">
        <f t="shared" ca="1" si="10"/>
        <v>#NAME?</v>
      </c>
      <c r="I142" t="str">
        <f t="shared" si="11"/>
        <v>07.01.01.05 Robo Accesorio Vehículo</v>
      </c>
      <c r="K142" t="s">
        <v>67</v>
      </c>
      <c r="L142" t="s">
        <v>197</v>
      </c>
      <c r="M142" t="s">
        <v>66</v>
      </c>
      <c r="N142" t="s">
        <v>1530</v>
      </c>
    </row>
    <row r="143" spans="1:14" x14ac:dyDescent="0.25">
      <c r="A143" t="e" vm="1">
        <f ca="1">_xlfn.XLOOKUP(K143,Sectores[Sector],Sectores[id_Sector],FALSE)</f>
        <v>#NAME?</v>
      </c>
      <c r="B143" t="e" vm="1">
        <f ca="1">_xlfn.XLOOKUP(L143,Contenido[Contenido],Contenido[id_contenido])</f>
        <v>#NAME?</v>
      </c>
      <c r="C143" t="e" vm="1">
        <f ca="1">_xlfn.XLOOKUP(M143,Temas[Tema],Temas[id_Tema],FALSE)</f>
        <v>#NAME?</v>
      </c>
      <c r="D143" t="s">
        <v>3589</v>
      </c>
      <c r="F143" t="e" vm="2">
        <f t="shared" ca="1" si="8"/>
        <v>#NAME?</v>
      </c>
      <c r="G143" t="e" vm="2">
        <f t="shared" ca="1" si="9"/>
        <v>#NAME?</v>
      </c>
      <c r="H143" t="e" vm="2">
        <f t="shared" ca="1" si="10"/>
        <v>#NAME?</v>
      </c>
      <c r="I143" t="str">
        <f t="shared" si="11"/>
        <v>07.01.01.06 Robo con Violencia o Intimidación</v>
      </c>
      <c r="K143" t="s">
        <v>67</v>
      </c>
      <c r="L143" t="s">
        <v>197</v>
      </c>
      <c r="M143" t="s">
        <v>66</v>
      </c>
      <c r="N143" t="s">
        <v>1532</v>
      </c>
    </row>
    <row r="144" spans="1:14" x14ac:dyDescent="0.25">
      <c r="A144" t="e" vm="1">
        <f ca="1">_xlfn.XLOOKUP(K144,Sectores[Sector],Sectores[id_Sector],FALSE)</f>
        <v>#NAME?</v>
      </c>
      <c r="B144" t="e" vm="1">
        <f ca="1">_xlfn.XLOOKUP(L144,Contenido[Contenido],Contenido[id_contenido])</f>
        <v>#NAME?</v>
      </c>
      <c r="C144" t="e" vm="1">
        <f ca="1">_xlfn.XLOOKUP(M144,Temas[Tema],Temas[id_Tema],FALSE)</f>
        <v>#NAME?</v>
      </c>
      <c r="D144" t="s">
        <v>3590</v>
      </c>
      <c r="F144" t="e" vm="2">
        <f t="shared" ca="1" si="8"/>
        <v>#NAME?</v>
      </c>
      <c r="G144" t="e" vm="2">
        <f t="shared" ca="1" si="9"/>
        <v>#NAME?</v>
      </c>
      <c r="H144" t="e" vm="2">
        <f t="shared" ca="1" si="10"/>
        <v>#NAME?</v>
      </c>
      <c r="I144" t="str">
        <f t="shared" si="11"/>
        <v>07.01.01.07 Robo de Vehículo</v>
      </c>
      <c r="K144" t="s">
        <v>67</v>
      </c>
      <c r="L144" t="s">
        <v>197</v>
      </c>
      <c r="M144" t="s">
        <v>66</v>
      </c>
      <c r="N144" t="s">
        <v>1534</v>
      </c>
    </row>
    <row r="145" spans="1:14" x14ac:dyDescent="0.25">
      <c r="A145" t="e" vm="1">
        <f ca="1">_xlfn.XLOOKUP(K145,Sectores[Sector],Sectores[id_Sector],FALSE)</f>
        <v>#NAME?</v>
      </c>
      <c r="B145" t="e" vm="1">
        <f ca="1">_xlfn.XLOOKUP(L145,Contenido[Contenido],Contenido[id_contenido])</f>
        <v>#NAME?</v>
      </c>
      <c r="C145" t="e" vm="1">
        <f ca="1">_xlfn.XLOOKUP(M145,Temas[Tema],Temas[id_Tema],FALSE)</f>
        <v>#NAME?</v>
      </c>
      <c r="D145" t="s">
        <v>3591</v>
      </c>
      <c r="F145" t="e" vm="2">
        <f t="shared" ca="1" si="8"/>
        <v>#NAME?</v>
      </c>
      <c r="G145" t="e" vm="2">
        <f t="shared" ca="1" si="9"/>
        <v>#NAME?</v>
      </c>
      <c r="H145" t="e" vm="2">
        <f t="shared" ca="1" si="10"/>
        <v>#NAME?</v>
      </c>
      <c r="I145" t="str">
        <f t="shared" si="11"/>
        <v>07.01.01.08 Robo Lugar Habitado</v>
      </c>
      <c r="K145" t="s">
        <v>67</v>
      </c>
      <c r="L145" t="s">
        <v>197</v>
      </c>
      <c r="M145" t="s">
        <v>66</v>
      </c>
      <c r="N145" t="s">
        <v>1536</v>
      </c>
    </row>
    <row r="146" spans="1:14" x14ac:dyDescent="0.25">
      <c r="A146" t="e" vm="1">
        <f ca="1">_xlfn.XLOOKUP(K146,Sectores[Sector],Sectores[id_Sector],FALSE)</f>
        <v>#NAME?</v>
      </c>
      <c r="B146" t="e" vm="1">
        <f ca="1">_xlfn.XLOOKUP(L146,Contenido[Contenido],Contenido[id_contenido])</f>
        <v>#NAME?</v>
      </c>
      <c r="C146" t="e" vm="1">
        <f ca="1">_xlfn.XLOOKUP(M146,Temas[Tema],Temas[id_Tema],FALSE)</f>
        <v>#NAME?</v>
      </c>
      <c r="D146" t="s">
        <v>3592</v>
      </c>
      <c r="F146" t="e" vm="2">
        <f t="shared" ca="1" si="8"/>
        <v>#NAME?</v>
      </c>
      <c r="G146" t="e" vm="2">
        <f t="shared" ca="1" si="9"/>
        <v>#NAME?</v>
      </c>
      <c r="H146" t="e" vm="2">
        <f t="shared" ca="1" si="10"/>
        <v>#NAME?</v>
      </c>
      <c r="I146" t="str">
        <f t="shared" si="11"/>
        <v>07.01.01.09 Robo Lugar No Habitado</v>
      </c>
      <c r="K146" t="s">
        <v>67</v>
      </c>
      <c r="L146" t="s">
        <v>197</v>
      </c>
      <c r="M146" t="s">
        <v>66</v>
      </c>
      <c r="N146" t="s">
        <v>1538</v>
      </c>
    </row>
    <row r="147" spans="1:14" x14ac:dyDescent="0.25">
      <c r="A147" t="e" vm="1">
        <f ca="1">_xlfn.XLOOKUP(K147,Sectores[Sector],Sectores[id_Sector],FALSE)</f>
        <v>#NAME?</v>
      </c>
      <c r="B147" t="e" vm="1">
        <f ca="1">_xlfn.XLOOKUP(L147,Contenido[Contenido],Contenido[id_contenido])</f>
        <v>#NAME?</v>
      </c>
      <c r="C147" t="e" vm="1">
        <f ca="1">_xlfn.XLOOKUP(M147,Temas[Tema],Temas[id_Tema],FALSE)</f>
        <v>#NAME?</v>
      </c>
      <c r="D147" t="s">
        <v>3593</v>
      </c>
      <c r="F147" t="e" vm="2">
        <f t="shared" ca="1" si="8"/>
        <v>#NAME?</v>
      </c>
      <c r="G147" t="e" vm="2">
        <f t="shared" ca="1" si="9"/>
        <v>#NAME?</v>
      </c>
      <c r="H147" t="e" vm="2">
        <f t="shared" ca="1" si="10"/>
        <v>#NAME?</v>
      </c>
      <c r="I147" t="str">
        <f t="shared" si="11"/>
        <v>07.01.01.10 Robo por Sorpresa</v>
      </c>
      <c r="K147" t="s">
        <v>67</v>
      </c>
      <c r="L147" t="s">
        <v>197</v>
      </c>
      <c r="M147" t="s">
        <v>66</v>
      </c>
      <c r="N147" t="s">
        <v>1540</v>
      </c>
    </row>
    <row r="148" spans="1:14" x14ac:dyDescent="0.25">
      <c r="A148" t="e" vm="1">
        <f ca="1">_xlfn.XLOOKUP(K148,Sectores[Sector],Sectores[id_Sector],FALSE)</f>
        <v>#NAME?</v>
      </c>
      <c r="B148" t="e" vm="1">
        <f ca="1">_xlfn.XLOOKUP(L148,Contenido[Contenido],Contenido[id_contenido])</f>
        <v>#NAME?</v>
      </c>
      <c r="C148" t="e" vm="1">
        <f ca="1">_xlfn.XLOOKUP(M148,Temas[Tema],Temas[id_Tema],FALSE)</f>
        <v>#NAME?</v>
      </c>
      <c r="D148" t="s">
        <v>3594</v>
      </c>
      <c r="F148" t="e" vm="2">
        <f t="shared" ca="1" si="8"/>
        <v>#NAME?</v>
      </c>
      <c r="G148" t="e" vm="2">
        <f t="shared" ca="1" si="9"/>
        <v>#NAME?</v>
      </c>
      <c r="H148" t="e" vm="2">
        <f t="shared" ca="1" si="10"/>
        <v>#NAME?</v>
      </c>
      <c r="I148" t="str">
        <f t="shared" si="11"/>
        <v>07.01.01.11 Violación</v>
      </c>
      <c r="K148" t="s">
        <v>67</v>
      </c>
      <c r="L148" t="s">
        <v>197</v>
      </c>
      <c r="M148" t="s">
        <v>66</v>
      </c>
      <c r="N148" t="s">
        <v>1197</v>
      </c>
    </row>
    <row r="149" spans="1:14" x14ac:dyDescent="0.25">
      <c r="A149" t="e" vm="1">
        <f ca="1">_xlfn.XLOOKUP(K149,Sectores[Sector],Sectores[id_Sector],FALSE)</f>
        <v>#NAME?</v>
      </c>
      <c r="B149" t="e" vm="1">
        <f ca="1">_xlfn.XLOOKUP(L149,Contenido[Contenido],Contenido[id_contenido])</f>
        <v>#NAME?</v>
      </c>
      <c r="C149" t="e" vm="1">
        <f ca="1">_xlfn.XLOOKUP(M149,Temas[Tema],Temas[id_Tema],FALSE)</f>
        <v>#NAME?</v>
      </c>
      <c r="D149" t="s">
        <v>3596</v>
      </c>
      <c r="F149" t="e" vm="2">
        <f t="shared" ca="1" si="8"/>
        <v>#NAME?</v>
      </c>
      <c r="G149" t="e" vm="2">
        <f t="shared" ca="1" si="9"/>
        <v>#NAME?</v>
      </c>
      <c r="H149" t="e" vm="2">
        <f t="shared" ca="1" si="10"/>
        <v>#NAME?</v>
      </c>
      <c r="I149" t="str">
        <f t="shared" si="11"/>
        <v>07.01.02.01 Aprehensiones</v>
      </c>
      <c r="K149" t="s">
        <v>67</v>
      </c>
      <c r="L149" t="s">
        <v>197</v>
      </c>
      <c r="M149" t="s">
        <v>401</v>
      </c>
      <c r="N149" t="s">
        <v>401</v>
      </c>
    </row>
    <row r="150" spans="1:14" x14ac:dyDescent="0.25">
      <c r="A150" t="e" vm="1">
        <f ca="1">_xlfn.XLOOKUP(K150,Sectores[Sector],Sectores[id_Sector],FALSE)</f>
        <v>#NAME?</v>
      </c>
      <c r="B150" t="e" vm="1">
        <f ca="1">_xlfn.XLOOKUP(L150,Contenido[Contenido],Contenido[id_contenido])</f>
        <v>#NAME?</v>
      </c>
      <c r="C150" t="e" vm="1">
        <f ca="1">_xlfn.XLOOKUP(M150,Temas[Tema],Temas[id_Tema],FALSE)</f>
        <v>#NAME?</v>
      </c>
      <c r="D150" t="s">
        <v>3597</v>
      </c>
      <c r="F150" t="e" vm="2">
        <f t="shared" ca="1" si="8"/>
        <v>#NAME?</v>
      </c>
      <c r="G150" t="e" vm="2">
        <f t="shared" ca="1" si="9"/>
        <v>#NAME?</v>
      </c>
      <c r="H150" t="e" vm="2">
        <f t="shared" ca="1" si="10"/>
        <v>#NAME?</v>
      </c>
      <c r="I150" t="str">
        <f t="shared" si="11"/>
        <v>07.01.02.02 Homicidios</v>
      </c>
      <c r="K150" t="s">
        <v>67</v>
      </c>
      <c r="L150" t="s">
        <v>197</v>
      </c>
      <c r="M150" t="s">
        <v>401</v>
      </c>
      <c r="N150" t="s">
        <v>1522</v>
      </c>
    </row>
    <row r="151" spans="1:14" x14ac:dyDescent="0.25">
      <c r="A151" t="e" vm="1">
        <f ca="1">_xlfn.XLOOKUP(K151,Sectores[Sector],Sectores[id_Sector],FALSE)</f>
        <v>#NAME?</v>
      </c>
      <c r="B151" t="e" vm="1">
        <f ca="1">_xlfn.XLOOKUP(L151,Contenido[Contenido],Contenido[id_contenido])</f>
        <v>#NAME?</v>
      </c>
      <c r="C151" t="e" vm="1">
        <f ca="1">_xlfn.XLOOKUP(M151,Temas[Tema],Temas[id_Tema],FALSE)</f>
        <v>#NAME?</v>
      </c>
      <c r="D151" t="s">
        <v>3598</v>
      </c>
      <c r="F151" t="e" vm="2">
        <f t="shared" ca="1" si="8"/>
        <v>#NAME?</v>
      </c>
      <c r="G151" t="e" vm="2">
        <f t="shared" ca="1" si="9"/>
        <v>#NAME?</v>
      </c>
      <c r="H151" t="e" vm="2">
        <f t="shared" ca="1" si="10"/>
        <v>#NAME?</v>
      </c>
      <c r="I151" t="str">
        <f t="shared" si="11"/>
        <v>07.01.02.03 Hurtos</v>
      </c>
      <c r="K151" t="s">
        <v>67</v>
      </c>
      <c r="L151" t="s">
        <v>197</v>
      </c>
      <c r="M151" t="s">
        <v>401</v>
      </c>
      <c r="N151" t="s">
        <v>1524</v>
      </c>
    </row>
    <row r="152" spans="1:14" x14ac:dyDescent="0.25">
      <c r="A152" t="e" vm="1">
        <f ca="1">_xlfn.XLOOKUP(K152,Sectores[Sector],Sectores[id_Sector],FALSE)</f>
        <v>#NAME?</v>
      </c>
      <c r="B152" t="e" vm="1">
        <f ca="1">_xlfn.XLOOKUP(L152,Contenido[Contenido],Contenido[id_contenido])</f>
        <v>#NAME?</v>
      </c>
      <c r="C152" t="e" vm="1">
        <f ca="1">_xlfn.XLOOKUP(M152,Temas[Tema],Temas[id_Tema],FALSE)</f>
        <v>#NAME?</v>
      </c>
      <c r="D152" t="s">
        <v>3599</v>
      </c>
      <c r="F152" t="e" vm="2">
        <f t="shared" ca="1" si="8"/>
        <v>#NAME?</v>
      </c>
      <c r="G152" t="e" vm="2">
        <f t="shared" ca="1" si="9"/>
        <v>#NAME?</v>
      </c>
      <c r="H152" t="e" vm="2">
        <f t="shared" ca="1" si="10"/>
        <v>#NAME?</v>
      </c>
      <c r="I152" t="str">
        <f t="shared" si="11"/>
        <v>07.01.02.04 Lesiones</v>
      </c>
      <c r="K152" t="s">
        <v>67</v>
      </c>
      <c r="L152" t="s">
        <v>197</v>
      </c>
      <c r="M152" t="s">
        <v>401</v>
      </c>
      <c r="N152" t="s">
        <v>1526</v>
      </c>
    </row>
    <row r="153" spans="1:14" x14ac:dyDescent="0.25">
      <c r="A153" t="e" vm="1">
        <f ca="1">_xlfn.XLOOKUP(K153,Sectores[Sector],Sectores[id_Sector],FALSE)</f>
        <v>#NAME?</v>
      </c>
      <c r="B153" t="e" vm="1">
        <f ca="1">_xlfn.XLOOKUP(L153,Contenido[Contenido],Contenido[id_contenido])</f>
        <v>#NAME?</v>
      </c>
      <c r="C153" t="e" vm="1">
        <f ca="1">_xlfn.XLOOKUP(M153,Temas[Tema],Temas[id_Tema],FALSE)</f>
        <v>#NAME?</v>
      </c>
      <c r="D153" t="s">
        <v>3600</v>
      </c>
      <c r="F153" t="e" vm="2">
        <f t="shared" ca="1" si="8"/>
        <v>#NAME?</v>
      </c>
      <c r="G153" t="e" vm="2">
        <f t="shared" ca="1" si="9"/>
        <v>#NAME?</v>
      </c>
      <c r="H153" t="e" vm="2">
        <f t="shared" ca="1" si="10"/>
        <v>#NAME?</v>
      </c>
      <c r="I153" t="str">
        <f t="shared" si="11"/>
        <v>07.01.02.05 Otros Robos con Fuerza</v>
      </c>
      <c r="K153" t="s">
        <v>67</v>
      </c>
      <c r="L153" t="s">
        <v>197</v>
      </c>
      <c r="M153" t="s">
        <v>401</v>
      </c>
      <c r="N153" t="s">
        <v>1528</v>
      </c>
    </row>
    <row r="154" spans="1:14" x14ac:dyDescent="0.25">
      <c r="A154" t="e" vm="1">
        <f ca="1">_xlfn.XLOOKUP(K154,Sectores[Sector],Sectores[id_Sector],FALSE)</f>
        <v>#NAME?</v>
      </c>
      <c r="B154" t="e" vm="1">
        <f ca="1">_xlfn.XLOOKUP(L154,Contenido[Contenido],Contenido[id_contenido])</f>
        <v>#NAME?</v>
      </c>
      <c r="C154" t="e" vm="1">
        <f ca="1">_xlfn.XLOOKUP(M154,Temas[Tema],Temas[id_Tema],FALSE)</f>
        <v>#NAME?</v>
      </c>
      <c r="D154" t="s">
        <v>3601</v>
      </c>
      <c r="F154" t="e" vm="2">
        <f t="shared" ca="1" si="8"/>
        <v>#NAME?</v>
      </c>
      <c r="G154" t="e" vm="2">
        <f t="shared" ca="1" si="9"/>
        <v>#NAME?</v>
      </c>
      <c r="H154" t="e" vm="2">
        <f t="shared" ca="1" si="10"/>
        <v>#NAME?</v>
      </c>
      <c r="I154" t="str">
        <f t="shared" si="11"/>
        <v>07.01.02.06 Robo Accesorio Vehículo</v>
      </c>
      <c r="K154" t="s">
        <v>67</v>
      </c>
      <c r="L154" t="s">
        <v>197</v>
      </c>
      <c r="M154" t="s">
        <v>401</v>
      </c>
      <c r="N154" t="s">
        <v>1530</v>
      </c>
    </row>
    <row r="155" spans="1:14" x14ac:dyDescent="0.25">
      <c r="A155" t="e" vm="1">
        <f ca="1">_xlfn.XLOOKUP(K155,Sectores[Sector],Sectores[id_Sector],FALSE)</f>
        <v>#NAME?</v>
      </c>
      <c r="B155" t="e" vm="1">
        <f ca="1">_xlfn.XLOOKUP(L155,Contenido[Contenido],Contenido[id_contenido])</f>
        <v>#NAME?</v>
      </c>
      <c r="C155" t="e" vm="1">
        <f ca="1">_xlfn.XLOOKUP(M155,Temas[Tema],Temas[id_Tema],FALSE)</f>
        <v>#NAME?</v>
      </c>
      <c r="D155" t="s">
        <v>3602</v>
      </c>
      <c r="F155" t="e" vm="2">
        <f t="shared" ca="1" si="8"/>
        <v>#NAME?</v>
      </c>
      <c r="G155" t="e" vm="2">
        <f t="shared" ca="1" si="9"/>
        <v>#NAME?</v>
      </c>
      <c r="H155" t="e" vm="2">
        <f t="shared" ca="1" si="10"/>
        <v>#NAME?</v>
      </c>
      <c r="I155" t="str">
        <f t="shared" si="11"/>
        <v>07.01.02.07 Robo con Violencia o Intimidación</v>
      </c>
      <c r="K155" t="s">
        <v>67</v>
      </c>
      <c r="L155" t="s">
        <v>197</v>
      </c>
      <c r="M155" t="s">
        <v>401</v>
      </c>
      <c r="N155" t="s">
        <v>1532</v>
      </c>
    </row>
    <row r="156" spans="1:14" x14ac:dyDescent="0.25">
      <c r="A156" t="e" vm="1">
        <f ca="1">_xlfn.XLOOKUP(K156,Sectores[Sector],Sectores[id_Sector],FALSE)</f>
        <v>#NAME?</v>
      </c>
      <c r="B156" t="e" vm="1">
        <f ca="1">_xlfn.XLOOKUP(L156,Contenido[Contenido],Contenido[id_contenido])</f>
        <v>#NAME?</v>
      </c>
      <c r="C156" t="e" vm="1">
        <f ca="1">_xlfn.XLOOKUP(M156,Temas[Tema],Temas[id_Tema],FALSE)</f>
        <v>#NAME?</v>
      </c>
      <c r="D156" t="s">
        <v>3603</v>
      </c>
      <c r="F156" t="e" vm="2">
        <f t="shared" ca="1" si="8"/>
        <v>#NAME?</v>
      </c>
      <c r="G156" t="e" vm="2">
        <f t="shared" ca="1" si="9"/>
        <v>#NAME?</v>
      </c>
      <c r="H156" t="e" vm="2">
        <f t="shared" ca="1" si="10"/>
        <v>#NAME?</v>
      </c>
      <c r="I156" t="str">
        <f t="shared" si="11"/>
        <v>07.01.02.08 Robo de Vehículo</v>
      </c>
      <c r="K156" t="s">
        <v>67</v>
      </c>
      <c r="L156" t="s">
        <v>197</v>
      </c>
      <c r="M156" t="s">
        <v>401</v>
      </c>
      <c r="N156" t="s">
        <v>1534</v>
      </c>
    </row>
    <row r="157" spans="1:14" x14ac:dyDescent="0.25">
      <c r="A157" t="e" vm="1">
        <f ca="1">_xlfn.XLOOKUP(K157,Sectores[Sector],Sectores[id_Sector],FALSE)</f>
        <v>#NAME?</v>
      </c>
      <c r="B157" t="e" vm="1">
        <f ca="1">_xlfn.XLOOKUP(L157,Contenido[Contenido],Contenido[id_contenido])</f>
        <v>#NAME?</v>
      </c>
      <c r="C157" t="e" vm="1">
        <f ca="1">_xlfn.XLOOKUP(M157,Temas[Tema],Temas[id_Tema],FALSE)</f>
        <v>#NAME?</v>
      </c>
      <c r="D157" t="s">
        <v>3604</v>
      </c>
      <c r="F157" t="e" vm="2">
        <f t="shared" ca="1" si="8"/>
        <v>#NAME?</v>
      </c>
      <c r="G157" t="e" vm="2">
        <f t="shared" ca="1" si="9"/>
        <v>#NAME?</v>
      </c>
      <c r="H157" t="e" vm="2">
        <f t="shared" ca="1" si="10"/>
        <v>#NAME?</v>
      </c>
      <c r="I157" t="str">
        <f t="shared" si="11"/>
        <v>07.01.02.09 Robo Lugar Habitado</v>
      </c>
      <c r="K157" t="s">
        <v>67</v>
      </c>
      <c r="L157" t="s">
        <v>197</v>
      </c>
      <c r="M157" t="s">
        <v>401</v>
      </c>
      <c r="N157" t="s">
        <v>1536</v>
      </c>
    </row>
    <row r="158" spans="1:14" x14ac:dyDescent="0.25">
      <c r="A158" t="e" vm="1">
        <f ca="1">_xlfn.XLOOKUP(K158,Sectores[Sector],Sectores[id_Sector],FALSE)</f>
        <v>#NAME?</v>
      </c>
      <c r="B158" t="e" vm="1">
        <f ca="1">_xlfn.XLOOKUP(L158,Contenido[Contenido],Contenido[id_contenido])</f>
        <v>#NAME?</v>
      </c>
      <c r="C158" t="e" vm="1">
        <f ca="1">_xlfn.XLOOKUP(M158,Temas[Tema],Temas[id_Tema],FALSE)</f>
        <v>#NAME?</v>
      </c>
      <c r="D158" t="s">
        <v>3605</v>
      </c>
      <c r="F158" t="e" vm="2">
        <f t="shared" ca="1" si="8"/>
        <v>#NAME?</v>
      </c>
      <c r="G158" t="e" vm="2">
        <f t="shared" ca="1" si="9"/>
        <v>#NAME?</v>
      </c>
      <c r="H158" t="e" vm="2">
        <f t="shared" ca="1" si="10"/>
        <v>#NAME?</v>
      </c>
      <c r="I158" t="str">
        <f t="shared" si="11"/>
        <v>07.01.02.10 Robo Lugar No Habitado</v>
      </c>
      <c r="K158" t="s">
        <v>67</v>
      </c>
      <c r="L158" t="s">
        <v>197</v>
      </c>
      <c r="M158" t="s">
        <v>401</v>
      </c>
      <c r="N158" t="s">
        <v>1538</v>
      </c>
    </row>
    <row r="159" spans="1:14" x14ac:dyDescent="0.25">
      <c r="A159" t="e" vm="1">
        <f ca="1">_xlfn.XLOOKUP(K159,Sectores[Sector],Sectores[id_Sector],FALSE)</f>
        <v>#NAME?</v>
      </c>
      <c r="B159" t="e" vm="1">
        <f ca="1">_xlfn.XLOOKUP(L159,Contenido[Contenido],Contenido[id_contenido])</f>
        <v>#NAME?</v>
      </c>
      <c r="C159" t="e" vm="1">
        <f ca="1">_xlfn.XLOOKUP(M159,Temas[Tema],Temas[id_Tema],FALSE)</f>
        <v>#NAME?</v>
      </c>
      <c r="D159" t="s">
        <v>3606</v>
      </c>
      <c r="F159" t="e" vm="2">
        <f t="shared" ca="1" si="8"/>
        <v>#NAME?</v>
      </c>
      <c r="G159" t="e" vm="2">
        <f t="shared" ca="1" si="9"/>
        <v>#NAME?</v>
      </c>
      <c r="H159" t="e" vm="2">
        <f t="shared" ca="1" si="10"/>
        <v>#NAME?</v>
      </c>
      <c r="I159" t="str">
        <f t="shared" si="11"/>
        <v>07.01.02.11 Robo por Sorpresa</v>
      </c>
      <c r="K159" t="s">
        <v>67</v>
      </c>
      <c r="L159" t="s">
        <v>197</v>
      </c>
      <c r="M159" t="s">
        <v>401</v>
      </c>
      <c r="N159" t="s">
        <v>1540</v>
      </c>
    </row>
    <row r="160" spans="1:14" x14ac:dyDescent="0.25">
      <c r="A160" t="e" vm="1">
        <f ca="1">_xlfn.XLOOKUP(K160,Sectores[Sector],Sectores[id_Sector],FALSE)</f>
        <v>#NAME?</v>
      </c>
      <c r="B160" t="e" vm="1">
        <f ca="1">_xlfn.XLOOKUP(L160,Contenido[Contenido],Contenido[id_contenido])</f>
        <v>#NAME?</v>
      </c>
      <c r="C160" t="e" vm="1">
        <f ca="1">_xlfn.XLOOKUP(M160,Temas[Tema],Temas[id_Tema],FALSE)</f>
        <v>#NAME?</v>
      </c>
      <c r="D160" t="s">
        <v>3607</v>
      </c>
      <c r="F160" t="e" vm="2">
        <f t="shared" ca="1" si="8"/>
        <v>#NAME?</v>
      </c>
      <c r="G160" t="e" vm="2">
        <f t="shared" ca="1" si="9"/>
        <v>#NAME?</v>
      </c>
      <c r="H160" t="e" vm="2">
        <f t="shared" ca="1" si="10"/>
        <v>#NAME?</v>
      </c>
      <c r="I160" t="str">
        <f t="shared" si="11"/>
        <v>07.01.02.12 Violación</v>
      </c>
      <c r="K160" t="s">
        <v>67</v>
      </c>
      <c r="L160" t="s">
        <v>197</v>
      </c>
      <c r="M160" t="s">
        <v>401</v>
      </c>
      <c r="N160" t="s">
        <v>1197</v>
      </c>
    </row>
    <row r="161" spans="1:14" x14ac:dyDescent="0.25">
      <c r="A161" t="e" vm="1">
        <f ca="1">_xlfn.XLOOKUP(K161,Sectores[Sector],Sectores[id_Sector],FALSE)</f>
        <v>#NAME?</v>
      </c>
      <c r="B161" t="e" vm="1">
        <f ca="1">_xlfn.XLOOKUP(L161,Contenido[Contenido],Contenido[id_contenido])</f>
        <v>#NAME?</v>
      </c>
      <c r="C161" t="e" vm="1">
        <f ca="1">_xlfn.XLOOKUP(M161,Temas[Tema],Temas[id_Tema],FALSE)</f>
        <v>#NAME?</v>
      </c>
      <c r="D161" t="s">
        <v>3608</v>
      </c>
      <c r="F161" t="e" vm="2">
        <f t="shared" ca="1" si="8"/>
        <v>#NAME?</v>
      </c>
      <c r="G161" t="e" vm="2">
        <f t="shared" ca="1" si="9"/>
        <v>#NAME?</v>
      </c>
      <c r="H161" t="e" vm="2">
        <f t="shared" ca="1" si="10"/>
        <v>#NAME?</v>
      </c>
      <c r="I161" t="str">
        <f t="shared" si="11"/>
        <v>07.01.03.01 Casos Policiales</v>
      </c>
      <c r="K161" t="s">
        <v>67</v>
      </c>
      <c r="L161" t="s">
        <v>197</v>
      </c>
      <c r="M161" t="s">
        <v>69</v>
      </c>
      <c r="N161" t="s">
        <v>69</v>
      </c>
    </row>
    <row r="162" spans="1:14" x14ac:dyDescent="0.25">
      <c r="A162" t="e" vm="1">
        <f ca="1">_xlfn.XLOOKUP(K162,Sectores[Sector],Sectores[id_Sector],FALSE)</f>
        <v>#NAME?</v>
      </c>
      <c r="B162" t="e" vm="1">
        <f ca="1">_xlfn.XLOOKUP(L162,Contenido[Contenido],Contenido[id_contenido])</f>
        <v>#NAME?</v>
      </c>
      <c r="C162" t="e" vm="1">
        <f ca="1">_xlfn.XLOOKUP(M162,Temas[Tema],Temas[id_Tema],FALSE)</f>
        <v>#NAME?</v>
      </c>
      <c r="D162" t="s">
        <v>3609</v>
      </c>
      <c r="F162" t="e" vm="2">
        <f t="shared" ca="1" si="8"/>
        <v>#NAME?</v>
      </c>
      <c r="G162" t="e" vm="2">
        <f t="shared" ca="1" si="9"/>
        <v>#NAME?</v>
      </c>
      <c r="H162" t="e" vm="2">
        <f t="shared" ca="1" si="10"/>
        <v>#NAME?</v>
      </c>
      <c r="I162" t="str">
        <f t="shared" si="11"/>
        <v>07.01.03.02 Homicidios</v>
      </c>
      <c r="K162" t="s">
        <v>67</v>
      </c>
      <c r="L162" t="s">
        <v>197</v>
      </c>
      <c r="M162" t="s">
        <v>69</v>
      </c>
      <c r="N162" t="s">
        <v>1522</v>
      </c>
    </row>
    <row r="163" spans="1:14" x14ac:dyDescent="0.25">
      <c r="A163" t="e" vm="1">
        <f ca="1">_xlfn.XLOOKUP(K163,Sectores[Sector],Sectores[id_Sector],FALSE)</f>
        <v>#NAME?</v>
      </c>
      <c r="B163" t="e" vm="1">
        <f ca="1">_xlfn.XLOOKUP(L163,Contenido[Contenido],Contenido[id_contenido])</f>
        <v>#NAME?</v>
      </c>
      <c r="C163" t="e" vm="1">
        <f ca="1">_xlfn.XLOOKUP(M163,Temas[Tema],Temas[id_Tema],FALSE)</f>
        <v>#NAME?</v>
      </c>
      <c r="D163" t="s">
        <v>3610</v>
      </c>
      <c r="F163" t="e" vm="2">
        <f t="shared" ca="1" si="8"/>
        <v>#NAME?</v>
      </c>
      <c r="G163" t="e" vm="2">
        <f t="shared" ca="1" si="9"/>
        <v>#NAME?</v>
      </c>
      <c r="H163" t="e" vm="2">
        <f t="shared" ca="1" si="10"/>
        <v>#NAME?</v>
      </c>
      <c r="I163" t="str">
        <f t="shared" si="11"/>
        <v>07.01.03.03 Hurtos</v>
      </c>
      <c r="K163" t="s">
        <v>67</v>
      </c>
      <c r="L163" t="s">
        <v>197</v>
      </c>
      <c r="M163" t="s">
        <v>69</v>
      </c>
      <c r="N163" t="s">
        <v>1524</v>
      </c>
    </row>
    <row r="164" spans="1:14" x14ac:dyDescent="0.25">
      <c r="A164" t="e" vm="1">
        <f ca="1">_xlfn.XLOOKUP(K164,Sectores[Sector],Sectores[id_Sector],FALSE)</f>
        <v>#NAME?</v>
      </c>
      <c r="B164" t="e" vm="1">
        <f ca="1">_xlfn.XLOOKUP(L164,Contenido[Contenido],Contenido[id_contenido])</f>
        <v>#NAME?</v>
      </c>
      <c r="C164" t="e" vm="1">
        <f ca="1">_xlfn.XLOOKUP(M164,Temas[Tema],Temas[id_Tema],FALSE)</f>
        <v>#NAME?</v>
      </c>
      <c r="D164" t="s">
        <v>3611</v>
      </c>
      <c r="F164" t="e" vm="2">
        <f t="shared" ca="1" si="8"/>
        <v>#NAME?</v>
      </c>
      <c r="G164" t="e" vm="2">
        <f t="shared" ca="1" si="9"/>
        <v>#NAME?</v>
      </c>
      <c r="H164" t="e" vm="2">
        <f t="shared" ca="1" si="10"/>
        <v>#NAME?</v>
      </c>
      <c r="I164" t="str">
        <f t="shared" si="11"/>
        <v>07.01.03.04 Lesiones</v>
      </c>
      <c r="K164" t="s">
        <v>67</v>
      </c>
      <c r="L164" t="s">
        <v>197</v>
      </c>
      <c r="M164" t="s">
        <v>69</v>
      </c>
      <c r="N164" t="s">
        <v>1526</v>
      </c>
    </row>
    <row r="165" spans="1:14" x14ac:dyDescent="0.25">
      <c r="A165" t="e" vm="1">
        <f ca="1">_xlfn.XLOOKUP(K165,Sectores[Sector],Sectores[id_Sector],FALSE)</f>
        <v>#NAME?</v>
      </c>
      <c r="B165" t="e" vm="1">
        <f ca="1">_xlfn.XLOOKUP(L165,Contenido[Contenido],Contenido[id_contenido])</f>
        <v>#NAME?</v>
      </c>
      <c r="C165" t="e" vm="1">
        <f ca="1">_xlfn.XLOOKUP(M165,Temas[Tema],Temas[id_Tema],FALSE)</f>
        <v>#NAME?</v>
      </c>
      <c r="D165" t="s">
        <v>3612</v>
      </c>
      <c r="F165" t="e" vm="2">
        <f t="shared" ca="1" si="8"/>
        <v>#NAME?</v>
      </c>
      <c r="G165" t="e" vm="2">
        <f t="shared" ca="1" si="9"/>
        <v>#NAME?</v>
      </c>
      <c r="H165" t="e" vm="2">
        <f t="shared" ca="1" si="10"/>
        <v>#NAME?</v>
      </c>
      <c r="I165" t="str">
        <f t="shared" si="11"/>
        <v>07.01.03.05 Otros Robos con Fuerza</v>
      </c>
      <c r="K165" t="s">
        <v>67</v>
      </c>
      <c r="L165" t="s">
        <v>197</v>
      </c>
      <c r="M165" t="s">
        <v>69</v>
      </c>
      <c r="N165" t="s">
        <v>1528</v>
      </c>
    </row>
    <row r="166" spans="1:14" x14ac:dyDescent="0.25">
      <c r="A166" t="e" vm="1">
        <f ca="1">_xlfn.XLOOKUP(K166,Sectores[Sector],Sectores[id_Sector],FALSE)</f>
        <v>#NAME?</v>
      </c>
      <c r="B166" t="e" vm="1">
        <f ca="1">_xlfn.XLOOKUP(L166,Contenido[Contenido],Contenido[id_contenido])</f>
        <v>#NAME?</v>
      </c>
      <c r="C166" t="e" vm="1">
        <f ca="1">_xlfn.XLOOKUP(M166,Temas[Tema],Temas[id_Tema],FALSE)</f>
        <v>#NAME?</v>
      </c>
      <c r="D166" t="s">
        <v>3613</v>
      </c>
      <c r="F166" t="e" vm="2">
        <f t="shared" ca="1" si="8"/>
        <v>#NAME?</v>
      </c>
      <c r="G166" t="e" vm="2">
        <f t="shared" ca="1" si="9"/>
        <v>#NAME?</v>
      </c>
      <c r="H166" t="e" vm="2">
        <f t="shared" ca="1" si="10"/>
        <v>#NAME?</v>
      </c>
      <c r="I166" t="str">
        <f t="shared" si="11"/>
        <v>07.01.03.06 Robo Accesorio Vehículo</v>
      </c>
      <c r="K166" t="s">
        <v>67</v>
      </c>
      <c r="L166" t="s">
        <v>197</v>
      </c>
      <c r="M166" t="s">
        <v>69</v>
      </c>
      <c r="N166" t="s">
        <v>1530</v>
      </c>
    </row>
    <row r="167" spans="1:14" x14ac:dyDescent="0.25">
      <c r="A167" t="e" vm="1">
        <f ca="1">_xlfn.XLOOKUP(K167,Sectores[Sector],Sectores[id_Sector],FALSE)</f>
        <v>#NAME?</v>
      </c>
      <c r="B167" t="e" vm="1">
        <f ca="1">_xlfn.XLOOKUP(L167,Contenido[Contenido],Contenido[id_contenido])</f>
        <v>#NAME?</v>
      </c>
      <c r="C167" t="e" vm="1">
        <f ca="1">_xlfn.XLOOKUP(M167,Temas[Tema],Temas[id_Tema],FALSE)</f>
        <v>#NAME?</v>
      </c>
      <c r="D167" t="s">
        <v>3614</v>
      </c>
      <c r="F167" t="e" vm="2">
        <f t="shared" ca="1" si="8"/>
        <v>#NAME?</v>
      </c>
      <c r="G167" t="e" vm="2">
        <f t="shared" ca="1" si="9"/>
        <v>#NAME?</v>
      </c>
      <c r="H167" t="e" vm="2">
        <f t="shared" ca="1" si="10"/>
        <v>#NAME?</v>
      </c>
      <c r="I167" t="str">
        <f t="shared" si="11"/>
        <v>07.01.03.07 Robo con Violencia o Intimidación</v>
      </c>
      <c r="K167" t="s">
        <v>67</v>
      </c>
      <c r="L167" t="s">
        <v>197</v>
      </c>
      <c r="M167" t="s">
        <v>69</v>
      </c>
      <c r="N167" t="s">
        <v>1532</v>
      </c>
    </row>
    <row r="168" spans="1:14" x14ac:dyDescent="0.25">
      <c r="A168" t="e" vm="1">
        <f ca="1">_xlfn.XLOOKUP(K168,Sectores[Sector],Sectores[id_Sector],FALSE)</f>
        <v>#NAME?</v>
      </c>
      <c r="B168" t="e" vm="1">
        <f ca="1">_xlfn.XLOOKUP(L168,Contenido[Contenido],Contenido[id_contenido])</f>
        <v>#NAME?</v>
      </c>
      <c r="C168" t="e" vm="1">
        <f ca="1">_xlfn.XLOOKUP(M168,Temas[Tema],Temas[id_Tema],FALSE)</f>
        <v>#NAME?</v>
      </c>
      <c r="D168" t="s">
        <v>3615</v>
      </c>
      <c r="F168" t="e" vm="2">
        <f t="shared" ca="1" si="8"/>
        <v>#NAME?</v>
      </c>
      <c r="G168" t="e" vm="2">
        <f t="shared" ca="1" si="9"/>
        <v>#NAME?</v>
      </c>
      <c r="H168" t="e" vm="2">
        <f t="shared" ca="1" si="10"/>
        <v>#NAME?</v>
      </c>
      <c r="I168" t="str">
        <f t="shared" si="11"/>
        <v>07.01.03.08 Robo de Vehículo</v>
      </c>
      <c r="K168" t="s">
        <v>67</v>
      </c>
      <c r="L168" t="s">
        <v>197</v>
      </c>
      <c r="M168" t="s">
        <v>69</v>
      </c>
      <c r="N168" t="s">
        <v>1534</v>
      </c>
    </row>
    <row r="169" spans="1:14" x14ac:dyDescent="0.25">
      <c r="A169" t="e" vm="1">
        <f ca="1">_xlfn.XLOOKUP(K169,Sectores[Sector],Sectores[id_Sector],FALSE)</f>
        <v>#NAME?</v>
      </c>
      <c r="B169" t="e" vm="1">
        <f ca="1">_xlfn.XLOOKUP(L169,Contenido[Contenido],Contenido[id_contenido])</f>
        <v>#NAME?</v>
      </c>
      <c r="C169" t="e" vm="1">
        <f ca="1">_xlfn.XLOOKUP(M169,Temas[Tema],Temas[id_Tema],FALSE)</f>
        <v>#NAME?</v>
      </c>
      <c r="D169" t="s">
        <v>3616</v>
      </c>
      <c r="F169" t="e" vm="2">
        <f t="shared" ca="1" si="8"/>
        <v>#NAME?</v>
      </c>
      <c r="G169" t="e" vm="2">
        <f t="shared" ca="1" si="9"/>
        <v>#NAME?</v>
      </c>
      <c r="H169" t="e" vm="2">
        <f t="shared" ca="1" si="10"/>
        <v>#NAME?</v>
      </c>
      <c r="I169" t="str">
        <f t="shared" si="11"/>
        <v>07.01.03.09 Robo Lugar Habitado</v>
      </c>
      <c r="K169" t="s">
        <v>67</v>
      </c>
      <c r="L169" t="s">
        <v>197</v>
      </c>
      <c r="M169" t="s">
        <v>69</v>
      </c>
      <c r="N169" t="s">
        <v>1536</v>
      </c>
    </row>
    <row r="170" spans="1:14" x14ac:dyDescent="0.25">
      <c r="A170" t="e" vm="1">
        <f ca="1">_xlfn.XLOOKUP(K170,Sectores[Sector],Sectores[id_Sector],FALSE)</f>
        <v>#NAME?</v>
      </c>
      <c r="B170" t="e" vm="1">
        <f ca="1">_xlfn.XLOOKUP(L170,Contenido[Contenido],Contenido[id_contenido])</f>
        <v>#NAME?</v>
      </c>
      <c r="C170" t="e" vm="1">
        <f ca="1">_xlfn.XLOOKUP(M170,Temas[Tema],Temas[id_Tema],FALSE)</f>
        <v>#NAME?</v>
      </c>
      <c r="D170" t="s">
        <v>3617</v>
      </c>
      <c r="F170" t="e" vm="2">
        <f t="shared" ca="1" si="8"/>
        <v>#NAME?</v>
      </c>
      <c r="G170" t="e" vm="2">
        <f t="shared" ca="1" si="9"/>
        <v>#NAME?</v>
      </c>
      <c r="H170" t="e" vm="2">
        <f t="shared" ca="1" si="10"/>
        <v>#NAME?</v>
      </c>
      <c r="I170" t="str">
        <f t="shared" si="11"/>
        <v>07.01.03.10 Robo Lugar No Habitado</v>
      </c>
      <c r="K170" t="s">
        <v>67</v>
      </c>
      <c r="L170" t="s">
        <v>197</v>
      </c>
      <c r="M170" t="s">
        <v>69</v>
      </c>
      <c r="N170" t="s">
        <v>1538</v>
      </c>
    </row>
    <row r="171" spans="1:14" x14ac:dyDescent="0.25">
      <c r="A171" t="e" vm="1">
        <f ca="1">_xlfn.XLOOKUP(K171,Sectores[Sector],Sectores[id_Sector],FALSE)</f>
        <v>#NAME?</v>
      </c>
      <c r="B171" t="e" vm="1">
        <f ca="1">_xlfn.XLOOKUP(L171,Contenido[Contenido],Contenido[id_contenido])</f>
        <v>#NAME?</v>
      </c>
      <c r="C171" t="e" vm="1">
        <f ca="1">_xlfn.XLOOKUP(M171,Temas[Tema],Temas[id_Tema],FALSE)</f>
        <v>#NAME?</v>
      </c>
      <c r="D171" t="s">
        <v>3618</v>
      </c>
      <c r="F171" t="e" vm="2">
        <f t="shared" ca="1" si="8"/>
        <v>#NAME?</v>
      </c>
      <c r="G171" t="e" vm="2">
        <f t="shared" ca="1" si="9"/>
        <v>#NAME?</v>
      </c>
      <c r="H171" t="e" vm="2">
        <f t="shared" ca="1" si="10"/>
        <v>#NAME?</v>
      </c>
      <c r="I171" t="str">
        <f t="shared" si="11"/>
        <v>07.01.03.11 Robo por Sorpresa</v>
      </c>
      <c r="K171" t="s">
        <v>67</v>
      </c>
      <c r="L171" t="s">
        <v>197</v>
      </c>
      <c r="M171" t="s">
        <v>69</v>
      </c>
      <c r="N171" t="s">
        <v>1540</v>
      </c>
    </row>
    <row r="172" spans="1:14" x14ac:dyDescent="0.25">
      <c r="A172" t="e" vm="1">
        <f ca="1">_xlfn.XLOOKUP(K172,Sectores[Sector],Sectores[id_Sector],FALSE)</f>
        <v>#NAME?</v>
      </c>
      <c r="B172" t="e" vm="1">
        <f ca="1">_xlfn.XLOOKUP(L172,Contenido[Contenido],Contenido[id_contenido])</f>
        <v>#NAME?</v>
      </c>
      <c r="C172" t="e" vm="1">
        <f ca="1">_xlfn.XLOOKUP(M172,Temas[Tema],Temas[id_Tema],FALSE)</f>
        <v>#NAME?</v>
      </c>
      <c r="D172" t="s">
        <v>3619</v>
      </c>
      <c r="F172" t="e" vm="2">
        <f t="shared" ca="1" si="8"/>
        <v>#NAME?</v>
      </c>
      <c r="G172" t="e" vm="2">
        <f t="shared" ca="1" si="9"/>
        <v>#NAME?</v>
      </c>
      <c r="H172" t="e" vm="2">
        <f t="shared" ca="1" si="10"/>
        <v>#NAME?</v>
      </c>
      <c r="I172" t="str">
        <f t="shared" si="11"/>
        <v>07.01.03.12 Violación</v>
      </c>
      <c r="K172" t="s">
        <v>67</v>
      </c>
      <c r="L172" t="s">
        <v>197</v>
      </c>
      <c r="M172" t="s">
        <v>69</v>
      </c>
      <c r="N172" t="s">
        <v>1197</v>
      </c>
    </row>
    <row r="173" spans="1:14" x14ac:dyDescent="0.25">
      <c r="A173" t="e" vm="1">
        <f ca="1">_xlfn.XLOOKUP(K173,Sectores[Sector],Sectores[id_Sector],FALSE)</f>
        <v>#NAME?</v>
      </c>
      <c r="B173" t="e" vm="1">
        <f ca="1">_xlfn.XLOOKUP(L173,Contenido[Contenido],Contenido[id_contenido])</f>
        <v>#NAME?</v>
      </c>
      <c r="C173" t="e" vm="1">
        <f ca="1">_xlfn.XLOOKUP(M173,Temas[Tema],Temas[id_Tema],FALSE)</f>
        <v>#NAME?</v>
      </c>
      <c r="D173" t="s">
        <v>3620</v>
      </c>
      <c r="F173" t="e" vm="2">
        <f t="shared" ca="1" si="8"/>
        <v>#NAME?</v>
      </c>
      <c r="G173" t="e" vm="2">
        <f t="shared" ca="1" si="9"/>
        <v>#NAME?</v>
      </c>
      <c r="H173" t="e" vm="2">
        <f t="shared" ca="1" si="10"/>
        <v>#NAME?</v>
      </c>
      <c r="I173" t="str">
        <f t="shared" si="11"/>
        <v>07.01.04.01 Denuncias</v>
      </c>
      <c r="K173" t="s">
        <v>67</v>
      </c>
      <c r="L173" t="s">
        <v>197</v>
      </c>
      <c r="M173" t="s">
        <v>70</v>
      </c>
      <c r="N173" t="s">
        <v>70</v>
      </c>
    </row>
    <row r="174" spans="1:14" x14ac:dyDescent="0.25">
      <c r="A174" t="e" vm="1">
        <f ca="1">_xlfn.XLOOKUP(K174,Sectores[Sector],Sectores[id_Sector],FALSE)</f>
        <v>#NAME?</v>
      </c>
      <c r="B174" t="e" vm="1">
        <f ca="1">_xlfn.XLOOKUP(L174,Contenido[Contenido],Contenido[id_contenido])</f>
        <v>#NAME?</v>
      </c>
      <c r="C174" t="e" vm="1">
        <f ca="1">_xlfn.XLOOKUP(M174,Temas[Tema],Temas[id_Tema],FALSE)</f>
        <v>#NAME?</v>
      </c>
      <c r="D174" t="s">
        <v>3621</v>
      </c>
      <c r="F174" t="e" vm="2">
        <f t="shared" ca="1" si="8"/>
        <v>#NAME?</v>
      </c>
      <c r="G174" t="e" vm="2">
        <f t="shared" ca="1" si="9"/>
        <v>#NAME?</v>
      </c>
      <c r="H174" t="e" vm="2">
        <f t="shared" ca="1" si="10"/>
        <v>#NAME?</v>
      </c>
      <c r="I174" t="str">
        <f t="shared" si="11"/>
        <v>07.01.04.02 Homicidios</v>
      </c>
      <c r="K174" t="s">
        <v>67</v>
      </c>
      <c r="L174" t="s">
        <v>197</v>
      </c>
      <c r="M174" t="s">
        <v>70</v>
      </c>
      <c r="N174" t="s">
        <v>1522</v>
      </c>
    </row>
    <row r="175" spans="1:14" x14ac:dyDescent="0.25">
      <c r="A175" t="e" vm="1">
        <f ca="1">_xlfn.XLOOKUP(K175,Sectores[Sector],Sectores[id_Sector],FALSE)</f>
        <v>#NAME?</v>
      </c>
      <c r="B175" t="e" vm="1">
        <f ca="1">_xlfn.XLOOKUP(L175,Contenido[Contenido],Contenido[id_contenido])</f>
        <v>#NAME?</v>
      </c>
      <c r="C175" t="e" vm="1">
        <f ca="1">_xlfn.XLOOKUP(M175,Temas[Tema],Temas[id_Tema],FALSE)</f>
        <v>#NAME?</v>
      </c>
      <c r="D175" t="s">
        <v>3622</v>
      </c>
      <c r="F175" t="e" vm="2">
        <f t="shared" ca="1" si="8"/>
        <v>#NAME?</v>
      </c>
      <c r="G175" t="e" vm="2">
        <f t="shared" ca="1" si="9"/>
        <v>#NAME?</v>
      </c>
      <c r="H175" t="e" vm="2">
        <f t="shared" ca="1" si="10"/>
        <v>#NAME?</v>
      </c>
      <c r="I175" t="str">
        <f t="shared" si="11"/>
        <v>07.01.04.03 Hurtos</v>
      </c>
      <c r="K175" t="s">
        <v>67</v>
      </c>
      <c r="L175" t="s">
        <v>197</v>
      </c>
      <c r="M175" t="s">
        <v>70</v>
      </c>
      <c r="N175" t="s">
        <v>1524</v>
      </c>
    </row>
    <row r="176" spans="1:14" x14ac:dyDescent="0.25">
      <c r="A176" t="e" vm="1">
        <f ca="1">_xlfn.XLOOKUP(K176,Sectores[Sector],Sectores[id_Sector],FALSE)</f>
        <v>#NAME?</v>
      </c>
      <c r="B176" t="e" vm="1">
        <f ca="1">_xlfn.XLOOKUP(L176,Contenido[Contenido],Contenido[id_contenido])</f>
        <v>#NAME?</v>
      </c>
      <c r="C176" t="e" vm="1">
        <f ca="1">_xlfn.XLOOKUP(M176,Temas[Tema],Temas[id_Tema],FALSE)</f>
        <v>#NAME?</v>
      </c>
      <c r="D176" t="s">
        <v>3623</v>
      </c>
      <c r="F176" t="e" vm="2">
        <f t="shared" ca="1" si="8"/>
        <v>#NAME?</v>
      </c>
      <c r="G176" t="e" vm="2">
        <f t="shared" ca="1" si="9"/>
        <v>#NAME?</v>
      </c>
      <c r="H176" t="e" vm="2">
        <f t="shared" ca="1" si="10"/>
        <v>#NAME?</v>
      </c>
      <c r="I176" t="str">
        <f t="shared" si="11"/>
        <v>07.01.04.04 Lesiones</v>
      </c>
      <c r="K176" t="s">
        <v>67</v>
      </c>
      <c r="L176" t="s">
        <v>197</v>
      </c>
      <c r="M176" t="s">
        <v>70</v>
      </c>
      <c r="N176" t="s">
        <v>1526</v>
      </c>
    </row>
    <row r="177" spans="1:14" x14ac:dyDescent="0.25">
      <c r="A177" t="e" vm="1">
        <f ca="1">_xlfn.XLOOKUP(K177,Sectores[Sector],Sectores[id_Sector],FALSE)</f>
        <v>#NAME?</v>
      </c>
      <c r="B177" t="e" vm="1">
        <f ca="1">_xlfn.XLOOKUP(L177,Contenido[Contenido],Contenido[id_contenido])</f>
        <v>#NAME?</v>
      </c>
      <c r="C177" t="e" vm="1">
        <f ca="1">_xlfn.XLOOKUP(M177,Temas[Tema],Temas[id_Tema],FALSE)</f>
        <v>#NAME?</v>
      </c>
      <c r="D177" t="s">
        <v>3624</v>
      </c>
      <c r="F177" t="e" vm="2">
        <f t="shared" ca="1" si="8"/>
        <v>#NAME?</v>
      </c>
      <c r="G177" t="e" vm="2">
        <f t="shared" ca="1" si="9"/>
        <v>#NAME?</v>
      </c>
      <c r="H177" t="e" vm="2">
        <f t="shared" ca="1" si="10"/>
        <v>#NAME?</v>
      </c>
      <c r="I177" t="str">
        <f t="shared" si="11"/>
        <v>07.01.04.05 Otros Robos con Fuerza</v>
      </c>
      <c r="K177" t="s">
        <v>67</v>
      </c>
      <c r="L177" t="s">
        <v>197</v>
      </c>
      <c r="M177" t="s">
        <v>70</v>
      </c>
      <c r="N177" t="s">
        <v>1528</v>
      </c>
    </row>
    <row r="178" spans="1:14" x14ac:dyDescent="0.25">
      <c r="A178" t="e" vm="1">
        <f ca="1">_xlfn.XLOOKUP(K178,Sectores[Sector],Sectores[id_Sector],FALSE)</f>
        <v>#NAME?</v>
      </c>
      <c r="B178" t="e" vm="1">
        <f ca="1">_xlfn.XLOOKUP(L178,Contenido[Contenido],Contenido[id_contenido])</f>
        <v>#NAME?</v>
      </c>
      <c r="C178" t="e" vm="1">
        <f ca="1">_xlfn.XLOOKUP(M178,Temas[Tema],Temas[id_Tema],FALSE)</f>
        <v>#NAME?</v>
      </c>
      <c r="D178" t="s">
        <v>3625</v>
      </c>
      <c r="F178" t="e" vm="2">
        <f t="shared" ca="1" si="8"/>
        <v>#NAME?</v>
      </c>
      <c r="G178" t="e" vm="2">
        <f t="shared" ca="1" si="9"/>
        <v>#NAME?</v>
      </c>
      <c r="H178" t="e" vm="2">
        <f t="shared" ca="1" si="10"/>
        <v>#NAME?</v>
      </c>
      <c r="I178" t="str">
        <f t="shared" si="11"/>
        <v>07.01.04.06 Robo Accesorio Vehículo</v>
      </c>
      <c r="K178" t="s">
        <v>67</v>
      </c>
      <c r="L178" t="s">
        <v>197</v>
      </c>
      <c r="M178" t="s">
        <v>70</v>
      </c>
      <c r="N178" t="s">
        <v>1530</v>
      </c>
    </row>
    <row r="179" spans="1:14" x14ac:dyDescent="0.25">
      <c r="A179" t="e" vm="1">
        <f ca="1">_xlfn.XLOOKUP(K179,Sectores[Sector],Sectores[id_Sector],FALSE)</f>
        <v>#NAME?</v>
      </c>
      <c r="B179" t="e" vm="1">
        <f ca="1">_xlfn.XLOOKUP(L179,Contenido[Contenido],Contenido[id_contenido])</f>
        <v>#NAME?</v>
      </c>
      <c r="C179" t="e" vm="1">
        <f ca="1">_xlfn.XLOOKUP(M179,Temas[Tema],Temas[id_Tema],FALSE)</f>
        <v>#NAME?</v>
      </c>
      <c r="D179" t="s">
        <v>3626</v>
      </c>
      <c r="F179" t="e" vm="2">
        <f t="shared" ca="1" si="8"/>
        <v>#NAME?</v>
      </c>
      <c r="G179" t="e" vm="2">
        <f t="shared" ca="1" si="9"/>
        <v>#NAME?</v>
      </c>
      <c r="H179" t="e" vm="2">
        <f t="shared" ca="1" si="10"/>
        <v>#NAME?</v>
      </c>
      <c r="I179" t="str">
        <f t="shared" si="11"/>
        <v>07.01.04.07 Robo con Violencia o Intimidación</v>
      </c>
      <c r="K179" t="s">
        <v>67</v>
      </c>
      <c r="L179" t="s">
        <v>197</v>
      </c>
      <c r="M179" t="s">
        <v>70</v>
      </c>
      <c r="N179" t="s">
        <v>1532</v>
      </c>
    </row>
    <row r="180" spans="1:14" x14ac:dyDescent="0.25">
      <c r="A180" t="e" vm="1">
        <f ca="1">_xlfn.XLOOKUP(K180,Sectores[Sector],Sectores[id_Sector],FALSE)</f>
        <v>#NAME?</v>
      </c>
      <c r="B180" t="e" vm="1">
        <f ca="1">_xlfn.XLOOKUP(L180,Contenido[Contenido],Contenido[id_contenido])</f>
        <v>#NAME?</v>
      </c>
      <c r="C180" t="e" vm="1">
        <f ca="1">_xlfn.XLOOKUP(M180,Temas[Tema],Temas[id_Tema],FALSE)</f>
        <v>#NAME?</v>
      </c>
      <c r="D180" t="s">
        <v>3627</v>
      </c>
      <c r="F180" t="e" vm="2">
        <f t="shared" ca="1" si="8"/>
        <v>#NAME?</v>
      </c>
      <c r="G180" t="e" vm="2">
        <f t="shared" ca="1" si="9"/>
        <v>#NAME?</v>
      </c>
      <c r="H180" t="e" vm="2">
        <f t="shared" ca="1" si="10"/>
        <v>#NAME?</v>
      </c>
      <c r="I180" t="str">
        <f t="shared" si="11"/>
        <v>07.01.04.08 Robo de Vehículo</v>
      </c>
      <c r="K180" t="s">
        <v>67</v>
      </c>
      <c r="L180" t="s">
        <v>197</v>
      </c>
      <c r="M180" t="s">
        <v>70</v>
      </c>
      <c r="N180" t="s">
        <v>1534</v>
      </c>
    </row>
    <row r="181" spans="1:14" x14ac:dyDescent="0.25">
      <c r="A181" t="e" vm="1">
        <f ca="1">_xlfn.XLOOKUP(K181,Sectores[Sector],Sectores[id_Sector],FALSE)</f>
        <v>#NAME?</v>
      </c>
      <c r="B181" t="e" vm="1">
        <f ca="1">_xlfn.XLOOKUP(L181,Contenido[Contenido],Contenido[id_contenido])</f>
        <v>#NAME?</v>
      </c>
      <c r="C181" t="e" vm="1">
        <f ca="1">_xlfn.XLOOKUP(M181,Temas[Tema],Temas[id_Tema],FALSE)</f>
        <v>#NAME?</v>
      </c>
      <c r="D181" t="s">
        <v>3628</v>
      </c>
      <c r="F181" t="e" vm="2">
        <f t="shared" ca="1" si="8"/>
        <v>#NAME?</v>
      </c>
      <c r="G181" t="e" vm="2">
        <f t="shared" ca="1" si="9"/>
        <v>#NAME?</v>
      </c>
      <c r="H181" t="e" vm="2">
        <f t="shared" ca="1" si="10"/>
        <v>#NAME?</v>
      </c>
      <c r="I181" t="str">
        <f t="shared" si="11"/>
        <v>07.01.04.09 Robo Lugar Habitado</v>
      </c>
      <c r="K181" t="s">
        <v>67</v>
      </c>
      <c r="L181" t="s">
        <v>197</v>
      </c>
      <c r="M181" t="s">
        <v>70</v>
      </c>
      <c r="N181" t="s">
        <v>1536</v>
      </c>
    </row>
    <row r="182" spans="1:14" x14ac:dyDescent="0.25">
      <c r="A182" t="e" vm="1">
        <f ca="1">_xlfn.XLOOKUP(K182,Sectores[Sector],Sectores[id_Sector],FALSE)</f>
        <v>#NAME?</v>
      </c>
      <c r="B182" t="e" vm="1">
        <f ca="1">_xlfn.XLOOKUP(L182,Contenido[Contenido],Contenido[id_contenido])</f>
        <v>#NAME?</v>
      </c>
      <c r="C182" t="e" vm="1">
        <f ca="1">_xlfn.XLOOKUP(M182,Temas[Tema],Temas[id_Tema],FALSE)</f>
        <v>#NAME?</v>
      </c>
      <c r="D182" t="s">
        <v>3629</v>
      </c>
      <c r="F182" t="e" vm="2">
        <f t="shared" ca="1" si="8"/>
        <v>#NAME?</v>
      </c>
      <c r="G182" t="e" vm="2">
        <f t="shared" ca="1" si="9"/>
        <v>#NAME?</v>
      </c>
      <c r="H182" t="e" vm="2">
        <f t="shared" ca="1" si="10"/>
        <v>#NAME?</v>
      </c>
      <c r="I182" t="str">
        <f t="shared" si="11"/>
        <v>07.01.04.10 Robo Lugar No Habitado</v>
      </c>
      <c r="K182" t="s">
        <v>67</v>
      </c>
      <c r="L182" t="s">
        <v>197</v>
      </c>
      <c r="M182" t="s">
        <v>70</v>
      </c>
      <c r="N182" t="s">
        <v>1538</v>
      </c>
    </row>
    <row r="183" spans="1:14" x14ac:dyDescent="0.25">
      <c r="A183" t="e" vm="1">
        <f ca="1">_xlfn.XLOOKUP(K183,Sectores[Sector],Sectores[id_Sector],FALSE)</f>
        <v>#NAME?</v>
      </c>
      <c r="B183" t="e" vm="1">
        <f ca="1">_xlfn.XLOOKUP(L183,Contenido[Contenido],Contenido[id_contenido])</f>
        <v>#NAME?</v>
      </c>
      <c r="C183" t="e" vm="1">
        <f ca="1">_xlfn.XLOOKUP(M183,Temas[Tema],Temas[id_Tema],FALSE)</f>
        <v>#NAME?</v>
      </c>
      <c r="D183" t="s">
        <v>3630</v>
      </c>
      <c r="F183" t="e" vm="2">
        <f t="shared" ca="1" si="8"/>
        <v>#NAME?</v>
      </c>
      <c r="G183" t="e" vm="2">
        <f t="shared" ca="1" si="9"/>
        <v>#NAME?</v>
      </c>
      <c r="H183" t="e" vm="2">
        <f t="shared" ca="1" si="10"/>
        <v>#NAME?</v>
      </c>
      <c r="I183" t="str">
        <f t="shared" si="11"/>
        <v>07.01.04.11 Robo por Sorpresa</v>
      </c>
      <c r="K183" t="s">
        <v>67</v>
      </c>
      <c r="L183" t="s">
        <v>197</v>
      </c>
      <c r="M183" t="s">
        <v>70</v>
      </c>
      <c r="N183" t="s">
        <v>1540</v>
      </c>
    </row>
    <row r="184" spans="1:14" x14ac:dyDescent="0.25">
      <c r="A184" t="e" vm="1">
        <f ca="1">_xlfn.XLOOKUP(K184,Sectores[Sector],Sectores[id_Sector],FALSE)</f>
        <v>#NAME?</v>
      </c>
      <c r="B184" t="e" vm="1">
        <f ca="1">_xlfn.XLOOKUP(L184,Contenido[Contenido],Contenido[id_contenido])</f>
        <v>#NAME?</v>
      </c>
      <c r="C184" t="e" vm="1">
        <f ca="1">_xlfn.XLOOKUP(M184,Temas[Tema],Temas[id_Tema],FALSE)</f>
        <v>#NAME?</v>
      </c>
      <c r="D184" t="s">
        <v>3631</v>
      </c>
      <c r="F184" t="e" vm="2">
        <f t="shared" ca="1" si="8"/>
        <v>#NAME?</v>
      </c>
      <c r="G184" t="e" vm="2">
        <f t="shared" ca="1" si="9"/>
        <v>#NAME?</v>
      </c>
      <c r="H184" t="e" vm="2">
        <f t="shared" ca="1" si="10"/>
        <v>#NAME?</v>
      </c>
      <c r="I184" t="str">
        <f t="shared" si="11"/>
        <v>07.01.04.12 Violación</v>
      </c>
      <c r="K184" t="s">
        <v>67</v>
      </c>
      <c r="L184" t="s">
        <v>197</v>
      </c>
      <c r="M184" t="s">
        <v>70</v>
      </c>
      <c r="N184" t="s">
        <v>1197</v>
      </c>
    </row>
    <row r="185" spans="1:14" x14ac:dyDescent="0.25">
      <c r="A185" t="e" vm="1">
        <f ca="1">_xlfn.XLOOKUP(K185,Sectores[Sector],Sectores[id_Sector],FALSE)</f>
        <v>#NAME?</v>
      </c>
      <c r="B185" t="e" vm="1">
        <f ca="1">_xlfn.XLOOKUP(L185,Contenido[Contenido],Contenido[id_contenido])</f>
        <v>#NAME?</v>
      </c>
      <c r="C185" t="e" vm="1">
        <f ca="1">_xlfn.XLOOKUP(M185,Temas[Tema],Temas[id_Tema],FALSE)</f>
        <v>#NAME?</v>
      </c>
      <c r="D185" t="s">
        <v>3632</v>
      </c>
      <c r="F185" t="e" vm="2">
        <f t="shared" ca="1" si="8"/>
        <v>#NAME?</v>
      </c>
      <c r="G185" t="e" vm="2">
        <f t="shared" ca="1" si="9"/>
        <v>#NAME?</v>
      </c>
      <c r="H185" t="e" vm="2">
        <f t="shared" ca="1" si="10"/>
        <v>#NAME?</v>
      </c>
      <c r="I185" t="str">
        <f t="shared" si="11"/>
        <v>07.01.05.01 Detenciones</v>
      </c>
      <c r="K185" t="s">
        <v>67</v>
      </c>
      <c r="L185" t="s">
        <v>197</v>
      </c>
      <c r="M185" t="s">
        <v>71</v>
      </c>
      <c r="N185" t="s">
        <v>71</v>
      </c>
    </row>
    <row r="186" spans="1:14" x14ac:dyDescent="0.25">
      <c r="A186" t="e" vm="1">
        <f ca="1">_xlfn.XLOOKUP(K186,Sectores[Sector],Sectores[id_Sector],FALSE)</f>
        <v>#NAME?</v>
      </c>
      <c r="B186" t="e" vm="1">
        <f ca="1">_xlfn.XLOOKUP(L186,Contenido[Contenido],Contenido[id_contenido])</f>
        <v>#NAME?</v>
      </c>
      <c r="C186" t="e" vm="1">
        <f ca="1">_xlfn.XLOOKUP(M186,Temas[Tema],Temas[id_Tema],FALSE)</f>
        <v>#NAME?</v>
      </c>
      <c r="D186" t="s">
        <v>3633</v>
      </c>
      <c r="F186" t="e" vm="2">
        <f t="shared" ca="1" si="8"/>
        <v>#NAME?</v>
      </c>
      <c r="G186" t="e" vm="2">
        <f t="shared" ca="1" si="9"/>
        <v>#NAME?</v>
      </c>
      <c r="H186" t="e" vm="2">
        <f t="shared" ca="1" si="10"/>
        <v>#NAME?</v>
      </c>
      <c r="I186" t="str">
        <f t="shared" si="11"/>
        <v>07.01.05.02 Homicidios</v>
      </c>
      <c r="K186" t="s">
        <v>67</v>
      </c>
      <c r="L186" t="s">
        <v>197</v>
      </c>
      <c r="M186" t="s">
        <v>71</v>
      </c>
      <c r="N186" t="s">
        <v>1522</v>
      </c>
    </row>
    <row r="187" spans="1:14" x14ac:dyDescent="0.25">
      <c r="A187" t="e" vm="1">
        <f ca="1">_xlfn.XLOOKUP(K187,Sectores[Sector],Sectores[id_Sector],FALSE)</f>
        <v>#NAME?</v>
      </c>
      <c r="B187" t="e" vm="1">
        <f ca="1">_xlfn.XLOOKUP(L187,Contenido[Contenido],Contenido[id_contenido])</f>
        <v>#NAME?</v>
      </c>
      <c r="C187" t="e" vm="1">
        <f ca="1">_xlfn.XLOOKUP(M187,Temas[Tema],Temas[id_Tema],FALSE)</f>
        <v>#NAME?</v>
      </c>
      <c r="D187" t="s">
        <v>3634</v>
      </c>
      <c r="F187" t="e" vm="2">
        <f t="shared" ca="1" si="8"/>
        <v>#NAME?</v>
      </c>
      <c r="G187" t="e" vm="2">
        <f t="shared" ca="1" si="9"/>
        <v>#NAME?</v>
      </c>
      <c r="H187" t="e" vm="2">
        <f t="shared" ca="1" si="10"/>
        <v>#NAME?</v>
      </c>
      <c r="I187" t="str">
        <f t="shared" si="11"/>
        <v>07.01.05.03 Hurtos</v>
      </c>
      <c r="K187" t="s">
        <v>67</v>
      </c>
      <c r="L187" t="s">
        <v>197</v>
      </c>
      <c r="M187" t="s">
        <v>71</v>
      </c>
      <c r="N187" t="s">
        <v>1524</v>
      </c>
    </row>
    <row r="188" spans="1:14" x14ac:dyDescent="0.25">
      <c r="A188" t="e" vm="1">
        <f ca="1">_xlfn.XLOOKUP(K188,Sectores[Sector],Sectores[id_Sector],FALSE)</f>
        <v>#NAME?</v>
      </c>
      <c r="B188" t="e" vm="1">
        <f ca="1">_xlfn.XLOOKUP(L188,Contenido[Contenido],Contenido[id_contenido])</f>
        <v>#NAME?</v>
      </c>
      <c r="C188" t="e" vm="1">
        <f ca="1">_xlfn.XLOOKUP(M188,Temas[Tema],Temas[id_Tema],FALSE)</f>
        <v>#NAME?</v>
      </c>
      <c r="D188" t="s">
        <v>3635</v>
      </c>
      <c r="F188" t="e" vm="2">
        <f t="shared" ca="1" si="8"/>
        <v>#NAME?</v>
      </c>
      <c r="G188" t="e" vm="2">
        <f t="shared" ca="1" si="9"/>
        <v>#NAME?</v>
      </c>
      <c r="H188" t="e" vm="2">
        <f t="shared" ca="1" si="10"/>
        <v>#NAME?</v>
      </c>
      <c r="I188" t="str">
        <f t="shared" si="11"/>
        <v>07.01.05.04 Lesiones</v>
      </c>
      <c r="K188" t="s">
        <v>67</v>
      </c>
      <c r="L188" t="s">
        <v>197</v>
      </c>
      <c r="M188" t="s">
        <v>71</v>
      </c>
      <c r="N188" t="s">
        <v>1526</v>
      </c>
    </row>
    <row r="189" spans="1:14" x14ac:dyDescent="0.25">
      <c r="A189" t="e" vm="1">
        <f ca="1">_xlfn.XLOOKUP(K189,Sectores[Sector],Sectores[id_Sector],FALSE)</f>
        <v>#NAME?</v>
      </c>
      <c r="B189" t="e" vm="1">
        <f ca="1">_xlfn.XLOOKUP(L189,Contenido[Contenido],Contenido[id_contenido])</f>
        <v>#NAME?</v>
      </c>
      <c r="C189" t="e" vm="1">
        <f ca="1">_xlfn.XLOOKUP(M189,Temas[Tema],Temas[id_Tema],FALSE)</f>
        <v>#NAME?</v>
      </c>
      <c r="D189" t="s">
        <v>3636</v>
      </c>
      <c r="F189" t="e" vm="2">
        <f t="shared" ca="1" si="8"/>
        <v>#NAME?</v>
      </c>
      <c r="G189" t="e" vm="2">
        <f t="shared" ca="1" si="9"/>
        <v>#NAME?</v>
      </c>
      <c r="H189" t="e" vm="2">
        <f t="shared" ca="1" si="10"/>
        <v>#NAME?</v>
      </c>
      <c r="I189" t="str">
        <f t="shared" si="11"/>
        <v>07.01.05.05 Otros Robos con Fuerza</v>
      </c>
      <c r="K189" t="s">
        <v>67</v>
      </c>
      <c r="L189" t="s">
        <v>197</v>
      </c>
      <c r="M189" t="s">
        <v>71</v>
      </c>
      <c r="N189" t="s">
        <v>1528</v>
      </c>
    </row>
    <row r="190" spans="1:14" x14ac:dyDescent="0.25">
      <c r="A190" t="e" vm="1">
        <f ca="1">_xlfn.XLOOKUP(K190,Sectores[Sector],Sectores[id_Sector],FALSE)</f>
        <v>#NAME?</v>
      </c>
      <c r="B190" t="e" vm="1">
        <f ca="1">_xlfn.XLOOKUP(L190,Contenido[Contenido],Contenido[id_contenido])</f>
        <v>#NAME?</v>
      </c>
      <c r="C190" t="e" vm="1">
        <f ca="1">_xlfn.XLOOKUP(M190,Temas[Tema],Temas[id_Tema],FALSE)</f>
        <v>#NAME?</v>
      </c>
      <c r="D190" t="s">
        <v>3637</v>
      </c>
      <c r="F190" t="e" vm="2">
        <f t="shared" ca="1" si="8"/>
        <v>#NAME?</v>
      </c>
      <c r="G190" t="e" vm="2">
        <f t="shared" ca="1" si="9"/>
        <v>#NAME?</v>
      </c>
      <c r="H190" t="e" vm="2">
        <f t="shared" ca="1" si="10"/>
        <v>#NAME?</v>
      </c>
      <c r="I190" t="str">
        <f t="shared" si="11"/>
        <v>07.01.05.06 Robo Accesorio Vehículo</v>
      </c>
      <c r="K190" t="s">
        <v>67</v>
      </c>
      <c r="L190" t="s">
        <v>197</v>
      </c>
      <c r="M190" t="s">
        <v>71</v>
      </c>
      <c r="N190" t="s">
        <v>1530</v>
      </c>
    </row>
    <row r="191" spans="1:14" x14ac:dyDescent="0.25">
      <c r="A191" t="e" vm="1">
        <f ca="1">_xlfn.XLOOKUP(K191,Sectores[Sector],Sectores[id_Sector],FALSE)</f>
        <v>#NAME?</v>
      </c>
      <c r="B191" t="e" vm="1">
        <f ca="1">_xlfn.XLOOKUP(L191,Contenido[Contenido],Contenido[id_contenido])</f>
        <v>#NAME?</v>
      </c>
      <c r="C191" t="e" vm="1">
        <f ca="1">_xlfn.XLOOKUP(M191,Temas[Tema],Temas[id_Tema],FALSE)</f>
        <v>#NAME?</v>
      </c>
      <c r="D191" t="s">
        <v>3638</v>
      </c>
      <c r="F191" t="e" vm="2">
        <f t="shared" ca="1" si="8"/>
        <v>#NAME?</v>
      </c>
      <c r="G191" t="e" vm="2">
        <f t="shared" ca="1" si="9"/>
        <v>#NAME?</v>
      </c>
      <c r="H191" t="e" vm="2">
        <f t="shared" ca="1" si="10"/>
        <v>#NAME?</v>
      </c>
      <c r="I191" t="str">
        <f t="shared" si="11"/>
        <v>07.01.05.07 Robo con Violencia o Intimidación</v>
      </c>
      <c r="K191" t="s">
        <v>67</v>
      </c>
      <c r="L191" t="s">
        <v>197</v>
      </c>
      <c r="M191" t="s">
        <v>71</v>
      </c>
      <c r="N191" t="s">
        <v>1532</v>
      </c>
    </row>
    <row r="192" spans="1:14" x14ac:dyDescent="0.25">
      <c r="A192" t="e" vm="1">
        <f ca="1">_xlfn.XLOOKUP(K192,Sectores[Sector],Sectores[id_Sector],FALSE)</f>
        <v>#NAME?</v>
      </c>
      <c r="B192" t="e" vm="1">
        <f ca="1">_xlfn.XLOOKUP(L192,Contenido[Contenido],Contenido[id_contenido])</f>
        <v>#NAME?</v>
      </c>
      <c r="C192" t="e" vm="1">
        <f ca="1">_xlfn.XLOOKUP(M192,Temas[Tema],Temas[id_Tema],FALSE)</f>
        <v>#NAME?</v>
      </c>
      <c r="D192" t="s">
        <v>3639</v>
      </c>
      <c r="F192" t="e" vm="2">
        <f t="shared" ca="1" si="8"/>
        <v>#NAME?</v>
      </c>
      <c r="G192" t="e" vm="2">
        <f t="shared" ca="1" si="9"/>
        <v>#NAME?</v>
      </c>
      <c r="H192" t="e" vm="2">
        <f t="shared" ca="1" si="10"/>
        <v>#NAME?</v>
      </c>
      <c r="I192" t="str">
        <f t="shared" si="11"/>
        <v>07.01.05.08 Robo de Vehículo</v>
      </c>
      <c r="K192" t="s">
        <v>67</v>
      </c>
      <c r="L192" t="s">
        <v>197</v>
      </c>
      <c r="M192" t="s">
        <v>71</v>
      </c>
      <c r="N192" t="s">
        <v>1534</v>
      </c>
    </row>
    <row r="193" spans="1:14" x14ac:dyDescent="0.25">
      <c r="A193" t="e" vm="1">
        <f ca="1">_xlfn.XLOOKUP(K193,Sectores[Sector],Sectores[id_Sector],FALSE)</f>
        <v>#NAME?</v>
      </c>
      <c r="B193" t="e" vm="1">
        <f ca="1">_xlfn.XLOOKUP(L193,Contenido[Contenido],Contenido[id_contenido])</f>
        <v>#NAME?</v>
      </c>
      <c r="C193" t="e" vm="1">
        <f ca="1">_xlfn.XLOOKUP(M193,Temas[Tema],Temas[id_Tema],FALSE)</f>
        <v>#NAME?</v>
      </c>
      <c r="D193" t="s">
        <v>3640</v>
      </c>
      <c r="F193" t="e" vm="2">
        <f t="shared" ca="1" si="8"/>
        <v>#NAME?</v>
      </c>
      <c r="G193" t="e" vm="2">
        <f t="shared" ca="1" si="9"/>
        <v>#NAME?</v>
      </c>
      <c r="H193" t="e" vm="2">
        <f t="shared" ca="1" si="10"/>
        <v>#NAME?</v>
      </c>
      <c r="I193" t="str">
        <f t="shared" si="11"/>
        <v>07.01.05.09 Robo Lugar Habitado</v>
      </c>
      <c r="K193" t="s">
        <v>67</v>
      </c>
      <c r="L193" t="s">
        <v>197</v>
      </c>
      <c r="M193" t="s">
        <v>71</v>
      </c>
      <c r="N193" t="s">
        <v>1536</v>
      </c>
    </row>
    <row r="194" spans="1:14" x14ac:dyDescent="0.25">
      <c r="A194" t="e" vm="1">
        <f ca="1">_xlfn.XLOOKUP(K194,Sectores[Sector],Sectores[id_Sector],FALSE)</f>
        <v>#NAME?</v>
      </c>
      <c r="B194" t="e" vm="1">
        <f ca="1">_xlfn.XLOOKUP(L194,Contenido[Contenido],Contenido[id_contenido])</f>
        <v>#NAME?</v>
      </c>
      <c r="C194" t="e" vm="1">
        <f ca="1">_xlfn.XLOOKUP(M194,Temas[Tema],Temas[id_Tema],FALSE)</f>
        <v>#NAME?</v>
      </c>
      <c r="D194" t="s">
        <v>3641</v>
      </c>
      <c r="F194" t="e" vm="2">
        <f t="shared" ca="1" si="8"/>
        <v>#NAME?</v>
      </c>
      <c r="G194" t="e" vm="2">
        <f t="shared" ca="1" si="9"/>
        <v>#NAME?</v>
      </c>
      <c r="H194" t="e" vm="2">
        <f t="shared" ca="1" si="10"/>
        <v>#NAME?</v>
      </c>
      <c r="I194" t="str">
        <f t="shared" si="11"/>
        <v>07.01.05.10 Robo Lugar No Habitado</v>
      </c>
      <c r="K194" t="s">
        <v>67</v>
      </c>
      <c r="L194" t="s">
        <v>197</v>
      </c>
      <c r="M194" t="s">
        <v>71</v>
      </c>
      <c r="N194" t="s">
        <v>1538</v>
      </c>
    </row>
    <row r="195" spans="1:14" x14ac:dyDescent="0.25">
      <c r="A195" t="e" vm="1">
        <f ca="1">_xlfn.XLOOKUP(K195,Sectores[Sector],Sectores[id_Sector],FALSE)</f>
        <v>#NAME?</v>
      </c>
      <c r="B195" t="e" vm="1">
        <f ca="1">_xlfn.XLOOKUP(L195,Contenido[Contenido],Contenido[id_contenido])</f>
        <v>#NAME?</v>
      </c>
      <c r="C195" t="e" vm="1">
        <f ca="1">_xlfn.XLOOKUP(M195,Temas[Tema],Temas[id_Tema],FALSE)</f>
        <v>#NAME?</v>
      </c>
      <c r="D195" t="s">
        <v>3642</v>
      </c>
      <c r="F195" t="e" vm="2">
        <f t="shared" ca="1" si="8"/>
        <v>#NAME?</v>
      </c>
      <c r="G195" t="e" vm="2">
        <f t="shared" ca="1" si="9"/>
        <v>#NAME?</v>
      </c>
      <c r="H195" t="e" vm="2">
        <f t="shared" ca="1" si="10"/>
        <v>#NAME?</v>
      </c>
      <c r="I195" t="str">
        <f t="shared" si="11"/>
        <v>07.01.05.11 Robo por Sorpresa</v>
      </c>
      <c r="K195" t="s">
        <v>67</v>
      </c>
      <c r="L195" t="s">
        <v>197</v>
      </c>
      <c r="M195" t="s">
        <v>71</v>
      </c>
      <c r="N195" t="s">
        <v>1540</v>
      </c>
    </row>
    <row r="196" spans="1:14" x14ac:dyDescent="0.25">
      <c r="A196" t="e" vm="1">
        <f ca="1">_xlfn.XLOOKUP(K196,Sectores[Sector],Sectores[id_Sector],FALSE)</f>
        <v>#NAME?</v>
      </c>
      <c r="B196" t="e" vm="1">
        <f ca="1">_xlfn.XLOOKUP(L196,Contenido[Contenido],Contenido[id_contenido])</f>
        <v>#NAME?</v>
      </c>
      <c r="C196" t="e" vm="1">
        <f ca="1">_xlfn.XLOOKUP(M196,Temas[Tema],Temas[id_Tema],FALSE)</f>
        <v>#NAME?</v>
      </c>
      <c r="D196" t="s">
        <v>3643</v>
      </c>
      <c r="F196" t="e" vm="2">
        <f t="shared" ca="1" si="8"/>
        <v>#NAME?</v>
      </c>
      <c r="G196" t="e" vm="2">
        <f t="shared" ca="1" si="9"/>
        <v>#NAME?</v>
      </c>
      <c r="H196" t="e" vm="2">
        <f t="shared" ca="1" si="10"/>
        <v>#NAME?</v>
      </c>
      <c r="I196" t="str">
        <f t="shared" si="11"/>
        <v>07.01.05.12 Violación</v>
      </c>
      <c r="K196" t="s">
        <v>67</v>
      </c>
      <c r="L196" t="s">
        <v>197</v>
      </c>
      <c r="M196" t="s">
        <v>71</v>
      </c>
      <c r="N196" t="s">
        <v>1197</v>
      </c>
    </row>
    <row r="197" spans="1:14" x14ac:dyDescent="0.25">
      <c r="A197" t="e" vm="1">
        <f ca="1">_xlfn.XLOOKUP(K197,Sectores[Sector],Sectores[id_Sector],FALSE)</f>
        <v>#NAME?</v>
      </c>
      <c r="B197" t="e" vm="1">
        <f ca="1">_xlfn.XLOOKUP(L197,Contenido[Contenido],Contenido[id_contenido])</f>
        <v>#NAME?</v>
      </c>
      <c r="C197" t="e" vm="1">
        <f ca="1">_xlfn.XLOOKUP(M197,Temas[Tema],Temas[id_Tema],FALSE)</f>
        <v>#NAME?</v>
      </c>
      <c r="D197" t="s">
        <v>3644</v>
      </c>
      <c r="F197" t="e" vm="2">
        <f t="shared" ref="F197:F260" ca="1" si="12">+A197&amp;" "&amp;K197</f>
        <v>#NAME?</v>
      </c>
      <c r="G197" t="e" vm="2">
        <f t="shared" ref="G197:G260" ca="1" si="13">+B197&amp;" "&amp;L197</f>
        <v>#NAME?</v>
      </c>
      <c r="H197" t="e" vm="2">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vm="1">
        <f ca="1">_xlfn.XLOOKUP(K198,Sectores[Sector],Sectores[id_Sector],FALSE)</f>
        <v>#NAME?</v>
      </c>
      <c r="B198" t="e" vm="1">
        <f ca="1">_xlfn.XLOOKUP(L198,Contenido[Contenido],Contenido[id_contenido])</f>
        <v>#NAME?</v>
      </c>
      <c r="C198" t="e" vm="1">
        <f ca="1">_xlfn.XLOOKUP(M198,Temas[Tema],Temas[id_Tema],FALSE)</f>
        <v>#NAME?</v>
      </c>
      <c r="D198" t="s">
        <v>3645</v>
      </c>
      <c r="F198" t="e" vm="2">
        <f t="shared" ca="1" si="12"/>
        <v>#NAME?</v>
      </c>
      <c r="G198" t="e" vm="2">
        <f t="shared" ca="1" si="13"/>
        <v>#NAME?</v>
      </c>
      <c r="H198" t="e" vm="2">
        <f t="shared" ca="1" si="14"/>
        <v>#NAME?</v>
      </c>
      <c r="I198" t="str">
        <f t="shared" si="15"/>
        <v>07.02.01.02 Corrupción Entre Particulares Cometido Persona Jurídica</v>
      </c>
      <c r="K198" t="s">
        <v>67</v>
      </c>
      <c r="L198" t="s">
        <v>1576</v>
      </c>
      <c r="M198" t="s">
        <v>1634</v>
      </c>
      <c r="N198" t="s">
        <v>1805</v>
      </c>
    </row>
    <row r="199" spans="1:14" x14ac:dyDescent="0.25">
      <c r="A199" t="e" vm="1">
        <f ca="1">_xlfn.XLOOKUP(K199,Sectores[Sector],Sectores[id_Sector],FALSE)</f>
        <v>#NAME?</v>
      </c>
      <c r="B199" t="e" vm="1">
        <f ca="1">_xlfn.XLOOKUP(L199,Contenido[Contenido],Contenido[id_contenido])</f>
        <v>#NAME?</v>
      </c>
      <c r="C199" t="e" vm="1">
        <f ca="1">_xlfn.XLOOKUP(M199,Temas[Tema],Temas[id_Tema],FALSE)</f>
        <v>#NAME?</v>
      </c>
      <c r="D199" t="s">
        <v>3646</v>
      </c>
      <c r="F199" t="e" vm="2">
        <f t="shared" ca="1" si="12"/>
        <v>#NAME?</v>
      </c>
      <c r="G199" t="e" vm="2">
        <f t="shared" ca="1" si="13"/>
        <v>#NAME?</v>
      </c>
      <c r="H199" t="e" vm="2">
        <f t="shared" ca="1" si="14"/>
        <v>#NAME?</v>
      </c>
      <c r="I199" t="str">
        <f t="shared" si="15"/>
        <v>07.02.01.03 Negociación Incompatible</v>
      </c>
      <c r="K199" t="s">
        <v>67</v>
      </c>
      <c r="L199" t="s">
        <v>1576</v>
      </c>
      <c r="M199" t="s">
        <v>1634</v>
      </c>
      <c r="N199" t="s">
        <v>2197</v>
      </c>
    </row>
    <row r="200" spans="1:14" x14ac:dyDescent="0.25">
      <c r="A200" t="e" vm="1">
        <f ca="1">_xlfn.XLOOKUP(K200,Sectores[Sector],Sectores[id_Sector],FALSE)</f>
        <v>#NAME?</v>
      </c>
      <c r="B200" t="e" vm="1">
        <f ca="1">_xlfn.XLOOKUP(L200,Contenido[Contenido],Contenido[id_contenido])</f>
        <v>#NAME?</v>
      </c>
      <c r="C200" t="e" vm="1">
        <f ca="1">_xlfn.XLOOKUP(M200,Temas[Tema],Temas[id_Tema],FALSE)</f>
        <v>#NAME?</v>
      </c>
      <c r="D200" t="s">
        <v>3647</v>
      </c>
      <c r="F200" t="e" vm="2">
        <f t="shared" ca="1" si="12"/>
        <v>#NAME?</v>
      </c>
      <c r="G200" t="e" vm="2">
        <f t="shared" ca="1" si="13"/>
        <v>#NAME?</v>
      </c>
      <c r="H200" t="e" vm="2">
        <f t="shared" ca="1" si="14"/>
        <v>#NAME?</v>
      </c>
      <c r="I200" t="str">
        <f t="shared" si="15"/>
        <v>07.02.01.04 Tráfico de Influencias</v>
      </c>
      <c r="K200" t="s">
        <v>67</v>
      </c>
      <c r="L200" t="s">
        <v>1576</v>
      </c>
      <c r="M200" t="s">
        <v>1634</v>
      </c>
      <c r="N200" t="s">
        <v>2453</v>
      </c>
    </row>
    <row r="201" spans="1:14" x14ac:dyDescent="0.25">
      <c r="A201" t="e" vm="1">
        <f ca="1">_xlfn.XLOOKUP(K201,Sectores[Sector],Sectores[id_Sector],FALSE)</f>
        <v>#NAME?</v>
      </c>
      <c r="B201" t="e" vm="1">
        <f ca="1">_xlfn.XLOOKUP(L201,Contenido[Contenido],Contenido[id_contenido])</f>
        <v>#NAME?</v>
      </c>
      <c r="C201" t="e" vm="1">
        <f ca="1">_xlfn.XLOOKUP(M201,Temas[Tema],Temas[id_Tema],FALSE)</f>
        <v>#NAME?</v>
      </c>
      <c r="D201" t="s">
        <v>3648</v>
      </c>
      <c r="F201" t="e" vm="2">
        <f t="shared" ca="1" si="12"/>
        <v>#NAME?</v>
      </c>
      <c r="G201" t="e" vm="2">
        <f t="shared" ca="1" si="13"/>
        <v>#NAME?</v>
      </c>
      <c r="H201" t="e" vm="2">
        <f t="shared" ca="1" si="14"/>
        <v>#NAME?</v>
      </c>
      <c r="I201" t="str">
        <f t="shared" si="15"/>
        <v>07.02.02.01 Asociación Ilícita</v>
      </c>
      <c r="K201" t="s">
        <v>67</v>
      </c>
      <c r="L201" t="s">
        <v>1576</v>
      </c>
      <c r="M201" t="s">
        <v>1698</v>
      </c>
      <c r="N201" t="s">
        <v>1699</v>
      </c>
    </row>
    <row r="202" spans="1:14" x14ac:dyDescent="0.25">
      <c r="A202" t="e" vm="1">
        <f ca="1">_xlfn.XLOOKUP(K202,Sectores[Sector],Sectores[id_Sector],FALSE)</f>
        <v>#NAME?</v>
      </c>
      <c r="B202" t="e" vm="1">
        <f ca="1">_xlfn.XLOOKUP(L202,Contenido[Contenido],Contenido[id_contenido])</f>
        <v>#NAME?</v>
      </c>
      <c r="C202" t="e" vm="1">
        <f ca="1">_xlfn.XLOOKUP(M202,Temas[Tema],Temas[id_Tema],FALSE)</f>
        <v>#NAME?</v>
      </c>
      <c r="D202" t="s">
        <v>3649</v>
      </c>
      <c r="F202" t="e" vm="2">
        <f t="shared" ca="1" si="12"/>
        <v>#NAME?</v>
      </c>
      <c r="G202" t="e" vm="2">
        <f t="shared" ca="1" si="13"/>
        <v>#NAME?</v>
      </c>
      <c r="H202" t="e" vm="2">
        <f t="shared" ca="1" si="14"/>
        <v>#NAME?</v>
      </c>
      <c r="I202" t="str">
        <f t="shared" si="15"/>
        <v>07.02.02.02 Asociación Ilícita para Tráfico de Personas</v>
      </c>
      <c r="K202" t="s">
        <v>67</v>
      </c>
      <c r="L202" t="s">
        <v>1576</v>
      </c>
      <c r="M202" t="s">
        <v>1698</v>
      </c>
      <c r="N202" t="s">
        <v>1701</v>
      </c>
    </row>
    <row r="203" spans="1:14" x14ac:dyDescent="0.25">
      <c r="A203" t="e" vm="1">
        <f ca="1">_xlfn.XLOOKUP(K203,Sectores[Sector],Sectores[id_Sector],FALSE)</f>
        <v>#NAME?</v>
      </c>
      <c r="B203" t="e" vm="1">
        <f ca="1">_xlfn.XLOOKUP(L203,Contenido[Contenido],Contenido[id_contenido])</f>
        <v>#NAME?</v>
      </c>
      <c r="C203" t="e" vm="1">
        <f ca="1">_xlfn.XLOOKUP(M203,Temas[Tema],Temas[id_Tema],FALSE)</f>
        <v>#NAME?</v>
      </c>
      <c r="D203" t="s">
        <v>3650</v>
      </c>
      <c r="F203" t="e" vm="2">
        <f t="shared" ca="1" si="12"/>
        <v>#NAME?</v>
      </c>
      <c r="G203" t="e" vm="2">
        <f t="shared" ca="1" si="13"/>
        <v>#NAME?</v>
      </c>
      <c r="H203" t="e" vm="2">
        <f t="shared" ca="1" si="14"/>
        <v>#NAME?</v>
      </c>
      <c r="I203" t="str">
        <f t="shared" si="15"/>
        <v>07.02.02.03 Asociación Ilícita Terrorista</v>
      </c>
      <c r="K203" t="s">
        <v>67</v>
      </c>
      <c r="L203" t="s">
        <v>1576</v>
      </c>
      <c r="M203" t="s">
        <v>1698</v>
      </c>
      <c r="N203" t="s">
        <v>1703</v>
      </c>
    </row>
    <row r="204" spans="1:14" x14ac:dyDescent="0.25">
      <c r="A204" t="e" vm="1">
        <f ca="1">_xlfn.XLOOKUP(K204,Sectores[Sector],Sectores[id_Sector],FALSE)</f>
        <v>#NAME?</v>
      </c>
      <c r="B204" t="e" vm="1">
        <f ca="1">_xlfn.XLOOKUP(L204,Contenido[Contenido],Contenido[id_contenido])</f>
        <v>#NAME?</v>
      </c>
      <c r="C204" t="e" vm="1">
        <f ca="1">_xlfn.XLOOKUP(M204,Temas[Tema],Temas[id_Tema],FALSE)</f>
        <v>#NAME?</v>
      </c>
      <c r="D204" t="s">
        <v>3651</v>
      </c>
      <c r="F204" t="e" vm="2">
        <f t="shared" ca="1" si="12"/>
        <v>#NAME?</v>
      </c>
      <c r="G204" t="e" vm="2">
        <f t="shared" ca="1" si="13"/>
        <v>#NAME?</v>
      </c>
      <c r="H204" t="e" vm="2">
        <f t="shared" ca="1" si="14"/>
        <v>#NAME?</v>
      </c>
      <c r="I204" t="str">
        <f t="shared" si="15"/>
        <v>07.02.02.04 Asociaciones Ilícitas</v>
      </c>
      <c r="K204" t="s">
        <v>67</v>
      </c>
      <c r="L204" t="s">
        <v>1576</v>
      </c>
      <c r="M204" t="s">
        <v>1698</v>
      </c>
      <c r="N204" t="s">
        <v>1705</v>
      </c>
    </row>
    <row r="205" spans="1:14" x14ac:dyDescent="0.25">
      <c r="A205" t="e" vm="1">
        <f ca="1">_xlfn.XLOOKUP(K205,Sectores[Sector],Sectores[id_Sector],FALSE)</f>
        <v>#NAME?</v>
      </c>
      <c r="B205" t="e" vm="1">
        <f ca="1">_xlfn.XLOOKUP(L205,Contenido[Contenido],Contenido[id_contenido])</f>
        <v>#NAME?</v>
      </c>
      <c r="C205" t="e" vm="1">
        <f ca="1">_xlfn.XLOOKUP(M205,Temas[Tema],Temas[id_Tema],FALSE)</f>
        <v>#NAME?</v>
      </c>
      <c r="D205" t="s">
        <v>3652</v>
      </c>
      <c r="F205" t="e" vm="2">
        <f t="shared" ca="1" si="12"/>
        <v>#NAME?</v>
      </c>
      <c r="G205" t="e" vm="2">
        <f t="shared" ca="1" si="13"/>
        <v>#NAME?</v>
      </c>
      <c r="H205" t="e" vm="2">
        <f t="shared" ca="1" si="14"/>
        <v>#NAME?</v>
      </c>
      <c r="I205" t="str">
        <f t="shared" si="15"/>
        <v>07.02.02.05 Lavado de Dinero Persona Jurídica</v>
      </c>
      <c r="K205" t="s">
        <v>67</v>
      </c>
      <c r="L205" t="s">
        <v>1576</v>
      </c>
      <c r="M205" t="s">
        <v>1698</v>
      </c>
      <c r="N205" t="s">
        <v>2135</v>
      </c>
    </row>
    <row r="206" spans="1:14" x14ac:dyDescent="0.25">
      <c r="A206" t="e" vm="1">
        <f ca="1">_xlfn.XLOOKUP(K206,Sectores[Sector],Sectores[id_Sector],FALSE)</f>
        <v>#NAME?</v>
      </c>
      <c r="B206" t="e" vm="1">
        <f ca="1">_xlfn.XLOOKUP(L206,Contenido[Contenido],Contenido[id_contenido])</f>
        <v>#NAME?</v>
      </c>
      <c r="C206" t="e" vm="1">
        <f ca="1">_xlfn.XLOOKUP(M206,Temas[Tema],Temas[id_Tema],FALSE)</f>
        <v>#NAME?</v>
      </c>
      <c r="D206" t="s">
        <v>3653</v>
      </c>
      <c r="F206" t="e" vm="2">
        <f t="shared" ca="1" si="12"/>
        <v>#NAME?</v>
      </c>
      <c r="G206" t="e" vm="2">
        <f t="shared" ca="1" si="13"/>
        <v>#NAME?</v>
      </c>
      <c r="H206" t="e" vm="2">
        <f t="shared" ca="1" si="14"/>
        <v>#NAME?</v>
      </c>
      <c r="I206" t="str">
        <f t="shared" si="15"/>
        <v>07.02.02.06 Lavado de Dinero Persona Natural</v>
      </c>
      <c r="K206" t="s">
        <v>67</v>
      </c>
      <c r="L206" t="s">
        <v>1576</v>
      </c>
      <c r="M206" t="s">
        <v>1698</v>
      </c>
      <c r="N206" t="s">
        <v>2137</v>
      </c>
    </row>
    <row r="207" spans="1:14" x14ac:dyDescent="0.25">
      <c r="A207" t="e" vm="1">
        <f ca="1">_xlfn.XLOOKUP(K207,Sectores[Sector],Sectores[id_Sector],FALSE)</f>
        <v>#NAME?</v>
      </c>
      <c r="B207" t="e" vm="1">
        <f ca="1">_xlfn.XLOOKUP(L207,Contenido[Contenido],Contenido[id_contenido])</f>
        <v>#NAME?</v>
      </c>
      <c r="C207" t="e" vm="1">
        <f ca="1">_xlfn.XLOOKUP(M207,Temas[Tema],Temas[id_Tema],FALSE)</f>
        <v>#NAME?</v>
      </c>
      <c r="D207" t="s">
        <v>3654</v>
      </c>
      <c r="F207" t="e" vm="2">
        <f t="shared" ca="1" si="12"/>
        <v>#NAME?</v>
      </c>
      <c r="G207" t="e" vm="2">
        <f t="shared" ca="1" si="13"/>
        <v>#NAME?</v>
      </c>
      <c r="H207" t="e" vm="2">
        <f t="shared" ca="1" si="14"/>
        <v>#NAME?</v>
      </c>
      <c r="I207" t="str">
        <f t="shared" si="15"/>
        <v>07.02.03.01 Abusos Contra Particulares</v>
      </c>
      <c r="K207" t="s">
        <v>67</v>
      </c>
      <c r="L207" t="s">
        <v>1576</v>
      </c>
      <c r="M207" t="s">
        <v>1621</v>
      </c>
      <c r="N207" t="s">
        <v>1622</v>
      </c>
    </row>
    <row r="208" spans="1:14" x14ac:dyDescent="0.25">
      <c r="A208" t="e" vm="1">
        <f ca="1">_xlfn.XLOOKUP(K208,Sectores[Sector],Sectores[id_Sector],FALSE)</f>
        <v>#NAME?</v>
      </c>
      <c r="B208" t="e" vm="1">
        <f ca="1">_xlfn.XLOOKUP(L208,Contenido[Contenido],Contenido[id_contenido])</f>
        <v>#NAME?</v>
      </c>
      <c r="C208" t="e" vm="1">
        <f ca="1">_xlfn.XLOOKUP(M208,Temas[Tema],Temas[id_Tema],FALSE)</f>
        <v>#NAME?</v>
      </c>
      <c r="D208" t="s">
        <v>3655</v>
      </c>
      <c r="F208" t="e" vm="2">
        <f t="shared" ca="1" si="12"/>
        <v>#NAME?</v>
      </c>
      <c r="G208" t="e" vm="2">
        <f t="shared" ca="1" si="13"/>
        <v>#NAME?</v>
      </c>
      <c r="H208" t="e" vm="2">
        <f t="shared" ca="1" si="14"/>
        <v>#NAME?</v>
      </c>
      <c r="I208" t="str">
        <f t="shared" si="15"/>
        <v>07.02.03.02 Allanamientos Irregulares</v>
      </c>
      <c r="K208" t="s">
        <v>67</v>
      </c>
      <c r="L208" t="s">
        <v>1576</v>
      </c>
      <c r="M208" t="s">
        <v>1621</v>
      </c>
      <c r="N208" t="s">
        <v>1643</v>
      </c>
    </row>
    <row r="209" spans="1:14" x14ac:dyDescent="0.25">
      <c r="A209" t="e" vm="1">
        <f ca="1">_xlfn.XLOOKUP(K209,Sectores[Sector],Sectores[id_Sector],FALSE)</f>
        <v>#NAME?</v>
      </c>
      <c r="B209" t="e" vm="1">
        <f ca="1">_xlfn.XLOOKUP(L209,Contenido[Contenido],Contenido[id_contenido])</f>
        <v>#NAME?</v>
      </c>
      <c r="C209" t="e" vm="1">
        <f ca="1">_xlfn.XLOOKUP(M209,Temas[Tema],Temas[id_Tema],FALSE)</f>
        <v>#NAME?</v>
      </c>
      <c r="D209" t="s">
        <v>3656</v>
      </c>
      <c r="F209" t="e" vm="2">
        <f t="shared" ca="1" si="12"/>
        <v>#NAME?</v>
      </c>
      <c r="G209" t="e" vm="2">
        <f t="shared" ca="1" si="13"/>
        <v>#NAME?</v>
      </c>
      <c r="H209" t="e" vm="2">
        <f t="shared" ca="1" si="14"/>
        <v>#NAME?</v>
      </c>
      <c r="I209" t="str">
        <f t="shared" si="15"/>
        <v>07.02.03.03 Anticipación y Prolongacion Indebida de Funciones Públicas</v>
      </c>
      <c r="K209" t="s">
        <v>67</v>
      </c>
      <c r="L209" t="s">
        <v>1576</v>
      </c>
      <c r="M209" t="s">
        <v>1621</v>
      </c>
      <c r="N209" t="s">
        <v>1668</v>
      </c>
    </row>
    <row r="210" spans="1:14" x14ac:dyDescent="0.25">
      <c r="A210" t="e" vm="1">
        <f ca="1">_xlfn.XLOOKUP(K210,Sectores[Sector],Sectores[id_Sector],FALSE)</f>
        <v>#NAME?</v>
      </c>
      <c r="B210" t="e" vm="1">
        <f ca="1">_xlfn.XLOOKUP(L210,Contenido[Contenido],Contenido[id_contenido])</f>
        <v>#NAME?</v>
      </c>
      <c r="C210" t="e" vm="1">
        <f ca="1">_xlfn.XLOOKUP(M210,Temas[Tema],Temas[id_Tema],FALSE)</f>
        <v>#NAME?</v>
      </c>
      <c r="D210" t="s">
        <v>3657</v>
      </c>
      <c r="F210" t="e" vm="2">
        <f t="shared" ca="1" si="12"/>
        <v>#NAME?</v>
      </c>
      <c r="G210" t="e" vm="2">
        <f t="shared" ca="1" si="13"/>
        <v>#NAME?</v>
      </c>
      <c r="H210" t="e" vm="2">
        <f t="shared" ca="1" si="14"/>
        <v>#NAME?</v>
      </c>
      <c r="I210" t="str">
        <f t="shared" si="15"/>
        <v>07.02.03.04 Apremios Ilegítimos Cometidos por Empleados Públicos</v>
      </c>
      <c r="K210" t="s">
        <v>67</v>
      </c>
      <c r="L210" t="s">
        <v>1576</v>
      </c>
      <c r="M210" t="s">
        <v>1621</v>
      </c>
      <c r="N210" t="s">
        <v>1674</v>
      </c>
    </row>
    <row r="211" spans="1:14" x14ac:dyDescent="0.25">
      <c r="A211" t="e" vm="1">
        <f ca="1">_xlfn.XLOOKUP(K211,Sectores[Sector],Sectores[id_Sector],FALSE)</f>
        <v>#NAME?</v>
      </c>
      <c r="B211" t="e" vm="1">
        <f ca="1">_xlfn.XLOOKUP(L211,Contenido[Contenido],Contenido[id_contenido])</f>
        <v>#NAME?</v>
      </c>
      <c r="C211" t="e" vm="1">
        <f ca="1">_xlfn.XLOOKUP(M211,Temas[Tema],Temas[id_Tema],FALSE)</f>
        <v>#NAME?</v>
      </c>
      <c r="D211" t="s">
        <v>3658</v>
      </c>
      <c r="F211" t="e" vm="2">
        <f t="shared" ca="1" si="12"/>
        <v>#NAME?</v>
      </c>
      <c r="G211" t="e" vm="2">
        <f t="shared" ca="1" si="13"/>
        <v>#NAME?</v>
      </c>
      <c r="H211" t="e" vm="2">
        <f t="shared" ca="1" si="14"/>
        <v>#NAME?</v>
      </c>
      <c r="I211" t="str">
        <f t="shared" si="15"/>
        <v>07.02.03.05 Apremios Ilegítimos con Cuasidelito</v>
      </c>
      <c r="K211" t="s">
        <v>67</v>
      </c>
      <c r="L211" t="s">
        <v>1576</v>
      </c>
      <c r="M211" t="s">
        <v>1621</v>
      </c>
      <c r="N211" t="s">
        <v>1676</v>
      </c>
    </row>
    <row r="212" spans="1:14" x14ac:dyDescent="0.25">
      <c r="A212" t="e" vm="1">
        <f ca="1">_xlfn.XLOOKUP(K212,Sectores[Sector],Sectores[id_Sector],FALSE)</f>
        <v>#NAME?</v>
      </c>
      <c r="B212" t="e" vm="1">
        <f ca="1">_xlfn.XLOOKUP(L212,Contenido[Contenido],Contenido[id_contenido])</f>
        <v>#NAME?</v>
      </c>
      <c r="C212" t="e" vm="1">
        <f ca="1">_xlfn.XLOOKUP(M212,Temas[Tema],Temas[id_Tema],FALSE)</f>
        <v>#NAME?</v>
      </c>
      <c r="D212" t="s">
        <v>3659</v>
      </c>
      <c r="F212" t="e" vm="2">
        <f t="shared" ca="1" si="12"/>
        <v>#NAME?</v>
      </c>
      <c r="G212" t="e" vm="2">
        <f t="shared" ca="1" si="13"/>
        <v>#NAME?</v>
      </c>
      <c r="H212" t="e" vm="2">
        <f t="shared" ca="1" si="14"/>
        <v>#NAME?</v>
      </c>
      <c r="I212" t="str">
        <f t="shared" si="15"/>
        <v>07.02.03.06 Apremios Ilegítimos con Homicidio</v>
      </c>
      <c r="K212" t="s">
        <v>67</v>
      </c>
      <c r="L212" t="s">
        <v>1576</v>
      </c>
      <c r="M212" t="s">
        <v>1621</v>
      </c>
      <c r="N212" t="s">
        <v>1678</v>
      </c>
    </row>
    <row r="213" spans="1:14" x14ac:dyDescent="0.25">
      <c r="A213" t="e" vm="1">
        <f ca="1">_xlfn.XLOOKUP(K213,Sectores[Sector],Sectores[id_Sector],FALSE)</f>
        <v>#NAME?</v>
      </c>
      <c r="B213" t="e" vm="1">
        <f ca="1">_xlfn.XLOOKUP(L213,Contenido[Contenido],Contenido[id_contenido])</f>
        <v>#NAME?</v>
      </c>
      <c r="C213" t="e" vm="1">
        <f ca="1">_xlfn.XLOOKUP(M213,Temas[Tema],Temas[id_Tema],FALSE)</f>
        <v>#NAME?</v>
      </c>
      <c r="D213" t="s">
        <v>3660</v>
      </c>
      <c r="F213" t="e" vm="2">
        <f t="shared" ca="1" si="12"/>
        <v>#NAME?</v>
      </c>
      <c r="G213" t="e" vm="2">
        <f t="shared" ca="1" si="13"/>
        <v>#NAME?</v>
      </c>
      <c r="H213" t="e" vm="2">
        <f t="shared" ca="1" si="14"/>
        <v>#NAME?</v>
      </c>
      <c r="I213" t="str">
        <f t="shared" si="15"/>
        <v>07.02.03.07 Apremios Ilegítimos Violación, Abuso Sexual Agravado, Otros</v>
      </c>
      <c r="K213" t="s">
        <v>67</v>
      </c>
      <c r="L213" t="s">
        <v>1576</v>
      </c>
      <c r="M213" t="s">
        <v>1621</v>
      </c>
      <c r="N213" t="s">
        <v>1680</v>
      </c>
    </row>
    <row r="214" spans="1:14" x14ac:dyDescent="0.25">
      <c r="A214" t="e" vm="1">
        <f ca="1">_xlfn.XLOOKUP(K214,Sectores[Sector],Sectores[id_Sector],FALSE)</f>
        <v>#NAME?</v>
      </c>
      <c r="B214" t="e" vm="1">
        <f ca="1">_xlfn.XLOOKUP(L214,Contenido[Contenido],Contenido[id_contenido])</f>
        <v>#NAME?</v>
      </c>
      <c r="C214" t="e" vm="1">
        <f ca="1">_xlfn.XLOOKUP(M214,Temas[Tema],Temas[id_Tema],FALSE)</f>
        <v>#NAME?</v>
      </c>
      <c r="D214" t="s">
        <v>3661</v>
      </c>
      <c r="F214" t="e" vm="2">
        <f t="shared" ca="1" si="12"/>
        <v>#NAME?</v>
      </c>
      <c r="G214" t="e" vm="2">
        <f t="shared" ca="1" si="13"/>
        <v>#NAME?</v>
      </c>
      <c r="H214" t="e" vm="2">
        <f t="shared" ca="1" si="14"/>
        <v>#NAME?</v>
      </c>
      <c r="I214" t="str">
        <f t="shared" si="15"/>
        <v>07.02.03.08 Cohecho Cometido por Empleado Público</v>
      </c>
      <c r="K214" t="s">
        <v>67</v>
      </c>
      <c r="L214" t="s">
        <v>1576</v>
      </c>
      <c r="M214" t="s">
        <v>1621</v>
      </c>
      <c r="N214" t="s">
        <v>1735</v>
      </c>
    </row>
    <row r="215" spans="1:14" x14ac:dyDescent="0.25">
      <c r="A215" t="e" vm="1">
        <f ca="1">_xlfn.XLOOKUP(K215,Sectores[Sector],Sectores[id_Sector],FALSE)</f>
        <v>#NAME?</v>
      </c>
      <c r="B215" t="e" vm="1">
        <f ca="1">_xlfn.XLOOKUP(L215,Contenido[Contenido],Contenido[id_contenido])</f>
        <v>#NAME?</v>
      </c>
      <c r="C215" t="e" vm="1">
        <f ca="1">_xlfn.XLOOKUP(M215,Temas[Tema],Temas[id_Tema],FALSE)</f>
        <v>#NAME?</v>
      </c>
      <c r="D215" t="s">
        <v>3662</v>
      </c>
      <c r="F215" t="e" vm="2">
        <f t="shared" ca="1" si="12"/>
        <v>#NAME?</v>
      </c>
      <c r="G215" t="e" vm="2">
        <f t="shared" ca="1" si="13"/>
        <v>#NAME?</v>
      </c>
      <c r="H215" t="e" vm="2">
        <f t="shared" ca="1" si="14"/>
        <v>#NAME?</v>
      </c>
      <c r="I215" t="str">
        <f t="shared" si="15"/>
        <v>07.02.03.09 Connivencia en la Fuga y Evasión Culpable de Detenidos</v>
      </c>
      <c r="K215" t="s">
        <v>67</v>
      </c>
      <c r="L215" t="s">
        <v>1576</v>
      </c>
      <c r="M215" t="s">
        <v>1621</v>
      </c>
      <c r="N215" t="s">
        <v>1785</v>
      </c>
    </row>
    <row r="216" spans="1:14" x14ac:dyDescent="0.25">
      <c r="A216" t="e" vm="1">
        <f ca="1">_xlfn.XLOOKUP(K216,Sectores[Sector],Sectores[id_Sector],FALSE)</f>
        <v>#NAME?</v>
      </c>
      <c r="B216" t="e" vm="1">
        <f ca="1">_xlfn.XLOOKUP(L216,Contenido[Contenido],Contenido[id_contenido])</f>
        <v>#NAME?</v>
      </c>
      <c r="C216" t="e" vm="1">
        <f ca="1">_xlfn.XLOOKUP(M216,Temas[Tema],Temas[id_Tema],FALSE)</f>
        <v>#NAME?</v>
      </c>
      <c r="D216" t="s">
        <v>3663</v>
      </c>
      <c r="F216" t="e" vm="2">
        <f t="shared" ca="1" si="12"/>
        <v>#NAME?</v>
      </c>
      <c r="G216" t="e" vm="2">
        <f t="shared" ca="1" si="13"/>
        <v>#NAME?</v>
      </c>
      <c r="H216" t="e" vm="2">
        <f t="shared" ca="1" si="14"/>
        <v>#NAME?</v>
      </c>
      <c r="I216" t="str">
        <f t="shared" si="15"/>
        <v>07.02.03.10 Detención, Destierro o Arresto Irregular</v>
      </c>
      <c r="K216" t="s">
        <v>67</v>
      </c>
      <c r="L216" t="s">
        <v>1576</v>
      </c>
      <c r="M216" t="s">
        <v>1621</v>
      </c>
      <c r="N216" t="s">
        <v>1891</v>
      </c>
    </row>
    <row r="217" spans="1:14" x14ac:dyDescent="0.25">
      <c r="A217" t="e" vm="1">
        <f ca="1">_xlfn.XLOOKUP(K217,Sectores[Sector],Sectores[id_Sector],FALSE)</f>
        <v>#NAME?</v>
      </c>
      <c r="B217" t="e" vm="1">
        <f ca="1">_xlfn.XLOOKUP(L217,Contenido[Contenido],Contenido[id_contenido])</f>
        <v>#NAME?</v>
      </c>
      <c r="C217" t="e" vm="1">
        <f ca="1">_xlfn.XLOOKUP(M217,Temas[Tema],Temas[id_Tema],FALSE)</f>
        <v>#NAME?</v>
      </c>
      <c r="D217" t="s">
        <v>3664</v>
      </c>
      <c r="F217" t="e" vm="2">
        <f t="shared" ca="1" si="12"/>
        <v>#NAME?</v>
      </c>
      <c r="G217" t="e" vm="2">
        <f t="shared" ca="1" si="13"/>
        <v>#NAME?</v>
      </c>
      <c r="H217" t="e" vm="2">
        <f t="shared" ca="1" si="14"/>
        <v>#NAME?</v>
      </c>
      <c r="I217" t="str">
        <f t="shared" si="15"/>
        <v>07.02.03.11 Empleado Público Que Expropie Bienes o Pertenencias</v>
      </c>
      <c r="K217" t="s">
        <v>67</v>
      </c>
      <c r="L217" t="s">
        <v>1576</v>
      </c>
      <c r="M217" t="s">
        <v>1621</v>
      </c>
      <c r="N217" t="s">
        <v>1915</v>
      </c>
    </row>
    <row r="218" spans="1:14" x14ac:dyDescent="0.25">
      <c r="A218" t="e" vm="1">
        <f ca="1">_xlfn.XLOOKUP(K218,Sectores[Sector],Sectores[id_Sector],FALSE)</f>
        <v>#NAME?</v>
      </c>
      <c r="B218" t="e" vm="1">
        <f ca="1">_xlfn.XLOOKUP(L218,Contenido[Contenido],Contenido[id_contenido])</f>
        <v>#NAME?</v>
      </c>
      <c r="C218" t="e" vm="1">
        <f ca="1">_xlfn.XLOOKUP(M218,Temas[Tema],Temas[id_Tema],FALSE)</f>
        <v>#NAME?</v>
      </c>
      <c r="D218" t="s">
        <v>3665</v>
      </c>
      <c r="F218" t="e" vm="2">
        <f t="shared" ca="1" si="12"/>
        <v>#NAME?</v>
      </c>
      <c r="G218" t="e" vm="2">
        <f t="shared" ca="1" si="13"/>
        <v>#NAME?</v>
      </c>
      <c r="H218" t="e" vm="2">
        <f t="shared" ca="1" si="14"/>
        <v>#NAME?</v>
      </c>
      <c r="I218" t="str">
        <f t="shared" si="15"/>
        <v>07.02.03.12 Exacciones Ilegales Cometidas por Funcionario Público</v>
      </c>
      <c r="K218" t="s">
        <v>67</v>
      </c>
      <c r="L218" t="s">
        <v>1576</v>
      </c>
      <c r="M218" t="s">
        <v>1621</v>
      </c>
      <c r="N218" t="s">
        <v>1934</v>
      </c>
    </row>
    <row r="219" spans="1:14" x14ac:dyDescent="0.25">
      <c r="A219" t="e" vm="1">
        <f ca="1">_xlfn.XLOOKUP(K219,Sectores[Sector],Sectores[id_Sector],FALSE)</f>
        <v>#NAME?</v>
      </c>
      <c r="B219" t="e" vm="1">
        <f ca="1">_xlfn.XLOOKUP(L219,Contenido[Contenido],Contenido[id_contenido])</f>
        <v>#NAME?</v>
      </c>
      <c r="C219" t="e" vm="1">
        <f ca="1">_xlfn.XLOOKUP(M219,Temas[Tema],Temas[id_Tema],FALSE)</f>
        <v>#NAME?</v>
      </c>
      <c r="D219" t="s">
        <v>3666</v>
      </c>
      <c r="F219" t="e" vm="2">
        <f t="shared" ca="1" si="12"/>
        <v>#NAME?</v>
      </c>
      <c r="G219" t="e" vm="2">
        <f t="shared" ca="1" si="13"/>
        <v>#NAME?</v>
      </c>
      <c r="H219" t="e" vm="2">
        <f t="shared" ca="1" si="14"/>
        <v>#NAME?</v>
      </c>
      <c r="I219" t="str">
        <f t="shared" si="15"/>
        <v>07.02.03.13 Infidelidad en la Custodia de Documentos</v>
      </c>
      <c r="K219" t="s">
        <v>67</v>
      </c>
      <c r="L219" t="s">
        <v>1576</v>
      </c>
      <c r="M219" t="s">
        <v>1621</v>
      </c>
      <c r="N219" t="s">
        <v>2065</v>
      </c>
    </row>
    <row r="220" spans="1:14" x14ac:dyDescent="0.25">
      <c r="A220" t="e" vm="1">
        <f ca="1">_xlfn.XLOOKUP(K220,Sectores[Sector],Sectores[id_Sector],FALSE)</f>
        <v>#NAME?</v>
      </c>
      <c r="B220" t="e" vm="1">
        <f ca="1">_xlfn.XLOOKUP(L220,Contenido[Contenido],Contenido[id_contenido])</f>
        <v>#NAME?</v>
      </c>
      <c r="C220" t="e" vm="1">
        <f ca="1">_xlfn.XLOOKUP(M220,Temas[Tema],Temas[id_Tema],FALSE)</f>
        <v>#NAME?</v>
      </c>
      <c r="D220" t="s">
        <v>3667</v>
      </c>
      <c r="F220" t="e" vm="2">
        <f t="shared" ca="1" si="12"/>
        <v>#NAME?</v>
      </c>
      <c r="G220" t="e" vm="2">
        <f t="shared" ca="1" si="13"/>
        <v>#NAME?</v>
      </c>
      <c r="H220" t="e" vm="2">
        <f t="shared" ca="1" si="14"/>
        <v>#NAME?</v>
      </c>
      <c r="I220" t="str">
        <f t="shared" si="15"/>
        <v>07.02.03.14 Nombramientos Ilegales</v>
      </c>
      <c r="K220" t="s">
        <v>67</v>
      </c>
      <c r="L220" t="s">
        <v>1576</v>
      </c>
      <c r="M220" t="s">
        <v>1621</v>
      </c>
      <c r="N220" t="s">
        <v>2203</v>
      </c>
    </row>
    <row r="221" spans="1:14" x14ac:dyDescent="0.25">
      <c r="A221" t="e" vm="1">
        <f ca="1">_xlfn.XLOOKUP(K221,Sectores[Sector],Sectores[id_Sector],FALSE)</f>
        <v>#NAME?</v>
      </c>
      <c r="B221" t="e" vm="1">
        <f ca="1">_xlfn.XLOOKUP(L221,Contenido[Contenido],Contenido[id_contenido])</f>
        <v>#NAME?</v>
      </c>
      <c r="C221" t="e" vm="1">
        <f ca="1">_xlfn.XLOOKUP(M221,Temas[Tema],Temas[id_Tema],FALSE)</f>
        <v>#NAME?</v>
      </c>
      <c r="D221" t="s">
        <v>3668</v>
      </c>
      <c r="F221" t="e" vm="2">
        <f t="shared" ca="1" si="12"/>
        <v>#NAME?</v>
      </c>
      <c r="G221" t="e" vm="2">
        <f t="shared" ca="1" si="13"/>
        <v>#NAME?</v>
      </c>
      <c r="H221" t="e" vm="2">
        <f t="shared" ca="1" si="14"/>
        <v>#NAME?</v>
      </c>
      <c r="I221" t="str">
        <f t="shared" si="15"/>
        <v>07.02.03.15 Omisión de Denunciar por Funcionario Público</v>
      </c>
      <c r="K221" t="s">
        <v>67</v>
      </c>
      <c r="L221" t="s">
        <v>1576</v>
      </c>
      <c r="M221" t="s">
        <v>1621</v>
      </c>
      <c r="N221" t="s">
        <v>2234</v>
      </c>
    </row>
    <row r="222" spans="1:14" x14ac:dyDescent="0.25">
      <c r="A222" t="e" vm="1">
        <f ca="1">_xlfn.XLOOKUP(K222,Sectores[Sector],Sectores[id_Sector],FALSE)</f>
        <v>#NAME?</v>
      </c>
      <c r="B222" t="e" vm="1">
        <f ca="1">_xlfn.XLOOKUP(L222,Contenido[Contenido],Contenido[id_contenido])</f>
        <v>#NAME?</v>
      </c>
      <c r="C222" t="e" vm="1">
        <f ca="1">_xlfn.XLOOKUP(M222,Temas[Tema],Temas[id_Tema],FALSE)</f>
        <v>#NAME?</v>
      </c>
      <c r="D222" t="s">
        <v>3669</v>
      </c>
      <c r="F222" t="e" vm="2">
        <f t="shared" ca="1" si="12"/>
        <v>#NAME?</v>
      </c>
      <c r="G222" t="e" vm="2">
        <f t="shared" ca="1" si="13"/>
        <v>#NAME?</v>
      </c>
      <c r="H222" t="e" vm="2">
        <f t="shared" ca="1" si="14"/>
        <v>#NAME?</v>
      </c>
      <c r="I222" t="str">
        <f t="shared" si="15"/>
        <v>07.02.03.16 Otros Delitos Cometidos por Empleados Públicos en el Desempeño de sus Cargos</v>
      </c>
      <c r="K222" t="s">
        <v>67</v>
      </c>
      <c r="L222" t="s">
        <v>1576</v>
      </c>
      <c r="M222" t="s">
        <v>1621</v>
      </c>
      <c r="N222" t="s">
        <v>2260</v>
      </c>
    </row>
    <row r="223" spans="1:14" x14ac:dyDescent="0.25">
      <c r="A223" t="e" vm="1">
        <f ca="1">_xlfn.XLOOKUP(K223,Sectores[Sector],Sectores[id_Sector],FALSE)</f>
        <v>#NAME?</v>
      </c>
      <c r="B223" t="e" vm="1">
        <f ca="1">_xlfn.XLOOKUP(L223,Contenido[Contenido],Contenido[id_contenido])</f>
        <v>#NAME?</v>
      </c>
      <c r="C223" t="e" vm="1">
        <f ca="1">_xlfn.XLOOKUP(M223,Temas[Tema],Temas[id_Tema],FALSE)</f>
        <v>#NAME?</v>
      </c>
      <c r="D223" t="s">
        <v>3670</v>
      </c>
      <c r="F223" t="e" vm="2">
        <f t="shared" ca="1" si="12"/>
        <v>#NAME?</v>
      </c>
      <c r="G223" t="e" vm="2">
        <f t="shared" ca="1" si="13"/>
        <v>#NAME?</v>
      </c>
      <c r="H223" t="e" vm="2">
        <f t="shared" ca="1" si="14"/>
        <v>#NAME?</v>
      </c>
      <c r="I223" t="str">
        <f t="shared" si="15"/>
        <v>07.02.03.17 Usurpación de Atribuciones de Empleados Públicos y Judiciales</v>
      </c>
      <c r="K223" t="s">
        <v>67</v>
      </c>
      <c r="L223" t="s">
        <v>1576</v>
      </c>
      <c r="M223" t="s">
        <v>1621</v>
      </c>
      <c r="N223" t="s">
        <v>2501</v>
      </c>
    </row>
    <row r="224" spans="1:14" x14ac:dyDescent="0.25">
      <c r="A224" t="e" vm="1">
        <f ca="1">_xlfn.XLOOKUP(K224,Sectores[Sector],Sectores[id_Sector],FALSE)</f>
        <v>#NAME?</v>
      </c>
      <c r="B224" t="e" vm="1">
        <f ca="1">_xlfn.XLOOKUP(L224,Contenido[Contenido],Contenido[id_contenido])</f>
        <v>#NAME?</v>
      </c>
      <c r="C224" t="e" vm="1">
        <f ca="1">_xlfn.XLOOKUP(M224,Temas[Tema],Temas[id_Tema],FALSE)</f>
        <v>#NAME?</v>
      </c>
      <c r="D224" t="s">
        <v>3671</v>
      </c>
      <c r="F224" t="e" vm="2">
        <f t="shared" ca="1" si="12"/>
        <v>#NAME?</v>
      </c>
      <c r="G224" t="e" vm="2">
        <f t="shared" ca="1" si="13"/>
        <v>#NAME?</v>
      </c>
      <c r="H224" t="e" vm="2">
        <f t="shared" ca="1" si="14"/>
        <v>#NAME?</v>
      </c>
      <c r="I224" t="str">
        <f t="shared" si="15"/>
        <v>07.02.04.01 Bigamia</v>
      </c>
      <c r="K224" t="s">
        <v>67</v>
      </c>
      <c r="L224" t="s">
        <v>1576</v>
      </c>
      <c r="M224" t="s">
        <v>1717</v>
      </c>
      <c r="N224" t="s">
        <v>1718</v>
      </c>
    </row>
    <row r="225" spans="1:14" x14ac:dyDescent="0.25">
      <c r="A225" t="e" vm="1">
        <f ca="1">_xlfn.XLOOKUP(K225,Sectores[Sector],Sectores[id_Sector],FALSE)</f>
        <v>#NAME?</v>
      </c>
      <c r="B225" t="e" vm="1">
        <f ca="1">_xlfn.XLOOKUP(L225,Contenido[Contenido],Contenido[id_contenido])</f>
        <v>#NAME?</v>
      </c>
      <c r="C225" t="e" vm="1">
        <f ca="1">_xlfn.XLOOKUP(M225,Temas[Tema],Temas[id_Tema],FALSE)</f>
        <v>#NAME?</v>
      </c>
      <c r="D225" t="s">
        <v>3672</v>
      </c>
      <c r="F225" t="e" vm="2">
        <f t="shared" ca="1" si="12"/>
        <v>#NAME?</v>
      </c>
      <c r="G225" t="e" vm="2">
        <f t="shared" ca="1" si="13"/>
        <v>#NAME?</v>
      </c>
      <c r="H225" t="e" vm="2">
        <f t="shared" ca="1" si="14"/>
        <v>#NAME?</v>
      </c>
      <c r="I225" t="str">
        <f t="shared" si="15"/>
        <v>07.02.04.02 Delitos Contenidos en la Ley 19.620 de Adopción de Menores</v>
      </c>
      <c r="K225" t="s">
        <v>67</v>
      </c>
      <c r="L225" t="s">
        <v>1576</v>
      </c>
      <c r="M225" t="s">
        <v>1717</v>
      </c>
      <c r="N225" t="s">
        <v>1850</v>
      </c>
    </row>
    <row r="226" spans="1:14" x14ac:dyDescent="0.25">
      <c r="A226" t="e" vm="1">
        <f ca="1">_xlfn.XLOOKUP(K226,Sectores[Sector],Sectores[id_Sector],FALSE)</f>
        <v>#NAME?</v>
      </c>
      <c r="B226" t="e" vm="1">
        <f ca="1">_xlfn.XLOOKUP(L226,Contenido[Contenido],Contenido[id_contenido])</f>
        <v>#NAME?</v>
      </c>
      <c r="C226" t="e" vm="1">
        <f ca="1">_xlfn.XLOOKUP(M226,Temas[Tema],Temas[id_Tema],FALSE)</f>
        <v>#NAME?</v>
      </c>
      <c r="D226" t="s">
        <v>3673</v>
      </c>
      <c r="F226" t="e" vm="2">
        <f t="shared" ca="1" si="12"/>
        <v>#NAME?</v>
      </c>
      <c r="G226" t="e" vm="2">
        <f t="shared" ca="1" si="13"/>
        <v>#NAME?</v>
      </c>
      <c r="H226" t="e" vm="2">
        <f t="shared" ca="1" si="14"/>
        <v>#NAME?</v>
      </c>
      <c r="I226" t="str">
        <f t="shared" si="15"/>
        <v>07.02.04.03 Delitos Relativos al Pago de Pensiones Alimenticias</v>
      </c>
      <c r="K226" t="s">
        <v>67</v>
      </c>
      <c r="L226" t="s">
        <v>1576</v>
      </c>
      <c r="M226" t="s">
        <v>1717</v>
      </c>
      <c r="N226" t="s">
        <v>1877</v>
      </c>
    </row>
    <row r="227" spans="1:14" x14ac:dyDescent="0.25">
      <c r="A227" t="e" vm="1">
        <f ca="1">_xlfn.XLOOKUP(K227,Sectores[Sector],Sectores[id_Sector],FALSE)</f>
        <v>#NAME?</v>
      </c>
      <c r="B227" t="e" vm="1">
        <f ca="1">_xlfn.XLOOKUP(L227,Contenido[Contenido],Contenido[id_contenido])</f>
        <v>#NAME?</v>
      </c>
      <c r="C227" t="e" vm="1">
        <f ca="1">_xlfn.XLOOKUP(M227,Temas[Tema],Temas[id_Tema],FALSE)</f>
        <v>#NAME?</v>
      </c>
      <c r="D227" t="s">
        <v>3674</v>
      </c>
      <c r="F227" t="e" vm="2">
        <f t="shared" ca="1" si="12"/>
        <v>#NAME?</v>
      </c>
      <c r="G227" t="e" vm="2">
        <f t="shared" ca="1" si="13"/>
        <v>#NAME?</v>
      </c>
      <c r="H227" t="e" vm="2">
        <f t="shared" ca="1" si="14"/>
        <v>#NAME?</v>
      </c>
      <c r="I227" t="str">
        <f t="shared" si="15"/>
        <v>07.02.04.04 Inducir a Un Menor a Abandonar el Hogar</v>
      </c>
      <c r="K227" t="s">
        <v>67</v>
      </c>
      <c r="L227" t="s">
        <v>1576</v>
      </c>
      <c r="M227" t="s">
        <v>1717</v>
      </c>
      <c r="N227" t="s">
        <v>2059</v>
      </c>
    </row>
    <row r="228" spans="1:14" x14ac:dyDescent="0.25">
      <c r="A228" t="e" vm="1">
        <f ca="1">_xlfn.XLOOKUP(K228,Sectores[Sector],Sectores[id_Sector],FALSE)</f>
        <v>#NAME?</v>
      </c>
      <c r="B228" t="e" vm="1">
        <f ca="1">_xlfn.XLOOKUP(L228,Contenido[Contenido],Contenido[id_contenido])</f>
        <v>#NAME?</v>
      </c>
      <c r="C228" t="e" vm="1">
        <f ca="1">_xlfn.XLOOKUP(M228,Temas[Tema],Temas[id_Tema],FALSE)</f>
        <v>#NAME?</v>
      </c>
      <c r="D228" t="s">
        <v>3675</v>
      </c>
      <c r="F228" t="e" vm="2">
        <f t="shared" ca="1" si="12"/>
        <v>#NAME?</v>
      </c>
      <c r="G228" t="e" vm="2">
        <f t="shared" ca="1" si="13"/>
        <v>#NAME?</v>
      </c>
      <c r="H228" t="e" vm="2">
        <f t="shared" ca="1" si="14"/>
        <v>#NAME?</v>
      </c>
      <c r="I228" t="str">
        <f t="shared" si="15"/>
        <v>07.02.04.05 Maltrato Habitual (Violencia Intrafamiliar)</v>
      </c>
      <c r="K228" t="s">
        <v>67</v>
      </c>
      <c r="L228" t="s">
        <v>1576</v>
      </c>
      <c r="M228" t="s">
        <v>1717</v>
      </c>
      <c r="N228" t="s">
        <v>1182</v>
      </c>
    </row>
    <row r="229" spans="1:14" x14ac:dyDescent="0.25">
      <c r="A229" t="e" vm="1">
        <f ca="1">_xlfn.XLOOKUP(K229,Sectores[Sector],Sectores[id_Sector],FALSE)</f>
        <v>#NAME?</v>
      </c>
      <c r="B229" t="e" vm="1">
        <f ca="1">_xlfn.XLOOKUP(L229,Contenido[Contenido],Contenido[id_contenido])</f>
        <v>#NAME?</v>
      </c>
      <c r="C229" t="e" vm="1">
        <f ca="1">_xlfn.XLOOKUP(M229,Temas[Tema],Temas[id_Tema],FALSE)</f>
        <v>#NAME?</v>
      </c>
      <c r="D229" t="s">
        <v>3676</v>
      </c>
      <c r="F229" t="e" vm="2">
        <f t="shared" ca="1" si="12"/>
        <v>#NAME?</v>
      </c>
      <c r="G229" t="e" vm="2">
        <f t="shared" ca="1" si="13"/>
        <v>#NAME?</v>
      </c>
      <c r="H229" t="e" vm="2">
        <f t="shared" ca="1" si="14"/>
        <v>#NAME?</v>
      </c>
      <c r="I229" t="str">
        <f t="shared" si="15"/>
        <v>07.02.04.06 Sustracción de Menores</v>
      </c>
      <c r="K229" t="s">
        <v>67</v>
      </c>
      <c r="L229" t="s">
        <v>1576</v>
      </c>
      <c r="M229" t="s">
        <v>1717</v>
      </c>
      <c r="N229" t="s">
        <v>2427</v>
      </c>
    </row>
    <row r="230" spans="1:14" x14ac:dyDescent="0.25">
      <c r="A230" t="e" vm="1">
        <f ca="1">_xlfn.XLOOKUP(K230,Sectores[Sector],Sectores[id_Sector],FALSE)</f>
        <v>#NAME?</v>
      </c>
      <c r="B230" t="e" vm="1">
        <f ca="1">_xlfn.XLOOKUP(L230,Contenido[Contenido],Contenido[id_contenido])</f>
        <v>#NAME?</v>
      </c>
      <c r="C230" t="e" vm="1">
        <f ca="1">_xlfn.XLOOKUP(M230,Temas[Tema],Temas[id_Tema],FALSE)</f>
        <v>#NAME?</v>
      </c>
      <c r="D230" t="s">
        <v>3677</v>
      </c>
      <c r="F230" t="e" vm="2">
        <f t="shared" ca="1" si="12"/>
        <v>#NAME?</v>
      </c>
      <c r="G230" t="e" vm="2">
        <f t="shared" ca="1" si="13"/>
        <v>#NAME?</v>
      </c>
      <c r="H230" t="e" vm="2">
        <f t="shared" ca="1" si="14"/>
        <v>#NAME?</v>
      </c>
      <c r="I230" t="str">
        <f t="shared" si="15"/>
        <v>07.02.05.01 Calumnia (Acción Privada)</v>
      </c>
      <c r="K230" t="s">
        <v>67</v>
      </c>
      <c r="L230" t="s">
        <v>1576</v>
      </c>
      <c r="M230" t="s">
        <v>1720</v>
      </c>
      <c r="N230" t="s">
        <v>1721</v>
      </c>
    </row>
    <row r="231" spans="1:14" x14ac:dyDescent="0.25">
      <c r="A231" t="e" vm="1">
        <f ca="1">_xlfn.XLOOKUP(K231,Sectores[Sector],Sectores[id_Sector],FALSE)</f>
        <v>#NAME?</v>
      </c>
      <c r="B231" t="e" vm="1">
        <f ca="1">_xlfn.XLOOKUP(L231,Contenido[Contenido],Contenido[id_contenido])</f>
        <v>#NAME?</v>
      </c>
      <c r="C231" t="e" vm="1">
        <f ca="1">_xlfn.XLOOKUP(M231,Temas[Tema],Temas[id_Tema],FALSE)</f>
        <v>#NAME?</v>
      </c>
      <c r="D231" t="s">
        <v>3678</v>
      </c>
      <c r="F231" t="e" vm="2">
        <f t="shared" ca="1" si="12"/>
        <v>#NAME?</v>
      </c>
      <c r="G231" t="e" vm="2">
        <f t="shared" ca="1" si="13"/>
        <v>#NAME?</v>
      </c>
      <c r="H231" t="e" vm="2">
        <f t="shared" ca="1" si="14"/>
        <v>#NAME?</v>
      </c>
      <c r="I231" t="str">
        <f t="shared" si="15"/>
        <v>07.02.05.02 Injuria (Accion Privada)</v>
      </c>
      <c r="K231" t="s">
        <v>67</v>
      </c>
      <c r="L231" t="s">
        <v>1576</v>
      </c>
      <c r="M231" t="s">
        <v>1720</v>
      </c>
      <c r="N231" t="s">
        <v>2119</v>
      </c>
    </row>
    <row r="232" spans="1:14" x14ac:dyDescent="0.25">
      <c r="A232" t="e" vm="1">
        <f ca="1">_xlfn.XLOOKUP(K232,Sectores[Sector],Sectores[id_Sector],FALSE)</f>
        <v>#NAME?</v>
      </c>
      <c r="B232" t="e" vm="1">
        <f ca="1">_xlfn.XLOOKUP(L232,Contenido[Contenido],Contenido[id_contenido])</f>
        <v>#NAME?</v>
      </c>
      <c r="C232" t="e" vm="1">
        <f ca="1">_xlfn.XLOOKUP(M232,Temas[Tema],Temas[id_Tema],FALSE)</f>
        <v>#NAME?</v>
      </c>
      <c r="D232" t="s">
        <v>3679</v>
      </c>
      <c r="F232" t="e" vm="2">
        <f t="shared" ca="1" si="12"/>
        <v>#NAME?</v>
      </c>
      <c r="G232" t="e" vm="2">
        <f t="shared" ca="1" si="13"/>
        <v>#NAME?</v>
      </c>
      <c r="H232" t="e" vm="2">
        <f t="shared" ca="1" si="14"/>
        <v>#NAME?</v>
      </c>
      <c r="I232" t="str">
        <f t="shared" si="15"/>
        <v>07.02.05.03 Injurias y Calumnias por Medios de Comunicacion Social</v>
      </c>
      <c r="K232" t="s">
        <v>67</v>
      </c>
      <c r="L232" t="s">
        <v>1576</v>
      </c>
      <c r="M232" t="s">
        <v>1720</v>
      </c>
      <c r="N232" t="s">
        <v>2121</v>
      </c>
    </row>
    <row r="233" spans="1:14" x14ac:dyDescent="0.25">
      <c r="A233" t="e" vm="1">
        <f ca="1">_xlfn.XLOOKUP(K233,Sectores[Sector],Sectores[id_Sector],FALSE)</f>
        <v>#NAME?</v>
      </c>
      <c r="B233" t="e" vm="1">
        <f ca="1">_xlfn.XLOOKUP(L233,Contenido[Contenido],Contenido[id_contenido])</f>
        <v>#NAME?</v>
      </c>
      <c r="C233" t="e" vm="1">
        <f ca="1">_xlfn.XLOOKUP(M233,Temas[Tema],Temas[id_Tema],FALSE)</f>
        <v>#NAME?</v>
      </c>
      <c r="D233" t="s">
        <v>3680</v>
      </c>
      <c r="F233" t="e" vm="2">
        <f t="shared" ca="1" si="12"/>
        <v>#NAME?</v>
      </c>
      <c r="G233" t="e" vm="2">
        <f t="shared" ca="1" si="13"/>
        <v>#NAME?</v>
      </c>
      <c r="H233" t="e" vm="2">
        <f t="shared" ca="1" si="14"/>
        <v>#NAME?</v>
      </c>
      <c r="I233" t="str">
        <f t="shared" si="15"/>
        <v>07.02.06.01 Abandono o Maltrato Animal</v>
      </c>
      <c r="K233" t="s">
        <v>67</v>
      </c>
      <c r="L233" t="s">
        <v>1576</v>
      </c>
      <c r="M233" t="s">
        <v>1588</v>
      </c>
      <c r="N233" t="s">
        <v>1589</v>
      </c>
    </row>
    <row r="234" spans="1:14" x14ac:dyDescent="0.25">
      <c r="A234" t="e" vm="1">
        <f ca="1">_xlfn.XLOOKUP(K234,Sectores[Sector],Sectores[id_Sector],FALSE)</f>
        <v>#NAME?</v>
      </c>
      <c r="B234" t="e" vm="1">
        <f ca="1">_xlfn.XLOOKUP(L234,Contenido[Contenido],Contenido[id_contenido])</f>
        <v>#NAME?</v>
      </c>
      <c r="C234" t="e" vm="1">
        <f ca="1">_xlfn.XLOOKUP(M234,Temas[Tema],Temas[id_Tema],FALSE)</f>
        <v>#NAME?</v>
      </c>
      <c r="D234" t="s">
        <v>3681</v>
      </c>
      <c r="F234" t="e" vm="2">
        <f t="shared" ca="1" si="12"/>
        <v>#NAME?</v>
      </c>
      <c r="G234" t="e" vm="2">
        <f t="shared" ca="1" si="13"/>
        <v>#NAME?</v>
      </c>
      <c r="H234" t="e" vm="2">
        <f t="shared" ca="1" si="14"/>
        <v>#NAME?</v>
      </c>
      <c r="I234" t="str">
        <f t="shared" si="15"/>
        <v>07.02.06.02 Arrojar Basura/Desechos en Playas, Parques Nacionales u Otros</v>
      </c>
      <c r="K234" t="s">
        <v>67</v>
      </c>
      <c r="L234" t="s">
        <v>1576</v>
      </c>
      <c r="M234" t="s">
        <v>1588</v>
      </c>
      <c r="N234" t="s">
        <v>1696</v>
      </c>
    </row>
    <row r="235" spans="1:14" x14ac:dyDescent="0.25">
      <c r="A235" t="e" vm="1">
        <f ca="1">_xlfn.XLOOKUP(K235,Sectores[Sector],Sectores[id_Sector],FALSE)</f>
        <v>#NAME?</v>
      </c>
      <c r="B235" t="e" vm="1">
        <f ca="1">_xlfn.XLOOKUP(L235,Contenido[Contenido],Contenido[id_contenido])</f>
        <v>#NAME?</v>
      </c>
      <c r="C235" t="e" vm="1">
        <f ca="1">_xlfn.XLOOKUP(M235,Temas[Tema],Temas[id_Tema],FALSE)</f>
        <v>#NAME?</v>
      </c>
      <c r="D235" t="s">
        <v>3682</v>
      </c>
      <c r="F235" t="e" vm="2">
        <f t="shared" ca="1" si="12"/>
        <v>#NAME?</v>
      </c>
      <c r="G235" t="e" vm="2">
        <f t="shared" ca="1" si="13"/>
        <v>#NAME?</v>
      </c>
      <c r="H235" t="e" vm="2">
        <f t="shared" ca="1" si="14"/>
        <v>#NAME?</v>
      </c>
      <c r="I235" t="str">
        <f t="shared" si="15"/>
        <v>07.02.06.03 Caza y Comercializacion de Especies Prohibidas</v>
      </c>
      <c r="K235" t="s">
        <v>67</v>
      </c>
      <c r="L235" t="s">
        <v>1576</v>
      </c>
      <c r="M235" t="s">
        <v>1588</v>
      </c>
      <c r="N235" t="s">
        <v>1729</v>
      </c>
    </row>
    <row r="236" spans="1:14" x14ac:dyDescent="0.25">
      <c r="A236" t="e" vm="1">
        <f ca="1">_xlfn.XLOOKUP(K236,Sectores[Sector],Sectores[id_Sector],FALSE)</f>
        <v>#NAME?</v>
      </c>
      <c r="B236" t="e" vm="1">
        <f ca="1">_xlfn.XLOOKUP(L236,Contenido[Contenido],Contenido[id_contenido])</f>
        <v>#NAME?</v>
      </c>
      <c r="C236" t="e" vm="1">
        <f ca="1">_xlfn.XLOOKUP(M236,Temas[Tema],Temas[id_Tema],FALSE)</f>
        <v>#NAME?</v>
      </c>
      <c r="D236" t="s">
        <v>3683</v>
      </c>
      <c r="F236" t="e" vm="2">
        <f t="shared" ca="1" si="12"/>
        <v>#NAME?</v>
      </c>
      <c r="G236" t="e" vm="2">
        <f t="shared" ca="1" si="13"/>
        <v>#NAME?</v>
      </c>
      <c r="H236" t="e" vm="2">
        <f t="shared" ca="1" si="14"/>
        <v>#NAME?</v>
      </c>
      <c r="I236" t="str">
        <f t="shared" si="15"/>
        <v>07.02.06.04 Caza y Pesca con Violencia</v>
      </c>
      <c r="K236" t="s">
        <v>67</v>
      </c>
      <c r="L236" t="s">
        <v>1576</v>
      </c>
      <c r="M236" t="s">
        <v>1588</v>
      </c>
      <c r="N236" t="s">
        <v>1731</v>
      </c>
    </row>
    <row r="237" spans="1:14" x14ac:dyDescent="0.25">
      <c r="A237" t="e" vm="1">
        <f ca="1">_xlfn.XLOOKUP(K237,Sectores[Sector],Sectores[id_Sector],FALSE)</f>
        <v>#NAME?</v>
      </c>
      <c r="B237" t="e" vm="1">
        <f ca="1">_xlfn.XLOOKUP(L237,Contenido[Contenido],Contenido[id_contenido])</f>
        <v>#NAME?</v>
      </c>
      <c r="C237" t="e" vm="1">
        <f ca="1">_xlfn.XLOOKUP(M237,Temas[Tema],Temas[id_Tema],FALSE)</f>
        <v>#NAME?</v>
      </c>
      <c r="D237" t="s">
        <v>3684</v>
      </c>
      <c r="F237" t="e" vm="2">
        <f t="shared" ca="1" si="12"/>
        <v>#NAME?</v>
      </c>
      <c r="G237" t="e" vm="2">
        <f t="shared" ca="1" si="13"/>
        <v>#NAME?</v>
      </c>
      <c r="H237" t="e" vm="2">
        <f t="shared" ca="1" si="14"/>
        <v>#NAME?</v>
      </c>
      <c r="I237" t="str">
        <f t="shared" si="15"/>
        <v>07.02.06.05 Contrabando de Especies Exóticas</v>
      </c>
      <c r="K237" t="s">
        <v>67</v>
      </c>
      <c r="L237" t="s">
        <v>1576</v>
      </c>
      <c r="M237" t="s">
        <v>1588</v>
      </c>
      <c r="N237" t="s">
        <v>1801</v>
      </c>
    </row>
    <row r="238" spans="1:14" x14ac:dyDescent="0.25">
      <c r="A238" t="e" vm="1">
        <f ca="1">_xlfn.XLOOKUP(K238,Sectores[Sector],Sectores[id_Sector],FALSE)</f>
        <v>#NAME?</v>
      </c>
      <c r="B238" t="e" vm="1">
        <f ca="1">_xlfn.XLOOKUP(L238,Contenido[Contenido],Contenido[id_contenido])</f>
        <v>#NAME?</v>
      </c>
      <c r="C238" t="e" vm="1">
        <f ca="1">_xlfn.XLOOKUP(M238,Temas[Tema],Temas[id_Tema],FALSE)</f>
        <v>#NAME?</v>
      </c>
      <c r="D238" t="s">
        <v>3685</v>
      </c>
      <c r="F238" t="e" vm="2">
        <f t="shared" ca="1" si="12"/>
        <v>#NAME?</v>
      </c>
      <c r="G238" t="e" vm="2">
        <f t="shared" ca="1" si="13"/>
        <v>#NAME?</v>
      </c>
      <c r="H238" t="e" vm="2">
        <f t="shared" ca="1" si="14"/>
        <v>#NAME?</v>
      </c>
      <c r="I238" t="str">
        <f t="shared" si="15"/>
        <v>07.02.06.06 Corte/Destrucción de Arbol/Arbusto Regulados por Art. 21 Ley de Bosques</v>
      </c>
      <c r="K238" t="s">
        <v>67</v>
      </c>
      <c r="L238" t="s">
        <v>1576</v>
      </c>
      <c r="M238" t="s">
        <v>1588</v>
      </c>
      <c r="N238" t="s">
        <v>1807</v>
      </c>
    </row>
    <row r="239" spans="1:14" x14ac:dyDescent="0.25">
      <c r="A239" t="e" vm="1">
        <f ca="1">_xlfn.XLOOKUP(K239,Sectores[Sector],Sectores[id_Sector],FALSE)</f>
        <v>#NAME?</v>
      </c>
      <c r="B239" t="e" vm="1">
        <f ca="1">_xlfn.XLOOKUP(L239,Contenido[Contenido],Contenido[id_contenido])</f>
        <v>#NAME?</v>
      </c>
      <c r="C239" t="e" vm="1">
        <f ca="1">_xlfn.XLOOKUP(M239,Temas[Tema],Temas[id_Tema],FALSE)</f>
        <v>#NAME?</v>
      </c>
      <c r="D239" t="s">
        <v>3686</v>
      </c>
      <c r="F239" t="e" vm="2">
        <f t="shared" ca="1" si="12"/>
        <v>#NAME?</v>
      </c>
      <c r="G239" t="e" vm="2">
        <f t="shared" ca="1" si="13"/>
        <v>#NAME?</v>
      </c>
      <c r="H239" t="e" vm="2">
        <f t="shared" ca="1" si="14"/>
        <v>#NAME?</v>
      </c>
      <c r="I239" t="str">
        <f t="shared" si="15"/>
        <v>07.02.06.07 Delitos Contra la Ley de Bosque Nativo Ley 20.283</v>
      </c>
      <c r="K239" t="s">
        <v>67</v>
      </c>
      <c r="L239" t="s">
        <v>1576</v>
      </c>
      <c r="M239" t="s">
        <v>1588</v>
      </c>
      <c r="N239" t="s">
        <v>1854</v>
      </c>
    </row>
    <row r="240" spans="1:14" x14ac:dyDescent="0.25">
      <c r="A240" t="e" vm="1">
        <f ca="1">_xlfn.XLOOKUP(K240,Sectores[Sector],Sectores[id_Sector],FALSE)</f>
        <v>#NAME?</v>
      </c>
      <c r="B240" t="e" vm="1">
        <f ca="1">_xlfn.XLOOKUP(L240,Contenido[Contenido],Contenido[id_contenido])</f>
        <v>#NAME?</v>
      </c>
      <c r="C240" t="e" vm="1">
        <f ca="1">_xlfn.XLOOKUP(M240,Temas[Tema],Temas[id_Tema],FALSE)</f>
        <v>#NAME?</v>
      </c>
      <c r="D240" t="s">
        <v>3687</v>
      </c>
      <c r="F240" t="e" vm="2">
        <f t="shared" ca="1" si="12"/>
        <v>#NAME?</v>
      </c>
      <c r="G240" t="e" vm="2">
        <f t="shared" ca="1" si="13"/>
        <v>#NAME?</v>
      </c>
      <c r="H240" t="e" vm="2">
        <f t="shared" ca="1" si="14"/>
        <v>#NAME?</v>
      </c>
      <c r="I240" t="str">
        <f t="shared" si="15"/>
        <v>07.02.06.08 Incendio</v>
      </c>
      <c r="K240" t="s">
        <v>67</v>
      </c>
      <c r="L240" t="s">
        <v>1576</v>
      </c>
      <c r="M240" t="s">
        <v>1588</v>
      </c>
      <c r="N240" t="s">
        <v>2047</v>
      </c>
    </row>
    <row r="241" spans="1:14" x14ac:dyDescent="0.25">
      <c r="A241" t="e" vm="1">
        <f ca="1">_xlfn.XLOOKUP(K241,Sectores[Sector],Sectores[id_Sector],FALSE)</f>
        <v>#NAME?</v>
      </c>
      <c r="B241" t="e" vm="1">
        <f ca="1">_xlfn.XLOOKUP(L241,Contenido[Contenido],Contenido[id_contenido])</f>
        <v>#NAME?</v>
      </c>
      <c r="C241" t="e" vm="1">
        <f ca="1">_xlfn.XLOOKUP(M241,Temas[Tema],Temas[id_Tema],FALSE)</f>
        <v>#NAME?</v>
      </c>
      <c r="D241" t="s">
        <v>3688</v>
      </c>
      <c r="F241" t="e" vm="2">
        <f t="shared" ca="1" si="12"/>
        <v>#NAME?</v>
      </c>
      <c r="G241" t="e" vm="2">
        <f t="shared" ca="1" si="13"/>
        <v>#NAME?</v>
      </c>
      <c r="H241" t="e" vm="2">
        <f t="shared" ca="1" si="14"/>
        <v>#NAME?</v>
      </c>
      <c r="I241" t="str">
        <f t="shared" si="15"/>
        <v>07.02.06.09 Incendio c/Peligro para Las Personas</v>
      </c>
      <c r="K241" t="s">
        <v>67</v>
      </c>
      <c r="L241" t="s">
        <v>1576</v>
      </c>
      <c r="M241" t="s">
        <v>1588</v>
      </c>
      <c r="N241" t="s">
        <v>2049</v>
      </c>
    </row>
    <row r="242" spans="1:14" x14ac:dyDescent="0.25">
      <c r="A242" t="e" vm="1">
        <f ca="1">_xlfn.XLOOKUP(K242,Sectores[Sector],Sectores[id_Sector],FALSE)</f>
        <v>#NAME?</v>
      </c>
      <c r="B242" t="e" vm="1">
        <f ca="1">_xlfn.XLOOKUP(L242,Contenido[Contenido],Contenido[id_contenido])</f>
        <v>#NAME?</v>
      </c>
      <c r="C242" t="e" vm="1">
        <f ca="1">_xlfn.XLOOKUP(M242,Temas[Tema],Temas[id_Tema],FALSE)</f>
        <v>#NAME?</v>
      </c>
      <c r="D242" t="s">
        <v>3689</v>
      </c>
      <c r="F242" t="e" vm="2">
        <f t="shared" ca="1" si="12"/>
        <v>#NAME?</v>
      </c>
      <c r="G242" t="e" vm="2">
        <f t="shared" ca="1" si="13"/>
        <v>#NAME?</v>
      </c>
      <c r="H242" t="e" vm="2">
        <f t="shared" ca="1" si="14"/>
        <v>#NAME?</v>
      </c>
      <c r="I242" t="str">
        <f t="shared" si="15"/>
        <v>07.02.06.10 Incendio con Resultado de Muerte y/o Lesiones</v>
      </c>
      <c r="K242" t="s">
        <v>67</v>
      </c>
      <c r="L242" t="s">
        <v>1576</v>
      </c>
      <c r="M242" t="s">
        <v>1588</v>
      </c>
      <c r="N242" t="s">
        <v>2051</v>
      </c>
    </row>
    <row r="243" spans="1:14" x14ac:dyDescent="0.25">
      <c r="A243" t="e" vm="1">
        <f ca="1">_xlfn.XLOOKUP(K243,Sectores[Sector],Sectores[id_Sector],FALSE)</f>
        <v>#NAME?</v>
      </c>
      <c r="B243" t="e" vm="1">
        <f ca="1">_xlfn.XLOOKUP(L243,Contenido[Contenido],Contenido[id_contenido])</f>
        <v>#NAME?</v>
      </c>
      <c r="C243" t="e" vm="1">
        <f ca="1">_xlfn.XLOOKUP(M243,Temas[Tema],Temas[id_Tema],FALSE)</f>
        <v>#NAME?</v>
      </c>
      <c r="D243" t="s">
        <v>3690</v>
      </c>
      <c r="F243" t="e" vm="2">
        <f t="shared" ca="1" si="12"/>
        <v>#NAME?</v>
      </c>
      <c r="G243" t="e" vm="2">
        <f t="shared" ca="1" si="13"/>
        <v>#NAME?</v>
      </c>
      <c r="H243" t="e" vm="2">
        <f t="shared" ca="1" si="14"/>
        <v>#NAME?</v>
      </c>
      <c r="I243" t="str">
        <f t="shared" si="15"/>
        <v>07.02.06.11 Incendio de Bosques</v>
      </c>
      <c r="K243" t="s">
        <v>67</v>
      </c>
      <c r="L243" t="s">
        <v>1576</v>
      </c>
      <c r="M243" t="s">
        <v>1588</v>
      </c>
      <c r="N243" t="s">
        <v>2053</v>
      </c>
    </row>
    <row r="244" spans="1:14" x14ac:dyDescent="0.25">
      <c r="A244" t="e" vm="1">
        <f ca="1">_xlfn.XLOOKUP(K244,Sectores[Sector],Sectores[id_Sector],FALSE)</f>
        <v>#NAME?</v>
      </c>
      <c r="B244" t="e" vm="1">
        <f ca="1">_xlfn.XLOOKUP(L244,Contenido[Contenido],Contenido[id_contenido])</f>
        <v>#NAME?</v>
      </c>
      <c r="C244" t="e" vm="1">
        <f ca="1">_xlfn.XLOOKUP(M244,Temas[Tema],Temas[id_Tema],FALSE)</f>
        <v>#NAME?</v>
      </c>
      <c r="D244" t="s">
        <v>3691</v>
      </c>
      <c r="F244" t="e" vm="2">
        <f t="shared" ca="1" si="12"/>
        <v>#NAME?</v>
      </c>
      <c r="G244" t="e" vm="2">
        <f t="shared" ca="1" si="13"/>
        <v>#NAME?</v>
      </c>
      <c r="H244" t="e" vm="2">
        <f t="shared" ca="1" si="14"/>
        <v>#NAME?</v>
      </c>
      <c r="I244" t="str">
        <f t="shared" si="15"/>
        <v>07.02.06.12 Incendio Solo c/Daños o Sin Peligro Propagación</v>
      </c>
      <c r="K244" t="s">
        <v>67</v>
      </c>
      <c r="L244" t="s">
        <v>1576</v>
      </c>
      <c r="M244" t="s">
        <v>1588</v>
      </c>
      <c r="N244" t="s">
        <v>2055</v>
      </c>
    </row>
    <row r="245" spans="1:14" x14ac:dyDescent="0.25">
      <c r="A245" t="e" vm="1">
        <f ca="1">_xlfn.XLOOKUP(K245,Sectores[Sector],Sectores[id_Sector],FALSE)</f>
        <v>#NAME?</v>
      </c>
      <c r="B245" t="e" vm="1">
        <f ca="1">_xlfn.XLOOKUP(L245,Contenido[Contenido],Contenido[id_contenido])</f>
        <v>#NAME?</v>
      </c>
      <c r="C245" t="e" vm="1">
        <f ca="1">_xlfn.XLOOKUP(M245,Temas[Tema],Temas[id_Tema],FALSE)</f>
        <v>#NAME?</v>
      </c>
      <c r="D245" t="s">
        <v>3692</v>
      </c>
      <c r="F245" t="e" vm="2">
        <f t="shared" ca="1" si="12"/>
        <v>#NAME?</v>
      </c>
      <c r="G245" t="e" vm="2">
        <f t="shared" ca="1" si="13"/>
        <v>#NAME?</v>
      </c>
      <c r="H245" t="e" vm="2">
        <f t="shared" ca="1" si="14"/>
        <v>#NAME?</v>
      </c>
      <c r="I245" t="str">
        <f t="shared" si="15"/>
        <v>07.02.06.13 Infracción a Ley 11.564 de Mataderos Clandestinos</v>
      </c>
      <c r="K245" t="s">
        <v>67</v>
      </c>
      <c r="L245" t="s">
        <v>1576</v>
      </c>
      <c r="M245" t="s">
        <v>1588</v>
      </c>
      <c r="N245" t="s">
        <v>2076</v>
      </c>
    </row>
    <row r="246" spans="1:14" x14ac:dyDescent="0.25">
      <c r="A246" t="e" vm="1">
        <f ca="1">_xlfn.XLOOKUP(K246,Sectores[Sector],Sectores[id_Sector],FALSE)</f>
        <v>#NAME?</v>
      </c>
      <c r="B246" t="e" vm="1">
        <f ca="1">_xlfn.XLOOKUP(L246,Contenido[Contenido],Contenido[id_contenido])</f>
        <v>#NAME?</v>
      </c>
      <c r="C246" t="e" vm="1">
        <f ca="1">_xlfn.XLOOKUP(M246,Temas[Tema],Temas[id_Tema],FALSE)</f>
        <v>#NAME?</v>
      </c>
      <c r="D246" t="s">
        <v>3693</v>
      </c>
      <c r="F246" t="e" vm="2">
        <f t="shared" ca="1" si="12"/>
        <v>#NAME?</v>
      </c>
      <c r="G246" t="e" vm="2">
        <f t="shared" ca="1" si="13"/>
        <v>#NAME?</v>
      </c>
      <c r="H246" t="e" vm="2">
        <f t="shared" ca="1" si="14"/>
        <v>#NAME?</v>
      </c>
      <c r="I246" t="str">
        <f t="shared" si="15"/>
        <v>07.02.06.14 Infracción Ley 18.892 de Pesca</v>
      </c>
      <c r="K246" t="s">
        <v>67</v>
      </c>
      <c r="L246" t="s">
        <v>1576</v>
      </c>
      <c r="M246" t="s">
        <v>1588</v>
      </c>
      <c r="N246" t="s">
        <v>2095</v>
      </c>
    </row>
    <row r="247" spans="1:14" x14ac:dyDescent="0.25">
      <c r="A247" t="e" vm="1">
        <f ca="1">_xlfn.XLOOKUP(K247,Sectores[Sector],Sectores[id_Sector],FALSE)</f>
        <v>#NAME?</v>
      </c>
      <c r="B247" t="e" vm="1">
        <f ca="1">_xlfn.XLOOKUP(L247,Contenido[Contenido],Contenido[id_contenido])</f>
        <v>#NAME?</v>
      </c>
      <c r="C247" t="e" vm="1">
        <f ca="1">_xlfn.XLOOKUP(M247,Temas[Tema],Temas[id_Tema],FALSE)</f>
        <v>#NAME?</v>
      </c>
      <c r="D247" t="s">
        <v>3694</v>
      </c>
      <c r="F247" t="e" vm="2">
        <f t="shared" ca="1" si="12"/>
        <v>#NAME?</v>
      </c>
      <c r="G247" t="e" vm="2">
        <f t="shared" ca="1" si="13"/>
        <v>#NAME?</v>
      </c>
      <c r="H247" t="e" vm="2">
        <f t="shared" ca="1" si="14"/>
        <v>#NAME?</v>
      </c>
      <c r="I247" t="str">
        <f t="shared" si="15"/>
        <v>07.02.06.15 Infracción por Contaminación</v>
      </c>
      <c r="K247" t="s">
        <v>67</v>
      </c>
      <c r="L247" t="s">
        <v>1576</v>
      </c>
      <c r="M247" t="s">
        <v>1588</v>
      </c>
      <c r="N247" t="s">
        <v>2103</v>
      </c>
    </row>
    <row r="248" spans="1:14" x14ac:dyDescent="0.25">
      <c r="A248" t="e" vm="1">
        <f ca="1">_xlfn.XLOOKUP(K248,Sectores[Sector],Sectores[id_Sector],FALSE)</f>
        <v>#NAME?</v>
      </c>
      <c r="B248" t="e" vm="1">
        <f ca="1">_xlfn.XLOOKUP(L248,Contenido[Contenido],Contenido[id_contenido])</f>
        <v>#NAME?</v>
      </c>
      <c r="C248" t="e" vm="1">
        <f ca="1">_xlfn.XLOOKUP(M248,Temas[Tema],Temas[id_Tema],FALSE)</f>
        <v>#NAME?</v>
      </c>
      <c r="D248" t="s">
        <v>3695</v>
      </c>
      <c r="F248" t="e" vm="2">
        <f t="shared" ca="1" si="12"/>
        <v>#NAME?</v>
      </c>
      <c r="G248" t="e" vm="2">
        <f t="shared" ca="1" si="13"/>
        <v>#NAME?</v>
      </c>
      <c r="H248" t="e" vm="2">
        <f t="shared" ca="1" si="14"/>
        <v>#NAME?</v>
      </c>
      <c r="I248" t="str">
        <f t="shared" si="15"/>
        <v>07.02.06.16 Malversación de Caudales Publicos</v>
      </c>
      <c r="K248" t="s">
        <v>67</v>
      </c>
      <c r="L248" t="s">
        <v>1576</v>
      </c>
      <c r="M248" t="s">
        <v>1588</v>
      </c>
      <c r="N248" t="s">
        <v>2179</v>
      </c>
    </row>
    <row r="249" spans="1:14" x14ac:dyDescent="0.25">
      <c r="A249" t="e" vm="1">
        <f ca="1">_xlfn.XLOOKUP(K249,Sectores[Sector],Sectores[id_Sector],FALSE)</f>
        <v>#NAME?</v>
      </c>
      <c r="B249" t="e" vm="1">
        <f ca="1">_xlfn.XLOOKUP(L249,Contenido[Contenido],Contenido[id_contenido])</f>
        <v>#NAME?</v>
      </c>
      <c r="C249" t="e" vm="1">
        <f ca="1">_xlfn.XLOOKUP(M249,Temas[Tema],Temas[id_Tema],FALSE)</f>
        <v>#NAME?</v>
      </c>
      <c r="D249" t="s">
        <v>3696</v>
      </c>
      <c r="F249" t="e" vm="2">
        <f t="shared" ca="1" si="12"/>
        <v>#NAME?</v>
      </c>
      <c r="G249" t="e" vm="2">
        <f t="shared" ca="1" si="13"/>
        <v>#NAME?</v>
      </c>
      <c r="H249" t="e" vm="2">
        <f t="shared" ca="1" si="14"/>
        <v>#NAME?</v>
      </c>
      <c r="I249" t="str">
        <f t="shared" si="15"/>
        <v>07.02.06.17 Malversación, Defraudación E Incendio por Menos de 1 Utm</v>
      </c>
      <c r="K249" t="s">
        <v>67</v>
      </c>
      <c r="L249" t="s">
        <v>1576</v>
      </c>
      <c r="M249" t="s">
        <v>1588</v>
      </c>
      <c r="N249" t="s">
        <v>2181</v>
      </c>
    </row>
    <row r="250" spans="1:14" x14ac:dyDescent="0.25">
      <c r="A250" t="e" vm="1">
        <f ca="1">_xlfn.XLOOKUP(K250,Sectores[Sector],Sectores[id_Sector],FALSE)</f>
        <v>#NAME?</v>
      </c>
      <c r="B250" t="e" vm="1">
        <f ca="1">_xlfn.XLOOKUP(L250,Contenido[Contenido],Contenido[id_contenido])</f>
        <v>#NAME?</v>
      </c>
      <c r="C250" t="e" vm="1">
        <f ca="1">_xlfn.XLOOKUP(M250,Temas[Tema],Temas[id_Tema],FALSE)</f>
        <v>#NAME?</v>
      </c>
      <c r="D250" t="s">
        <v>3697</v>
      </c>
      <c r="F250" t="e" vm="2">
        <f t="shared" ca="1" si="12"/>
        <v>#NAME?</v>
      </c>
      <c r="G250" t="e" vm="2">
        <f t="shared" ca="1" si="13"/>
        <v>#NAME?</v>
      </c>
      <c r="H250" t="e" vm="2">
        <f t="shared" ca="1" si="14"/>
        <v>#NAME?</v>
      </c>
      <c r="I250" t="str">
        <f t="shared" si="15"/>
        <v>07.02.06.18 Otras Infracciones Ley 18.892 de Pesca</v>
      </c>
      <c r="K250" t="s">
        <v>67</v>
      </c>
      <c r="L250" t="s">
        <v>1576</v>
      </c>
      <c r="M250" t="s">
        <v>1588</v>
      </c>
      <c r="N250" t="s">
        <v>2256</v>
      </c>
    </row>
    <row r="251" spans="1:14" x14ac:dyDescent="0.25">
      <c r="A251" t="e" vm="1">
        <f ca="1">_xlfn.XLOOKUP(K251,Sectores[Sector],Sectores[id_Sector],FALSE)</f>
        <v>#NAME?</v>
      </c>
      <c r="B251" t="e" vm="1">
        <f ca="1">_xlfn.XLOOKUP(L251,Contenido[Contenido],Contenido[id_contenido])</f>
        <v>#NAME?</v>
      </c>
      <c r="C251" t="e" vm="1">
        <f ca="1">_xlfn.XLOOKUP(M251,Temas[Tema],Temas[id_Tema],FALSE)</f>
        <v>#NAME?</v>
      </c>
      <c r="D251" t="s">
        <v>3698</v>
      </c>
      <c r="F251" t="e" vm="2">
        <f t="shared" ca="1" si="12"/>
        <v>#NAME?</v>
      </c>
      <c r="G251" t="e" vm="2">
        <f t="shared" ca="1" si="13"/>
        <v>#NAME?</v>
      </c>
      <c r="H251" t="e" vm="2">
        <f t="shared" ca="1" si="14"/>
        <v>#NAME?</v>
      </c>
      <c r="I251" t="str">
        <f t="shared" si="15"/>
        <v>07.02.06.19 Peleas de Animales Como Espectáculo</v>
      </c>
      <c r="K251" t="s">
        <v>67</v>
      </c>
      <c r="L251" t="s">
        <v>1576</v>
      </c>
      <c r="M251" t="s">
        <v>1588</v>
      </c>
      <c r="N251" t="s">
        <v>2300</v>
      </c>
    </row>
    <row r="252" spans="1:14" x14ac:dyDescent="0.25">
      <c r="A252" t="e" vm="1">
        <f ca="1">_xlfn.XLOOKUP(K252,Sectores[Sector],Sectores[id_Sector],FALSE)</f>
        <v>#NAME?</v>
      </c>
      <c r="B252" t="e" vm="1">
        <f ca="1">_xlfn.XLOOKUP(L252,Contenido[Contenido],Contenido[id_contenido])</f>
        <v>#NAME?</v>
      </c>
      <c r="C252" t="e" vm="1">
        <f ca="1">_xlfn.XLOOKUP(M252,Temas[Tema],Temas[id_Tema],FALSE)</f>
        <v>#NAME?</v>
      </c>
      <c r="D252" t="s">
        <v>3699</v>
      </c>
      <c r="F252" t="e" vm="2">
        <f t="shared" ca="1" si="12"/>
        <v>#NAME?</v>
      </c>
      <c r="G252" t="e" vm="2">
        <f t="shared" ca="1" si="13"/>
        <v>#NAME?</v>
      </c>
      <c r="H252" t="e" vm="2">
        <f t="shared" ca="1" si="14"/>
        <v>#NAME?</v>
      </c>
      <c r="I252" t="str">
        <f t="shared" si="15"/>
        <v>07.02.06.20 Propagación de Enfermed Que Afecten la Salud Animal o Vegetal</v>
      </c>
      <c r="K252" t="s">
        <v>67</v>
      </c>
      <c r="L252" t="s">
        <v>1576</v>
      </c>
      <c r="M252" t="s">
        <v>1588</v>
      </c>
      <c r="N252" t="s">
        <v>2340</v>
      </c>
    </row>
    <row r="253" spans="1:14" x14ac:dyDescent="0.25">
      <c r="A253" t="e" vm="1">
        <f ca="1">_xlfn.XLOOKUP(K253,Sectores[Sector],Sectores[id_Sector],FALSE)</f>
        <v>#NAME?</v>
      </c>
      <c r="B253" t="e" vm="1">
        <f ca="1">_xlfn.XLOOKUP(L253,Contenido[Contenido],Contenido[id_contenido])</f>
        <v>#NAME?</v>
      </c>
      <c r="C253" t="e" vm="1">
        <f ca="1">_xlfn.XLOOKUP(M253,Temas[Tema],Temas[id_Tema],FALSE)</f>
        <v>#NAME?</v>
      </c>
      <c r="D253" t="s">
        <v>3700</v>
      </c>
      <c r="F253" t="e" vm="2">
        <f t="shared" ca="1" si="12"/>
        <v>#NAME?</v>
      </c>
      <c r="G253" t="e" vm="2">
        <f t="shared" ca="1" si="13"/>
        <v>#NAME?</v>
      </c>
      <c r="H253" t="e" vm="2">
        <f t="shared" ca="1" si="14"/>
        <v>#NAME?</v>
      </c>
      <c r="I253" t="str">
        <f t="shared" si="15"/>
        <v>07.02.06.21 Tráfico de Especies Vegetales</v>
      </c>
      <c r="K253" t="s">
        <v>67</v>
      </c>
      <c r="L253" t="s">
        <v>1576</v>
      </c>
      <c r="M253" t="s">
        <v>1588</v>
      </c>
      <c r="N253" t="s">
        <v>2451</v>
      </c>
    </row>
    <row r="254" spans="1:14" x14ac:dyDescent="0.25">
      <c r="A254" t="e" vm="1">
        <f ca="1">_xlfn.XLOOKUP(K254,Sectores[Sector],Sectores[id_Sector],FALSE)</f>
        <v>#NAME?</v>
      </c>
      <c r="B254" t="e" vm="1">
        <f ca="1">_xlfn.XLOOKUP(L254,Contenido[Contenido],Contenido[id_contenido])</f>
        <v>#NAME?</v>
      </c>
      <c r="C254" t="e" vm="1">
        <f ca="1">_xlfn.XLOOKUP(M254,Temas[Tema],Temas[id_Tema],FALSE)</f>
        <v>#NAME?</v>
      </c>
      <c r="D254" t="s">
        <v>3701</v>
      </c>
      <c r="F254" t="e" vm="2">
        <f t="shared" ca="1" si="12"/>
        <v>#NAME?</v>
      </c>
      <c r="G254" t="e" vm="2">
        <f t="shared" ca="1" si="13"/>
        <v>#NAME?</v>
      </c>
      <c r="H254" t="e" vm="2">
        <f t="shared" ca="1" si="14"/>
        <v>#NAME?</v>
      </c>
      <c r="I254" t="str">
        <f t="shared" si="15"/>
        <v>07.02.06.22 Transporte de Desechos a Vertederos Clandestinos</v>
      </c>
      <c r="K254" t="s">
        <v>67</v>
      </c>
      <c r="L254" t="s">
        <v>1576</v>
      </c>
      <c r="M254" t="s">
        <v>1588</v>
      </c>
      <c r="N254" t="s">
        <v>2469</v>
      </c>
    </row>
    <row r="255" spans="1:14" x14ac:dyDescent="0.25">
      <c r="A255" t="e" vm="1">
        <f ca="1">_xlfn.XLOOKUP(K255,Sectores[Sector],Sectores[id_Sector],FALSE)</f>
        <v>#NAME?</v>
      </c>
      <c r="B255" t="e" vm="1">
        <f ca="1">_xlfn.XLOOKUP(L255,Contenido[Contenido],Contenido[id_contenido])</f>
        <v>#NAME?</v>
      </c>
      <c r="C255" t="e" vm="1">
        <f ca="1">_xlfn.XLOOKUP(M255,Temas[Tema],Temas[id_Tema],FALSE)</f>
        <v>#NAME?</v>
      </c>
      <c r="D255" t="s">
        <v>3702</v>
      </c>
      <c r="F255" t="e" vm="2">
        <f t="shared" ca="1" si="12"/>
        <v>#NAME?</v>
      </c>
      <c r="G255" t="e" vm="2">
        <f t="shared" ca="1" si="13"/>
        <v>#NAME?</v>
      </c>
      <c r="H255" t="e" vm="2">
        <f t="shared" ca="1" si="14"/>
        <v>#NAME?</v>
      </c>
      <c r="I255" t="str">
        <f t="shared" si="15"/>
        <v>07.02.06.23 Uso Ilícito Fuego</v>
      </c>
      <c r="K255" t="s">
        <v>67</v>
      </c>
      <c r="L255" t="s">
        <v>1576</v>
      </c>
      <c r="M255" t="s">
        <v>1588</v>
      </c>
      <c r="N255" t="s">
        <v>2491</v>
      </c>
    </row>
    <row r="256" spans="1:14" x14ac:dyDescent="0.25">
      <c r="A256" t="e" vm="1">
        <f ca="1">_xlfn.XLOOKUP(K256,Sectores[Sector],Sectores[id_Sector],FALSE)</f>
        <v>#NAME?</v>
      </c>
      <c r="B256" t="e" vm="1">
        <f ca="1">_xlfn.XLOOKUP(L256,Contenido[Contenido],Contenido[id_contenido])</f>
        <v>#NAME?</v>
      </c>
      <c r="C256" t="e" vm="1">
        <f ca="1">_xlfn.XLOOKUP(M256,Temas[Tema],Temas[id_Tema],FALSE)</f>
        <v>#NAME?</v>
      </c>
      <c r="D256" t="s">
        <v>3703</v>
      </c>
      <c r="F256" t="e" vm="2">
        <f t="shared" ca="1" si="12"/>
        <v>#NAME?</v>
      </c>
      <c r="G256" t="e" vm="2">
        <f t="shared" ca="1" si="13"/>
        <v>#NAME?</v>
      </c>
      <c r="H256" t="e" vm="2">
        <f t="shared" ca="1" si="14"/>
        <v>#NAME?</v>
      </c>
      <c r="I256" t="str">
        <f t="shared" si="15"/>
        <v>07.02.07.01 Alteración Orden Público</v>
      </c>
      <c r="K256" t="s">
        <v>67</v>
      </c>
      <c r="L256" t="s">
        <v>1576</v>
      </c>
      <c r="M256" t="s">
        <v>1647</v>
      </c>
      <c r="N256" t="s">
        <v>1648</v>
      </c>
    </row>
    <row r="257" spans="1:14" x14ac:dyDescent="0.25">
      <c r="A257" t="e" vm="1">
        <f ca="1">_xlfn.XLOOKUP(K257,Sectores[Sector],Sectores[id_Sector],FALSE)</f>
        <v>#NAME?</v>
      </c>
      <c r="B257" t="e" vm="1">
        <f ca="1">_xlfn.XLOOKUP(L257,Contenido[Contenido],Contenido[id_contenido])</f>
        <v>#NAME?</v>
      </c>
      <c r="C257" t="e" vm="1">
        <f ca="1">_xlfn.XLOOKUP(M257,Temas[Tema],Temas[id_Tema],FALSE)</f>
        <v>#NAME?</v>
      </c>
      <c r="D257" t="s">
        <v>3704</v>
      </c>
      <c r="F257" t="e" vm="2">
        <f t="shared" ca="1" si="12"/>
        <v>#NAME?</v>
      </c>
      <c r="G257" t="e" vm="2">
        <f t="shared" ca="1" si="13"/>
        <v>#NAME?</v>
      </c>
      <c r="H257" t="e" vm="2">
        <f t="shared" ca="1" si="14"/>
        <v>#NAME?</v>
      </c>
      <c r="I257" t="str">
        <f t="shared" si="15"/>
        <v>07.02.07.02 Amenaza a Fiscales o Defensores en el Desempeño de Funciones</v>
      </c>
      <c r="K257" t="s">
        <v>67</v>
      </c>
      <c r="L257" t="s">
        <v>1576</v>
      </c>
      <c r="M257" t="s">
        <v>1647</v>
      </c>
      <c r="N257" t="s">
        <v>1652</v>
      </c>
    </row>
    <row r="258" spans="1:14" x14ac:dyDescent="0.25">
      <c r="A258" t="e" vm="1">
        <f ca="1">_xlfn.XLOOKUP(K258,Sectores[Sector],Sectores[id_Sector],FALSE)</f>
        <v>#NAME?</v>
      </c>
      <c r="B258" t="e" vm="1">
        <f ca="1">_xlfn.XLOOKUP(L258,Contenido[Contenido],Contenido[id_contenido])</f>
        <v>#NAME?</v>
      </c>
      <c r="C258" t="e" vm="1">
        <f ca="1">_xlfn.XLOOKUP(M258,Temas[Tema],Temas[id_Tema],FALSE)</f>
        <v>#NAME?</v>
      </c>
      <c r="D258" t="s">
        <v>3705</v>
      </c>
      <c r="F258" t="e" vm="2">
        <f t="shared" ca="1" si="12"/>
        <v>#NAME?</v>
      </c>
      <c r="G258" t="e" vm="2">
        <f t="shared" ca="1" si="13"/>
        <v>#NAME?</v>
      </c>
      <c r="H258" t="e" vm="2">
        <f t="shared" ca="1" si="14"/>
        <v>#NAME?</v>
      </c>
      <c r="I258" t="str">
        <f t="shared" si="15"/>
        <v>07.02.07.03 Amenaza a Gendarme en el Desempeño de sus Funciones</v>
      </c>
      <c r="K258" t="s">
        <v>67</v>
      </c>
      <c r="L258" t="s">
        <v>1576</v>
      </c>
      <c r="M258" t="s">
        <v>1647</v>
      </c>
      <c r="N258" t="s">
        <v>1654</v>
      </c>
    </row>
    <row r="259" spans="1:14" x14ac:dyDescent="0.25">
      <c r="A259" t="e" vm="1">
        <f ca="1">_xlfn.XLOOKUP(K259,Sectores[Sector],Sectores[id_Sector],FALSE)</f>
        <v>#NAME?</v>
      </c>
      <c r="B259" t="e" vm="1">
        <f ca="1">_xlfn.XLOOKUP(L259,Contenido[Contenido],Contenido[id_contenido])</f>
        <v>#NAME?</v>
      </c>
      <c r="C259" t="e" vm="1">
        <f ca="1">_xlfn.XLOOKUP(M259,Temas[Tema],Temas[id_Tema],FALSE)</f>
        <v>#NAME?</v>
      </c>
      <c r="D259" t="s">
        <v>3706</v>
      </c>
      <c r="F259" t="e" vm="2">
        <f t="shared" ca="1" si="12"/>
        <v>#NAME?</v>
      </c>
      <c r="G259" t="e" vm="2">
        <f t="shared" ca="1" si="13"/>
        <v>#NAME?</v>
      </c>
      <c r="H259" t="e" vm="2">
        <f t="shared" ca="1" si="14"/>
        <v>#NAME?</v>
      </c>
      <c r="I259" t="str">
        <f t="shared" si="15"/>
        <v>07.02.07.04 Amenazar Simple o Condicionalmente u Ofender Personal de Investigaciones</v>
      </c>
      <c r="K259" t="s">
        <v>67</v>
      </c>
      <c r="L259" t="s">
        <v>1576</v>
      </c>
      <c r="M259" t="s">
        <v>1647</v>
      </c>
      <c r="N259" t="s">
        <v>1658</v>
      </c>
    </row>
    <row r="260" spans="1:14" x14ac:dyDescent="0.25">
      <c r="A260" t="e" vm="1">
        <f ca="1">_xlfn.XLOOKUP(K260,Sectores[Sector],Sectores[id_Sector],FALSE)</f>
        <v>#NAME?</v>
      </c>
      <c r="B260" t="e" vm="1">
        <f ca="1">_xlfn.XLOOKUP(L260,Contenido[Contenido],Contenido[id_contenido])</f>
        <v>#NAME?</v>
      </c>
      <c r="C260" t="e" vm="1">
        <f ca="1">_xlfn.XLOOKUP(M260,Temas[Tema],Temas[id_Tema],FALSE)</f>
        <v>#NAME?</v>
      </c>
      <c r="D260" t="s">
        <v>3707</v>
      </c>
      <c r="F260" t="e" vm="2">
        <f t="shared" ca="1" si="12"/>
        <v>#NAME?</v>
      </c>
      <c r="G260" t="e" vm="2">
        <f t="shared" ca="1" si="13"/>
        <v>#NAME?</v>
      </c>
      <c r="H260" t="e" vm="2">
        <f t="shared" ca="1" si="14"/>
        <v>#NAME?</v>
      </c>
      <c r="I260" t="str">
        <f t="shared" si="15"/>
        <v>07.02.07.05 Amenazas a Carabineros</v>
      </c>
      <c r="K260" t="s">
        <v>67</v>
      </c>
      <c r="L260" t="s">
        <v>1576</v>
      </c>
      <c r="M260" t="s">
        <v>1647</v>
      </c>
      <c r="N260" t="s">
        <v>1660</v>
      </c>
    </row>
    <row r="261" spans="1:14" x14ac:dyDescent="0.25">
      <c r="A261" t="e" vm="1">
        <f ca="1">_xlfn.XLOOKUP(K261,Sectores[Sector],Sectores[id_Sector],FALSE)</f>
        <v>#NAME?</v>
      </c>
      <c r="B261" t="e" vm="1">
        <f ca="1">_xlfn.XLOOKUP(L261,Contenido[Contenido],Contenido[id_contenido])</f>
        <v>#NAME?</v>
      </c>
      <c r="C261" t="e" vm="1">
        <f ca="1">_xlfn.XLOOKUP(M261,Temas[Tema],Temas[id_Tema],FALSE)</f>
        <v>#NAME?</v>
      </c>
      <c r="D261" t="s">
        <v>3708</v>
      </c>
      <c r="F261" t="e" vm="2">
        <f t="shared" ref="F261:F324" ca="1" si="16">+A261&amp;" "&amp;K261</f>
        <v>#NAME?</v>
      </c>
      <c r="G261" t="e" vm="2">
        <f t="shared" ref="G261:G324" ca="1" si="17">+B261&amp;" "&amp;L261</f>
        <v>#NAME?</v>
      </c>
      <c r="H261" t="e" vm="2">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vm="1">
        <f ca="1">_xlfn.XLOOKUP(K262,Sectores[Sector],Sectores[id_Sector],FALSE)</f>
        <v>#NAME?</v>
      </c>
      <c r="B262" t="e" vm="1">
        <f ca="1">_xlfn.XLOOKUP(L262,Contenido[Contenido],Contenido[id_contenido])</f>
        <v>#NAME?</v>
      </c>
      <c r="C262" t="e" vm="1">
        <f ca="1">_xlfn.XLOOKUP(M262,Temas[Tema],Temas[id_Tema],FALSE)</f>
        <v>#NAME?</v>
      </c>
      <c r="D262" t="s">
        <v>3709</v>
      </c>
      <c r="F262" t="e" vm="2">
        <f t="shared" ca="1" si="16"/>
        <v>#NAME?</v>
      </c>
      <c r="G262" t="e" vm="2">
        <f t="shared" ca="1" si="17"/>
        <v>#NAME?</v>
      </c>
      <c r="H262" t="e" vm="2">
        <f t="shared" ca="1" si="18"/>
        <v>#NAME?</v>
      </c>
      <c r="I262" t="str">
        <f t="shared" si="19"/>
        <v>07.02.07.07 Arrojamiento de Piedras u Otros Objetos</v>
      </c>
      <c r="K262" t="s">
        <v>67</v>
      </c>
      <c r="L262" t="s">
        <v>1576</v>
      </c>
      <c r="M262" t="s">
        <v>1647</v>
      </c>
      <c r="N262" t="s">
        <v>1694</v>
      </c>
    </row>
    <row r="263" spans="1:14" x14ac:dyDescent="0.25">
      <c r="A263" t="e" vm="1">
        <f ca="1">_xlfn.XLOOKUP(K263,Sectores[Sector],Sectores[id_Sector],FALSE)</f>
        <v>#NAME?</v>
      </c>
      <c r="B263" t="e" vm="1">
        <f ca="1">_xlfn.XLOOKUP(L263,Contenido[Contenido],Contenido[id_contenido])</f>
        <v>#NAME?</v>
      </c>
      <c r="C263" t="e" vm="1">
        <f ca="1">_xlfn.XLOOKUP(M263,Temas[Tema],Temas[id_Tema],FALSE)</f>
        <v>#NAME?</v>
      </c>
      <c r="D263" t="s">
        <v>3710</v>
      </c>
      <c r="F263" t="e" vm="2">
        <f t="shared" ca="1" si="16"/>
        <v>#NAME?</v>
      </c>
      <c r="G263" t="e" vm="2">
        <f t="shared" ca="1" si="17"/>
        <v>#NAME?</v>
      </c>
      <c r="H263" t="e" vm="2">
        <f t="shared" ca="1" si="18"/>
        <v>#NAME?</v>
      </c>
      <c r="I263" t="str">
        <f t="shared" si="19"/>
        <v>07.02.07.08 Atentado a Vehículo Motorizado en Circulación con Objeto Contundente</v>
      </c>
      <c r="K263" t="s">
        <v>67</v>
      </c>
      <c r="L263" t="s">
        <v>1576</v>
      </c>
      <c r="M263" t="s">
        <v>1647</v>
      </c>
      <c r="N263" t="s">
        <v>1707</v>
      </c>
    </row>
    <row r="264" spans="1:14" x14ac:dyDescent="0.25">
      <c r="A264" t="e" vm="1">
        <f ca="1">_xlfn.XLOOKUP(K264,Sectores[Sector],Sectores[id_Sector],FALSE)</f>
        <v>#NAME?</v>
      </c>
      <c r="B264" t="e" vm="1">
        <f ca="1">_xlfn.XLOOKUP(L264,Contenido[Contenido],Contenido[id_contenido])</f>
        <v>#NAME?</v>
      </c>
      <c r="C264" t="e" vm="1">
        <f ca="1">_xlfn.XLOOKUP(M264,Temas[Tema],Temas[id_Tema],FALSE)</f>
        <v>#NAME?</v>
      </c>
      <c r="D264" t="s">
        <v>3711</v>
      </c>
      <c r="F264" t="e" vm="2">
        <f t="shared" ca="1" si="16"/>
        <v>#NAME?</v>
      </c>
      <c r="G264" t="e" vm="2">
        <f t="shared" ca="1" si="17"/>
        <v>#NAME?</v>
      </c>
      <c r="H264" t="e" vm="2">
        <f t="shared" ca="1" si="18"/>
        <v>#NAME?</v>
      </c>
      <c r="I264" t="str">
        <f t="shared" si="19"/>
        <v>07.02.07.09 Atentado Contra Jefe de Estado o Autoridad Pública</v>
      </c>
      <c r="K264" t="s">
        <v>67</v>
      </c>
      <c r="L264" t="s">
        <v>1576</v>
      </c>
      <c r="M264" t="s">
        <v>1647</v>
      </c>
      <c r="N264" t="s">
        <v>1709</v>
      </c>
    </row>
    <row r="265" spans="1:14" x14ac:dyDescent="0.25">
      <c r="A265" t="e" vm="1">
        <f ca="1">_xlfn.XLOOKUP(K265,Sectores[Sector],Sectores[id_Sector],FALSE)</f>
        <v>#NAME?</v>
      </c>
      <c r="B265" t="e" vm="1">
        <f ca="1">_xlfn.XLOOKUP(L265,Contenido[Contenido],Contenido[id_contenido])</f>
        <v>#NAME?</v>
      </c>
      <c r="C265" t="e" vm="1">
        <f ca="1">_xlfn.XLOOKUP(M265,Temas[Tema],Temas[id_Tema],FALSE)</f>
        <v>#NAME?</v>
      </c>
      <c r="D265" t="s">
        <v>3712</v>
      </c>
      <c r="F265" t="e" vm="2">
        <f t="shared" ca="1" si="16"/>
        <v>#NAME?</v>
      </c>
      <c r="G265" t="e" vm="2">
        <f t="shared" ca="1" si="17"/>
        <v>#NAME?</v>
      </c>
      <c r="H265" t="e" vm="2">
        <f t="shared" ca="1" si="18"/>
        <v>#NAME?</v>
      </c>
      <c r="I265" t="str">
        <f t="shared" si="19"/>
        <v>07.02.07.10 Atentado Explosivo o Incendiario</v>
      </c>
      <c r="K265" t="s">
        <v>67</v>
      </c>
      <c r="L265" t="s">
        <v>1576</v>
      </c>
      <c r="M265" t="s">
        <v>1647</v>
      </c>
      <c r="N265" t="s">
        <v>1711</v>
      </c>
    </row>
    <row r="266" spans="1:14" x14ac:dyDescent="0.25">
      <c r="A266" t="e" vm="1">
        <f ca="1">_xlfn.XLOOKUP(K266,Sectores[Sector],Sectores[id_Sector],FALSE)</f>
        <v>#NAME?</v>
      </c>
      <c r="B266" t="e" vm="1">
        <f ca="1">_xlfn.XLOOKUP(L266,Contenido[Contenido],Contenido[id_contenido])</f>
        <v>#NAME?</v>
      </c>
      <c r="C266" t="e" vm="1">
        <f ca="1">_xlfn.XLOOKUP(M266,Temas[Tema],Temas[id_Tema],FALSE)</f>
        <v>#NAME?</v>
      </c>
      <c r="D266" t="s">
        <v>3713</v>
      </c>
      <c r="F266" t="e" vm="2">
        <f t="shared" ca="1" si="16"/>
        <v>#NAME?</v>
      </c>
      <c r="G266" t="e" vm="2">
        <f t="shared" ca="1" si="17"/>
        <v>#NAME?</v>
      </c>
      <c r="H266" t="e" vm="2">
        <f t="shared" ca="1" si="18"/>
        <v>#NAME?</v>
      </c>
      <c r="I266" t="str">
        <f t="shared" si="19"/>
        <v>07.02.07.11 Atentados y Amenazas Contra la Autoridad</v>
      </c>
      <c r="K266" t="s">
        <v>67</v>
      </c>
      <c r="L266" t="s">
        <v>1576</v>
      </c>
      <c r="M266" t="s">
        <v>1647</v>
      </c>
      <c r="N266" t="s">
        <v>1713</v>
      </c>
    </row>
    <row r="267" spans="1:14" x14ac:dyDescent="0.25">
      <c r="A267" t="e" vm="1">
        <f ca="1">_xlfn.XLOOKUP(K267,Sectores[Sector],Sectores[id_Sector],FALSE)</f>
        <v>#NAME?</v>
      </c>
      <c r="B267" t="e" vm="1">
        <f ca="1">_xlfn.XLOOKUP(L267,Contenido[Contenido],Contenido[id_contenido])</f>
        <v>#NAME?</v>
      </c>
      <c r="C267" t="e" vm="1">
        <f ca="1">_xlfn.XLOOKUP(M267,Temas[Tema],Temas[id_Tema],FALSE)</f>
        <v>#NAME?</v>
      </c>
      <c r="D267" t="s">
        <v>3714</v>
      </c>
      <c r="F267" t="e" vm="2">
        <f t="shared" ca="1" si="16"/>
        <v>#NAME?</v>
      </c>
      <c r="G267" t="e" vm="2">
        <f t="shared" ca="1" si="17"/>
        <v>#NAME?</v>
      </c>
      <c r="H267" t="e" vm="2">
        <f t="shared" ca="1" si="18"/>
        <v>#NAME?</v>
      </c>
      <c r="I267" t="str">
        <f t="shared" si="19"/>
        <v>07.02.07.12 Causar la Muerte a Personal de la Policia de Investigaciones</v>
      </c>
      <c r="K267" t="s">
        <v>67</v>
      </c>
      <c r="L267" t="s">
        <v>1576</v>
      </c>
      <c r="M267" t="s">
        <v>1647</v>
      </c>
      <c r="N267" t="s">
        <v>1727</v>
      </c>
    </row>
    <row r="268" spans="1:14" x14ac:dyDescent="0.25">
      <c r="A268" t="e" vm="1">
        <f ca="1">_xlfn.XLOOKUP(K268,Sectores[Sector],Sectores[id_Sector],FALSE)</f>
        <v>#NAME?</v>
      </c>
      <c r="B268" t="e" vm="1">
        <f ca="1">_xlfn.XLOOKUP(L268,Contenido[Contenido],Contenido[id_contenido])</f>
        <v>#NAME?</v>
      </c>
      <c r="C268" t="e" vm="1">
        <f ca="1">_xlfn.XLOOKUP(M268,Temas[Tema],Temas[id_Tema],FALSE)</f>
        <v>#NAME?</v>
      </c>
      <c r="D268" t="s">
        <v>3715</v>
      </c>
      <c r="F268" t="e" vm="2">
        <f t="shared" ca="1" si="16"/>
        <v>#NAME?</v>
      </c>
      <c r="G268" t="e" vm="2">
        <f t="shared" ca="1" si="17"/>
        <v>#NAME?</v>
      </c>
      <c r="H268" t="e" vm="2">
        <f t="shared" ca="1" si="18"/>
        <v>#NAME?</v>
      </c>
      <c r="I268" t="str">
        <f t="shared" si="19"/>
        <v>07.02.07.13 Colocación Bomba Artefacto</v>
      </c>
      <c r="K268" t="s">
        <v>67</v>
      </c>
      <c r="L268" t="s">
        <v>1576</v>
      </c>
      <c r="M268" t="s">
        <v>1647</v>
      </c>
      <c r="N268" t="s">
        <v>1739</v>
      </c>
    </row>
    <row r="269" spans="1:14" x14ac:dyDescent="0.25">
      <c r="A269" t="e" vm="1">
        <f ca="1">_xlfn.XLOOKUP(K269,Sectores[Sector],Sectores[id_Sector],FALSE)</f>
        <v>#NAME?</v>
      </c>
      <c r="B269" t="e" vm="1">
        <f ca="1">_xlfn.XLOOKUP(L269,Contenido[Contenido],Contenido[id_contenido])</f>
        <v>#NAME?</v>
      </c>
      <c r="C269" t="e" vm="1">
        <f ca="1">_xlfn.XLOOKUP(M269,Temas[Tema],Temas[id_Tema],FALSE)</f>
        <v>#NAME?</v>
      </c>
      <c r="D269" t="s">
        <v>3716</v>
      </c>
      <c r="F269" t="e" vm="2">
        <f t="shared" ca="1" si="16"/>
        <v>#NAME?</v>
      </c>
      <c r="G269" t="e" vm="2">
        <f t="shared" ca="1" si="17"/>
        <v>#NAME?</v>
      </c>
      <c r="H269" t="e" vm="2">
        <f t="shared" ca="1" si="18"/>
        <v>#NAME?</v>
      </c>
      <c r="I269" t="str">
        <f t="shared" si="19"/>
        <v>07.02.07.14 Crímenes y Simples Delitos c/Soberanía Nacional y Seguridad del Estado</v>
      </c>
      <c r="K269" t="s">
        <v>67</v>
      </c>
      <c r="L269" t="s">
        <v>1576</v>
      </c>
      <c r="M269" t="s">
        <v>1647</v>
      </c>
      <c r="N269" t="s">
        <v>1811</v>
      </c>
    </row>
    <row r="270" spans="1:14" x14ac:dyDescent="0.25">
      <c r="A270" t="e" vm="1">
        <f ca="1">_xlfn.XLOOKUP(K270,Sectores[Sector],Sectores[id_Sector],FALSE)</f>
        <v>#NAME?</v>
      </c>
      <c r="B270" t="e" vm="1">
        <f ca="1">_xlfn.XLOOKUP(L270,Contenido[Contenido],Contenido[id_contenido])</f>
        <v>#NAME?</v>
      </c>
      <c r="C270" t="e" vm="1">
        <f ca="1">_xlfn.XLOOKUP(M270,Temas[Tema],Temas[id_Tema],FALSE)</f>
        <v>#NAME?</v>
      </c>
      <c r="D270" t="s">
        <v>3717</v>
      </c>
      <c r="F270" t="e" vm="2">
        <f t="shared" ca="1" si="16"/>
        <v>#NAME?</v>
      </c>
      <c r="G270" t="e" vm="2">
        <f t="shared" ca="1" si="17"/>
        <v>#NAME?</v>
      </c>
      <c r="H270" t="e" vm="2">
        <f t="shared" ca="1" si="18"/>
        <v>#NAME?</v>
      </c>
      <c r="I270" t="str">
        <f t="shared" si="19"/>
        <v>07.02.07.15 Crimenes y Simples Delitos Seguridad Interior del Estado</v>
      </c>
      <c r="K270" t="s">
        <v>67</v>
      </c>
      <c r="L270" t="s">
        <v>1576</v>
      </c>
      <c r="M270" t="s">
        <v>1647</v>
      </c>
      <c r="N270" t="s">
        <v>1813</v>
      </c>
    </row>
    <row r="271" spans="1:14" x14ac:dyDescent="0.25">
      <c r="A271" t="e" vm="1">
        <f ca="1">_xlfn.XLOOKUP(K271,Sectores[Sector],Sectores[id_Sector],FALSE)</f>
        <v>#NAME?</v>
      </c>
      <c r="B271" t="e" vm="1">
        <f ca="1">_xlfn.XLOOKUP(L271,Contenido[Contenido],Contenido[id_contenido])</f>
        <v>#NAME?</v>
      </c>
      <c r="C271" t="e" vm="1">
        <f ca="1">_xlfn.XLOOKUP(M271,Temas[Tema],Temas[id_Tema],FALSE)</f>
        <v>#NAME?</v>
      </c>
      <c r="D271" t="s">
        <v>3718</v>
      </c>
      <c r="F271" t="e" vm="2">
        <f t="shared" ca="1" si="16"/>
        <v>#NAME?</v>
      </c>
      <c r="G271" t="e" vm="2">
        <f t="shared" ca="1" si="17"/>
        <v>#NAME?</v>
      </c>
      <c r="H271" t="e" vm="2">
        <f t="shared" ca="1" si="18"/>
        <v>#NAME?</v>
      </c>
      <c r="I271" t="str">
        <f t="shared" si="19"/>
        <v>07.02.07.16 Dejar Animales Sueltos</v>
      </c>
      <c r="K271" t="s">
        <v>67</v>
      </c>
      <c r="L271" t="s">
        <v>1576</v>
      </c>
      <c r="M271" t="s">
        <v>1647</v>
      </c>
      <c r="N271" t="s">
        <v>1841</v>
      </c>
    </row>
    <row r="272" spans="1:14" x14ac:dyDescent="0.25">
      <c r="A272" t="e" vm="1">
        <f ca="1">_xlfn.XLOOKUP(K272,Sectores[Sector],Sectores[id_Sector],FALSE)</f>
        <v>#NAME?</v>
      </c>
      <c r="B272" t="e" vm="1">
        <f ca="1">_xlfn.XLOOKUP(L272,Contenido[Contenido],Contenido[id_contenido])</f>
        <v>#NAME?</v>
      </c>
      <c r="C272" t="e" vm="1">
        <f ca="1">_xlfn.XLOOKUP(M272,Temas[Tema],Temas[id_Tema],FALSE)</f>
        <v>#NAME?</v>
      </c>
      <c r="D272" t="s">
        <v>3719</v>
      </c>
      <c r="F272" t="e" vm="2">
        <f t="shared" ca="1" si="16"/>
        <v>#NAME?</v>
      </c>
      <c r="G272" t="e" vm="2">
        <f t="shared" ca="1" si="17"/>
        <v>#NAME?</v>
      </c>
      <c r="H272" t="e" vm="2">
        <f t="shared" ca="1" si="18"/>
        <v>#NAME?</v>
      </c>
      <c r="I272" t="str">
        <f t="shared" si="19"/>
        <v>07.02.07.17 Delito Desordenes Públicos</v>
      </c>
      <c r="K272" t="s">
        <v>67</v>
      </c>
      <c r="L272" t="s">
        <v>1576</v>
      </c>
      <c r="M272" t="s">
        <v>1647</v>
      </c>
      <c r="N272" t="s">
        <v>1843</v>
      </c>
    </row>
    <row r="273" spans="1:14" x14ac:dyDescent="0.25">
      <c r="A273" t="e" vm="1">
        <f ca="1">_xlfn.XLOOKUP(K273,Sectores[Sector],Sectores[id_Sector],FALSE)</f>
        <v>#NAME?</v>
      </c>
      <c r="B273" t="e" vm="1">
        <f ca="1">_xlfn.XLOOKUP(L273,Contenido[Contenido],Contenido[id_contenido])</f>
        <v>#NAME?</v>
      </c>
      <c r="C273" t="e" vm="1">
        <f ca="1">_xlfn.XLOOKUP(M273,Temas[Tema],Temas[id_Tema],FALSE)</f>
        <v>#NAME?</v>
      </c>
      <c r="D273" t="s">
        <v>3720</v>
      </c>
      <c r="F273" t="e" vm="2">
        <f t="shared" ca="1" si="16"/>
        <v>#NAME?</v>
      </c>
      <c r="G273" t="e" vm="2">
        <f t="shared" ca="1" si="17"/>
        <v>#NAME?</v>
      </c>
      <c r="H273" t="e" vm="2">
        <f t="shared" ca="1" si="18"/>
        <v>#NAME?</v>
      </c>
      <c r="I273" t="str">
        <f t="shared" si="19"/>
        <v>07.02.07.18 Desacato</v>
      </c>
      <c r="K273" t="s">
        <v>67</v>
      </c>
      <c r="L273" t="s">
        <v>1576</v>
      </c>
      <c r="M273" t="s">
        <v>1647</v>
      </c>
      <c r="N273" t="s">
        <v>1883</v>
      </c>
    </row>
    <row r="274" spans="1:14" x14ac:dyDescent="0.25">
      <c r="A274" t="e" vm="1">
        <f ca="1">_xlfn.XLOOKUP(K274,Sectores[Sector],Sectores[id_Sector],FALSE)</f>
        <v>#NAME?</v>
      </c>
      <c r="B274" t="e" vm="1">
        <f ca="1">_xlfn.XLOOKUP(L274,Contenido[Contenido],Contenido[id_contenido])</f>
        <v>#NAME?</v>
      </c>
      <c r="C274" t="e" vm="1">
        <f ca="1">_xlfn.XLOOKUP(M274,Temas[Tema],Temas[id_Tema],FALSE)</f>
        <v>#NAME?</v>
      </c>
      <c r="D274" t="s">
        <v>3721</v>
      </c>
      <c r="F274" t="e" vm="2">
        <f t="shared" ca="1" si="16"/>
        <v>#NAME?</v>
      </c>
      <c r="G274" t="e" vm="2">
        <f t="shared" ca="1" si="17"/>
        <v>#NAME?</v>
      </c>
      <c r="H274" t="e" vm="2">
        <f t="shared" ca="1" si="18"/>
        <v>#NAME?</v>
      </c>
      <c r="I274" t="str">
        <f t="shared" si="19"/>
        <v>07.02.07.19 Desatender el Llamado a Reclamo</v>
      </c>
      <c r="K274" t="s">
        <v>67</v>
      </c>
      <c r="L274" t="s">
        <v>1576</v>
      </c>
      <c r="M274" t="s">
        <v>1647</v>
      </c>
      <c r="N274" t="s">
        <v>1885</v>
      </c>
    </row>
    <row r="275" spans="1:14" x14ac:dyDescent="0.25">
      <c r="A275" t="e" vm="1">
        <f ca="1">_xlfn.XLOOKUP(K275,Sectores[Sector],Sectores[id_Sector],FALSE)</f>
        <v>#NAME?</v>
      </c>
      <c r="B275" t="e" vm="1">
        <f ca="1">_xlfn.XLOOKUP(L275,Contenido[Contenido],Contenido[id_contenido])</f>
        <v>#NAME?</v>
      </c>
      <c r="C275" t="e" vm="1">
        <f ca="1">_xlfn.XLOOKUP(M275,Temas[Tema],Temas[id_Tema],FALSE)</f>
        <v>#NAME?</v>
      </c>
      <c r="D275" t="s">
        <v>3722</v>
      </c>
      <c r="F275" t="e" vm="2">
        <f t="shared" ca="1" si="16"/>
        <v>#NAME?</v>
      </c>
      <c r="G275" t="e" vm="2">
        <f t="shared" ca="1" si="17"/>
        <v>#NAME?</v>
      </c>
      <c r="H275" t="e" vm="2">
        <f t="shared" ca="1" si="18"/>
        <v>#NAME?</v>
      </c>
      <c r="I275" t="str">
        <f t="shared" si="19"/>
        <v>07.02.07.20 Desordenes en Espectáculos Públicos</v>
      </c>
      <c r="K275" t="s">
        <v>67</v>
      </c>
      <c r="L275" t="s">
        <v>1576</v>
      </c>
      <c r="M275" t="s">
        <v>1647</v>
      </c>
      <c r="N275" t="s">
        <v>1887</v>
      </c>
    </row>
    <row r="276" spans="1:14" x14ac:dyDescent="0.25">
      <c r="A276" t="e" vm="1">
        <f ca="1">_xlfn.XLOOKUP(K276,Sectores[Sector],Sectores[id_Sector],FALSE)</f>
        <v>#NAME?</v>
      </c>
      <c r="B276" t="e" vm="1">
        <f ca="1">_xlfn.XLOOKUP(L276,Contenido[Contenido],Contenido[id_contenido])</f>
        <v>#NAME?</v>
      </c>
      <c r="C276" t="e" vm="1">
        <f ca="1">_xlfn.XLOOKUP(M276,Temas[Tema],Temas[id_Tema],FALSE)</f>
        <v>#NAME?</v>
      </c>
      <c r="D276" t="s">
        <v>3723</v>
      </c>
      <c r="F276" t="e" vm="2">
        <f t="shared" ca="1" si="16"/>
        <v>#NAME?</v>
      </c>
      <c r="G276" t="e" vm="2">
        <f t="shared" ca="1" si="17"/>
        <v>#NAME?</v>
      </c>
      <c r="H276" t="e" vm="2">
        <f t="shared" ca="1" si="18"/>
        <v>#NAME?</v>
      </c>
      <c r="I276" t="str">
        <f t="shared" si="19"/>
        <v>07.02.07.21 Dirigir Reuniones Tumultuosas</v>
      </c>
      <c r="K276" t="s">
        <v>67</v>
      </c>
      <c r="L276" t="s">
        <v>1576</v>
      </c>
      <c r="M276" t="s">
        <v>1647</v>
      </c>
      <c r="N276" t="s">
        <v>1899</v>
      </c>
    </row>
    <row r="277" spans="1:14" x14ac:dyDescent="0.25">
      <c r="A277" t="e" vm="1">
        <f ca="1">_xlfn.XLOOKUP(K277,Sectores[Sector],Sectores[id_Sector],FALSE)</f>
        <v>#NAME?</v>
      </c>
      <c r="B277" t="e" vm="1">
        <f ca="1">_xlfn.XLOOKUP(L277,Contenido[Contenido],Contenido[id_contenido])</f>
        <v>#NAME?</v>
      </c>
      <c r="C277" t="e" vm="1">
        <f ca="1">_xlfn.XLOOKUP(M277,Temas[Tema],Temas[id_Tema],FALSE)</f>
        <v>#NAME?</v>
      </c>
      <c r="D277" t="s">
        <v>3724</v>
      </c>
      <c r="F277" t="e" vm="2">
        <f t="shared" ca="1" si="16"/>
        <v>#NAME?</v>
      </c>
      <c r="G277" t="e" vm="2">
        <f t="shared" ca="1" si="17"/>
        <v>#NAME?</v>
      </c>
      <c r="H277" t="e" vm="2">
        <f t="shared" ca="1" si="18"/>
        <v>#NAME?</v>
      </c>
      <c r="I277" t="str">
        <f t="shared" si="19"/>
        <v>07.02.07.22 Disensiones Domésticas</v>
      </c>
      <c r="K277" t="s">
        <v>67</v>
      </c>
      <c r="L277" t="s">
        <v>1576</v>
      </c>
      <c r="M277" t="s">
        <v>1647</v>
      </c>
      <c r="N277" t="s">
        <v>1901</v>
      </c>
    </row>
    <row r="278" spans="1:14" x14ac:dyDescent="0.25">
      <c r="A278" t="e" vm="1">
        <f ca="1">_xlfn.XLOOKUP(K278,Sectores[Sector],Sectores[id_Sector],FALSE)</f>
        <v>#NAME?</v>
      </c>
      <c r="B278" t="e" vm="1">
        <f ca="1">_xlfn.XLOOKUP(L278,Contenido[Contenido],Contenido[id_contenido])</f>
        <v>#NAME?</v>
      </c>
      <c r="C278" t="e" vm="1">
        <f ca="1">_xlfn.XLOOKUP(M278,Temas[Tema],Temas[id_Tema],FALSE)</f>
        <v>#NAME?</v>
      </c>
      <c r="D278" t="s">
        <v>3725</v>
      </c>
      <c r="F278" t="e" vm="2">
        <f t="shared" ca="1" si="16"/>
        <v>#NAME?</v>
      </c>
      <c r="G278" t="e" vm="2">
        <f t="shared" ca="1" si="17"/>
        <v>#NAME?</v>
      </c>
      <c r="H278" t="e" vm="2">
        <f t="shared" ca="1" si="18"/>
        <v>#NAME?</v>
      </c>
      <c r="I278" t="str">
        <f t="shared" si="19"/>
        <v>07.02.07.23 Disparos Injustificados Vía Pública</v>
      </c>
      <c r="K278" t="s">
        <v>67</v>
      </c>
      <c r="L278" t="s">
        <v>1576</v>
      </c>
      <c r="M278" t="s">
        <v>1647</v>
      </c>
      <c r="N278" t="s">
        <v>1903</v>
      </c>
    </row>
    <row r="279" spans="1:14" x14ac:dyDescent="0.25">
      <c r="A279" t="e" vm="1">
        <f ca="1">_xlfn.XLOOKUP(K279,Sectores[Sector],Sectores[id_Sector],FALSE)</f>
        <v>#NAME?</v>
      </c>
      <c r="B279" t="e" vm="1">
        <f ca="1">_xlfn.XLOOKUP(L279,Contenido[Contenido],Contenido[id_contenido])</f>
        <v>#NAME?</v>
      </c>
      <c r="C279" t="e" vm="1">
        <f ca="1">_xlfn.XLOOKUP(M279,Temas[Tema],Temas[id_Tema],FALSE)</f>
        <v>#NAME?</v>
      </c>
      <c r="D279" t="s">
        <v>3726</v>
      </c>
      <c r="F279" t="e" vm="2">
        <f t="shared" ca="1" si="16"/>
        <v>#NAME?</v>
      </c>
      <c r="G279" t="e" vm="2">
        <f t="shared" ca="1" si="17"/>
        <v>#NAME?</v>
      </c>
      <c r="H279" t="e" vm="2">
        <f t="shared" ca="1" si="18"/>
        <v>#NAME?</v>
      </c>
      <c r="I279" t="str">
        <f t="shared" si="19"/>
        <v>07.02.07.24 Falsa Alarma de Incendio, Emergencia o Calamidad Pública</v>
      </c>
      <c r="K279" t="s">
        <v>67</v>
      </c>
      <c r="L279" t="s">
        <v>1576</v>
      </c>
      <c r="M279" t="s">
        <v>1647</v>
      </c>
      <c r="N279" t="s">
        <v>1952</v>
      </c>
    </row>
    <row r="280" spans="1:14" x14ac:dyDescent="0.25">
      <c r="A280" t="e" vm="1">
        <f ca="1">_xlfn.XLOOKUP(K280,Sectores[Sector],Sectores[id_Sector],FALSE)</f>
        <v>#NAME?</v>
      </c>
      <c r="B280" t="e" vm="1">
        <f ca="1">_xlfn.XLOOKUP(L280,Contenido[Contenido],Contenido[id_contenido])</f>
        <v>#NAME?</v>
      </c>
      <c r="C280" t="e" vm="1">
        <f ca="1">_xlfn.XLOOKUP(M280,Temas[Tema],Temas[id_Tema],FALSE)</f>
        <v>#NAME?</v>
      </c>
      <c r="D280" t="s">
        <v>3727</v>
      </c>
      <c r="F280" t="e" vm="2">
        <f t="shared" ca="1" si="16"/>
        <v>#NAME?</v>
      </c>
      <c r="G280" t="e" vm="2">
        <f t="shared" ca="1" si="17"/>
        <v>#NAME?</v>
      </c>
      <c r="H280" t="e" vm="2">
        <f t="shared" ca="1" si="18"/>
        <v>#NAME?</v>
      </c>
      <c r="I280" t="str">
        <f t="shared" si="19"/>
        <v>07.02.07.25 Falta de Respeto a Autoridad Pública</v>
      </c>
      <c r="K280" t="s">
        <v>67</v>
      </c>
      <c r="L280" t="s">
        <v>1576</v>
      </c>
      <c r="M280" t="s">
        <v>1647</v>
      </c>
      <c r="N280" t="s">
        <v>1982</v>
      </c>
    </row>
    <row r="281" spans="1:14" x14ac:dyDescent="0.25">
      <c r="A281" t="e" vm="1">
        <f ca="1">_xlfn.XLOOKUP(K281,Sectores[Sector],Sectores[id_Sector],FALSE)</f>
        <v>#NAME?</v>
      </c>
      <c r="B281" t="e" vm="1">
        <f ca="1">_xlfn.XLOOKUP(L281,Contenido[Contenido],Contenido[id_contenido])</f>
        <v>#NAME?</v>
      </c>
      <c r="C281" t="e" vm="1">
        <f ca="1">_xlfn.XLOOKUP(M281,Temas[Tema],Temas[id_Tema],FALSE)</f>
        <v>#NAME?</v>
      </c>
      <c r="D281" t="s">
        <v>3728</v>
      </c>
      <c r="F281" t="e" vm="2">
        <f t="shared" ca="1" si="16"/>
        <v>#NAME?</v>
      </c>
      <c r="G281" t="e" vm="2">
        <f t="shared" ca="1" si="17"/>
        <v>#NAME?</v>
      </c>
      <c r="H281" t="e" vm="2">
        <f t="shared" ca="1" si="18"/>
        <v>#NAME?</v>
      </c>
      <c r="I281" t="str">
        <f t="shared" si="19"/>
        <v>07.02.07.26 Faltas al Régimen Penitenciario</v>
      </c>
      <c r="K281" t="s">
        <v>67</v>
      </c>
      <c r="L281" t="s">
        <v>1576</v>
      </c>
      <c r="M281" t="s">
        <v>1647</v>
      </c>
      <c r="N281" t="s">
        <v>1984</v>
      </c>
    </row>
    <row r="282" spans="1:14" x14ac:dyDescent="0.25">
      <c r="A282" t="e" vm="1">
        <f ca="1">_xlfn.XLOOKUP(K282,Sectores[Sector],Sectores[id_Sector],FALSE)</f>
        <v>#NAME?</v>
      </c>
      <c r="B282" t="e" vm="1">
        <f ca="1">_xlfn.XLOOKUP(L282,Contenido[Contenido],Contenido[id_contenido])</f>
        <v>#NAME?</v>
      </c>
      <c r="C282" t="e" vm="1">
        <f ca="1">_xlfn.XLOOKUP(M282,Temas[Tema],Temas[id_Tema],FALSE)</f>
        <v>#NAME?</v>
      </c>
      <c r="D282" t="s">
        <v>3729</v>
      </c>
      <c r="F282" t="e" vm="2">
        <f t="shared" ca="1" si="16"/>
        <v>#NAME?</v>
      </c>
      <c r="G282" t="e" vm="2">
        <f t="shared" ca="1" si="17"/>
        <v>#NAME?</v>
      </c>
      <c r="H282" t="e" vm="2">
        <f t="shared" ca="1" si="18"/>
        <v>#NAME?</v>
      </c>
      <c r="I282" t="str">
        <f t="shared" si="19"/>
        <v>07.02.07.27 Ganado Que Entra a Predio Ajeno Causando Daños</v>
      </c>
      <c r="K282" t="s">
        <v>67</v>
      </c>
      <c r="L282" t="s">
        <v>1576</v>
      </c>
      <c r="M282" t="s">
        <v>1647</v>
      </c>
      <c r="N282" t="s">
        <v>2001</v>
      </c>
    </row>
    <row r="283" spans="1:14" x14ac:dyDescent="0.25">
      <c r="A283" t="e" vm="1">
        <f ca="1">_xlfn.XLOOKUP(K283,Sectores[Sector],Sectores[id_Sector],FALSE)</f>
        <v>#NAME?</v>
      </c>
      <c r="B283" t="e" vm="1">
        <f ca="1">_xlfn.XLOOKUP(L283,Contenido[Contenido],Contenido[id_contenido])</f>
        <v>#NAME?</v>
      </c>
      <c r="C283" t="e" vm="1">
        <f ca="1">_xlfn.XLOOKUP(M283,Temas[Tema],Temas[id_Tema],FALSE)</f>
        <v>#NAME?</v>
      </c>
      <c r="D283" t="s">
        <v>3730</v>
      </c>
      <c r="F283" t="e" vm="2">
        <f t="shared" ca="1" si="16"/>
        <v>#NAME?</v>
      </c>
      <c r="G283" t="e" vm="2">
        <f t="shared" ca="1" si="17"/>
        <v>#NAME?</v>
      </c>
      <c r="H283" t="e" vm="2">
        <f t="shared" ca="1" si="18"/>
        <v>#NAME?</v>
      </c>
      <c r="I283" t="str">
        <f t="shared" si="19"/>
        <v>07.02.07.28 Impedir Ejercicio de Funciones a Inspectores Municipales</v>
      </c>
      <c r="K283" t="s">
        <v>67</v>
      </c>
      <c r="L283" t="s">
        <v>1576</v>
      </c>
      <c r="M283" t="s">
        <v>1647</v>
      </c>
      <c r="N283" t="s">
        <v>2045</v>
      </c>
    </row>
    <row r="284" spans="1:14" x14ac:dyDescent="0.25">
      <c r="A284" t="e" vm="1">
        <f ca="1">_xlfn.XLOOKUP(K284,Sectores[Sector],Sectores[id_Sector],FALSE)</f>
        <v>#NAME?</v>
      </c>
      <c r="B284" t="e" vm="1">
        <f ca="1">_xlfn.XLOOKUP(L284,Contenido[Contenido],Contenido[id_contenido])</f>
        <v>#NAME?</v>
      </c>
      <c r="C284" t="e" vm="1">
        <f ca="1">_xlfn.XLOOKUP(M284,Temas[Tema],Temas[id_Tema],FALSE)</f>
        <v>#NAME?</v>
      </c>
      <c r="D284" t="s">
        <v>3731</v>
      </c>
      <c r="F284" t="e" vm="2">
        <f t="shared" ca="1" si="16"/>
        <v>#NAME?</v>
      </c>
      <c r="G284" t="e" vm="2">
        <f t="shared" ca="1" si="17"/>
        <v>#NAME?</v>
      </c>
      <c r="H284" t="e" vm="2">
        <f t="shared" ca="1" si="18"/>
        <v>#NAME?</v>
      </c>
      <c r="I284" t="str">
        <f t="shared" si="19"/>
        <v>07.02.07.29 Interrupción de Servicio Eléctrico</v>
      </c>
      <c r="K284" t="s">
        <v>67</v>
      </c>
      <c r="L284" t="s">
        <v>1576</v>
      </c>
      <c r="M284" t="s">
        <v>1647</v>
      </c>
      <c r="N284" t="s">
        <v>2127</v>
      </c>
    </row>
    <row r="285" spans="1:14" x14ac:dyDescent="0.25">
      <c r="A285" t="e" vm="1">
        <f ca="1">_xlfn.XLOOKUP(K285,Sectores[Sector],Sectores[id_Sector],FALSE)</f>
        <v>#NAME?</v>
      </c>
      <c r="B285" t="e" vm="1">
        <f ca="1">_xlfn.XLOOKUP(L285,Contenido[Contenido],Contenido[id_contenido])</f>
        <v>#NAME?</v>
      </c>
      <c r="C285" t="e" vm="1">
        <f ca="1">_xlfn.XLOOKUP(M285,Temas[Tema],Temas[id_Tema],FALSE)</f>
        <v>#NAME?</v>
      </c>
      <c r="D285" t="s">
        <v>3732</v>
      </c>
      <c r="F285" t="e" vm="2">
        <f t="shared" ca="1" si="16"/>
        <v>#NAME?</v>
      </c>
      <c r="G285" t="e" vm="2">
        <f t="shared" ca="1" si="17"/>
        <v>#NAME?</v>
      </c>
      <c r="H285" t="e" vm="2">
        <f t="shared" ca="1" si="18"/>
        <v>#NAME?</v>
      </c>
      <c r="I285" t="str">
        <f t="shared" si="19"/>
        <v>07.02.07.30 Inutilización de Dispositivos de Monitoreo Telemático</v>
      </c>
      <c r="K285" t="s">
        <v>67</v>
      </c>
      <c r="L285" t="s">
        <v>1576</v>
      </c>
      <c r="M285" t="s">
        <v>1647</v>
      </c>
      <c r="N285" t="s">
        <v>2129</v>
      </c>
    </row>
    <row r="286" spans="1:14" x14ac:dyDescent="0.25">
      <c r="A286" t="e" vm="1">
        <f ca="1">_xlfn.XLOOKUP(K286,Sectores[Sector],Sectores[id_Sector],FALSE)</f>
        <v>#NAME?</v>
      </c>
      <c r="B286" t="e" vm="1">
        <f ca="1">_xlfn.XLOOKUP(L286,Contenido[Contenido],Contenido[id_contenido])</f>
        <v>#NAME?</v>
      </c>
      <c r="C286" t="e" vm="1">
        <f ca="1">_xlfn.XLOOKUP(M286,Temas[Tema],Temas[id_Tema],FALSE)</f>
        <v>#NAME?</v>
      </c>
      <c r="D286" t="s">
        <v>3733</v>
      </c>
      <c r="F286" t="e" vm="2">
        <f t="shared" ca="1" si="16"/>
        <v>#NAME?</v>
      </c>
      <c r="G286" t="e" vm="2">
        <f t="shared" ca="1" si="17"/>
        <v>#NAME?</v>
      </c>
      <c r="H286" t="e" vm="2">
        <f t="shared" ca="1" si="18"/>
        <v>#NAME?</v>
      </c>
      <c r="I286" t="str">
        <f t="shared" si="19"/>
        <v>07.02.07.31 Lesionar o Amenazar Fiscalizador Transporte</v>
      </c>
      <c r="K286" t="s">
        <v>67</v>
      </c>
      <c r="L286" t="s">
        <v>1576</v>
      </c>
      <c r="M286" t="s">
        <v>1647</v>
      </c>
      <c r="N286" t="s">
        <v>2139</v>
      </c>
    </row>
    <row r="287" spans="1:14" x14ac:dyDescent="0.25">
      <c r="A287" t="e" vm="1">
        <f ca="1">_xlfn.XLOOKUP(K287,Sectores[Sector],Sectores[id_Sector],FALSE)</f>
        <v>#NAME?</v>
      </c>
      <c r="B287" t="e" vm="1">
        <f ca="1">_xlfn.XLOOKUP(L287,Contenido[Contenido],Contenido[id_contenido])</f>
        <v>#NAME?</v>
      </c>
      <c r="C287" t="e" vm="1">
        <f ca="1">_xlfn.XLOOKUP(M287,Temas[Tema],Temas[id_Tema],FALSE)</f>
        <v>#NAME?</v>
      </c>
      <c r="D287" t="s">
        <v>3734</v>
      </c>
      <c r="F287" t="e" vm="2">
        <f t="shared" ca="1" si="16"/>
        <v>#NAME?</v>
      </c>
      <c r="G287" t="e" vm="2">
        <f t="shared" ca="1" si="17"/>
        <v>#NAME?</v>
      </c>
      <c r="H287" t="e" vm="2">
        <f t="shared" ca="1" si="18"/>
        <v>#NAME?</v>
      </c>
      <c r="I287" t="str">
        <f t="shared" si="19"/>
        <v>07.02.07.32 Maltrato de Obra a Gendarme en el Desempeño de sus Funciones</v>
      </c>
      <c r="K287" t="s">
        <v>67</v>
      </c>
      <c r="L287" t="s">
        <v>1576</v>
      </c>
      <c r="M287" t="s">
        <v>1647</v>
      </c>
      <c r="N287" t="s">
        <v>2170</v>
      </c>
    </row>
    <row r="288" spans="1:14" x14ac:dyDescent="0.25">
      <c r="A288" t="e" vm="1">
        <f ca="1">_xlfn.XLOOKUP(K288,Sectores[Sector],Sectores[id_Sector],FALSE)</f>
        <v>#NAME?</v>
      </c>
      <c r="B288" t="e" vm="1">
        <f ca="1">_xlfn.XLOOKUP(L288,Contenido[Contenido],Contenido[id_contenido])</f>
        <v>#NAME?</v>
      </c>
      <c r="C288" t="e" vm="1">
        <f ca="1">_xlfn.XLOOKUP(M288,Temas[Tema],Temas[id_Tema],FALSE)</f>
        <v>#NAME?</v>
      </c>
      <c r="D288" t="s">
        <v>3735</v>
      </c>
      <c r="F288" t="e" vm="2">
        <f t="shared" ca="1" si="16"/>
        <v>#NAME?</v>
      </c>
      <c r="G288" t="e" vm="2">
        <f t="shared" ca="1" si="17"/>
        <v>#NAME?</v>
      </c>
      <c r="H288" t="e" vm="2">
        <f t="shared" ca="1" si="18"/>
        <v>#NAME?</v>
      </c>
      <c r="I288" t="str">
        <f t="shared" si="19"/>
        <v>07.02.07.33 Maltrato de Obra Personal Investigaciones con o Sin Lesiones</v>
      </c>
      <c r="K288" t="s">
        <v>67</v>
      </c>
      <c r="L288" t="s">
        <v>1576</v>
      </c>
      <c r="M288" t="s">
        <v>1647</v>
      </c>
      <c r="N288" t="s">
        <v>2172</v>
      </c>
    </row>
    <row r="289" spans="1:14" x14ac:dyDescent="0.25">
      <c r="A289" t="e" vm="1">
        <f ca="1">_xlfn.XLOOKUP(K289,Sectores[Sector],Sectores[id_Sector],FALSE)</f>
        <v>#NAME?</v>
      </c>
      <c r="B289" t="e" vm="1">
        <f ca="1">_xlfn.XLOOKUP(L289,Contenido[Contenido],Contenido[id_contenido])</f>
        <v>#NAME?</v>
      </c>
      <c r="C289" t="e" vm="1">
        <f ca="1">_xlfn.XLOOKUP(M289,Temas[Tema],Temas[id_Tema],FALSE)</f>
        <v>#NAME?</v>
      </c>
      <c r="D289" t="s">
        <v>3736</v>
      </c>
      <c r="F289" t="e" vm="2">
        <f t="shared" ca="1" si="16"/>
        <v>#NAME?</v>
      </c>
      <c r="G289" t="e" vm="2">
        <f t="shared" ca="1" si="17"/>
        <v>#NAME?</v>
      </c>
      <c r="H289" t="e" vm="2">
        <f t="shared" ca="1" si="18"/>
        <v>#NAME?</v>
      </c>
      <c r="I289" t="str">
        <f t="shared" si="19"/>
        <v>07.02.07.34 Maltrato Obra a Carabineros</v>
      </c>
      <c r="K289" t="s">
        <v>67</v>
      </c>
      <c r="L289" t="s">
        <v>1576</v>
      </c>
      <c r="M289" t="s">
        <v>1647</v>
      </c>
      <c r="N289" t="s">
        <v>2175</v>
      </c>
    </row>
    <row r="290" spans="1:14" x14ac:dyDescent="0.25">
      <c r="A290" t="e" vm="1">
        <f ca="1">_xlfn.XLOOKUP(K290,Sectores[Sector],Sectores[id_Sector],FALSE)</f>
        <v>#NAME?</v>
      </c>
      <c r="B290" t="e" vm="1">
        <f ca="1">_xlfn.XLOOKUP(L290,Contenido[Contenido],Contenido[id_contenido])</f>
        <v>#NAME?</v>
      </c>
      <c r="C290" t="e" vm="1">
        <f ca="1">_xlfn.XLOOKUP(M290,Temas[Tema],Temas[id_Tema],FALSE)</f>
        <v>#NAME?</v>
      </c>
      <c r="D290" t="s">
        <v>3737</v>
      </c>
      <c r="F290" t="e" vm="2">
        <f t="shared" ca="1" si="16"/>
        <v>#NAME?</v>
      </c>
      <c r="G290" t="e" vm="2">
        <f t="shared" ca="1" si="17"/>
        <v>#NAME?</v>
      </c>
      <c r="H290" t="e" vm="2">
        <f t="shared" ca="1" si="18"/>
        <v>#NAME?</v>
      </c>
      <c r="I290" t="str">
        <f t="shared" si="19"/>
        <v>07.02.07.35 Maltrato Obra a Fiscales o Defensores en Desempeño Funciones</v>
      </c>
      <c r="K290" t="s">
        <v>67</v>
      </c>
      <c r="L290" t="s">
        <v>1576</v>
      </c>
      <c r="M290" t="s">
        <v>1647</v>
      </c>
      <c r="N290" t="s">
        <v>2177</v>
      </c>
    </row>
    <row r="291" spans="1:14" x14ac:dyDescent="0.25">
      <c r="A291" t="e" vm="1">
        <f ca="1">_xlfn.XLOOKUP(K291,Sectores[Sector],Sectores[id_Sector],FALSE)</f>
        <v>#NAME?</v>
      </c>
      <c r="B291" t="e" vm="1">
        <f ca="1">_xlfn.XLOOKUP(L291,Contenido[Contenido],Contenido[id_contenido])</f>
        <v>#NAME?</v>
      </c>
      <c r="C291" t="e" vm="1">
        <f ca="1">_xlfn.XLOOKUP(M291,Temas[Tema],Temas[id_Tema],FALSE)</f>
        <v>#NAME?</v>
      </c>
      <c r="D291" t="s">
        <v>3738</v>
      </c>
      <c r="F291" t="e" vm="2">
        <f t="shared" ca="1" si="16"/>
        <v>#NAME?</v>
      </c>
      <c r="G291" t="e" vm="2">
        <f t="shared" ca="1" si="17"/>
        <v>#NAME?</v>
      </c>
      <c r="H291" t="e" vm="2">
        <f t="shared" ca="1" si="18"/>
        <v>#NAME?</v>
      </c>
      <c r="I291" t="str">
        <f t="shared" si="19"/>
        <v>07.02.07.36 Matar a Carabinero en Ejercicio de Funciones</v>
      </c>
      <c r="K291" t="s">
        <v>67</v>
      </c>
      <c r="L291" t="s">
        <v>1576</v>
      </c>
      <c r="M291" t="s">
        <v>1647</v>
      </c>
      <c r="N291" t="s">
        <v>2187</v>
      </c>
    </row>
    <row r="292" spans="1:14" x14ac:dyDescent="0.25">
      <c r="A292" t="e" vm="1">
        <f ca="1">_xlfn.XLOOKUP(K292,Sectores[Sector],Sectores[id_Sector],FALSE)</f>
        <v>#NAME?</v>
      </c>
      <c r="B292" t="e" vm="1">
        <f ca="1">_xlfn.XLOOKUP(L292,Contenido[Contenido],Contenido[id_contenido])</f>
        <v>#NAME?</v>
      </c>
      <c r="C292" t="e" vm="1">
        <f ca="1">_xlfn.XLOOKUP(M292,Temas[Tema],Temas[id_Tema],FALSE)</f>
        <v>#NAME?</v>
      </c>
      <c r="D292" t="s">
        <v>3739</v>
      </c>
      <c r="F292" t="e" vm="2">
        <f t="shared" ca="1" si="16"/>
        <v>#NAME?</v>
      </c>
      <c r="G292" t="e" vm="2">
        <f t="shared" ca="1" si="17"/>
        <v>#NAME?</v>
      </c>
      <c r="H292" t="e" vm="2">
        <f t="shared" ca="1" si="18"/>
        <v>#NAME?</v>
      </c>
      <c r="I292" t="str">
        <f t="shared" si="19"/>
        <v>07.02.07.37 Obstrucción o Infracción Ley de Violencia en Los Estadios</v>
      </c>
      <c r="K292" t="s">
        <v>67</v>
      </c>
      <c r="L292" t="s">
        <v>1576</v>
      </c>
      <c r="M292" t="s">
        <v>1647</v>
      </c>
      <c r="N292" t="s">
        <v>2212</v>
      </c>
    </row>
    <row r="293" spans="1:14" x14ac:dyDescent="0.25">
      <c r="A293" t="e" vm="1">
        <f ca="1">_xlfn.XLOOKUP(K293,Sectores[Sector],Sectores[id_Sector],FALSE)</f>
        <v>#NAME?</v>
      </c>
      <c r="B293" t="e" vm="1">
        <f ca="1">_xlfn.XLOOKUP(L293,Contenido[Contenido],Contenido[id_contenido])</f>
        <v>#NAME?</v>
      </c>
      <c r="C293" t="e" vm="1">
        <f ca="1">_xlfn.XLOOKUP(M293,Temas[Tema],Temas[id_Tema],FALSE)</f>
        <v>#NAME?</v>
      </c>
      <c r="D293" t="s">
        <v>3740</v>
      </c>
      <c r="F293" t="e" vm="2">
        <f t="shared" ca="1" si="16"/>
        <v>#NAME?</v>
      </c>
      <c r="G293" t="e" vm="2">
        <f t="shared" ca="1" si="17"/>
        <v>#NAME?</v>
      </c>
      <c r="H293" t="e" vm="2">
        <f t="shared" ca="1" si="18"/>
        <v>#NAME?</v>
      </c>
      <c r="I293" t="str">
        <f t="shared" si="19"/>
        <v>07.02.07.38 Ofensas al Pudor</v>
      </c>
      <c r="K293" t="s">
        <v>67</v>
      </c>
      <c r="L293" t="s">
        <v>1576</v>
      </c>
      <c r="M293" t="s">
        <v>1647</v>
      </c>
      <c r="N293" t="s">
        <v>2232</v>
      </c>
    </row>
    <row r="294" spans="1:14" x14ac:dyDescent="0.25">
      <c r="A294" t="e" vm="1">
        <f ca="1">_xlfn.XLOOKUP(K294,Sectores[Sector],Sectores[id_Sector],FALSE)</f>
        <v>#NAME?</v>
      </c>
      <c r="B294" t="e" vm="1">
        <f ca="1">_xlfn.XLOOKUP(L294,Contenido[Contenido],Contenido[id_contenido])</f>
        <v>#NAME?</v>
      </c>
      <c r="C294" t="e" vm="1">
        <f ca="1">_xlfn.XLOOKUP(M294,Temas[Tema],Temas[id_Tema],FALSE)</f>
        <v>#NAME?</v>
      </c>
      <c r="D294" t="s">
        <v>3741</v>
      </c>
      <c r="F294" t="e" vm="2">
        <f t="shared" ca="1" si="16"/>
        <v>#NAME?</v>
      </c>
      <c r="G294" t="e" vm="2">
        <f t="shared" ca="1" si="17"/>
        <v>#NAME?</v>
      </c>
      <c r="H294" t="e" vm="2">
        <f t="shared" ca="1" si="18"/>
        <v>#NAME?</v>
      </c>
      <c r="I294" t="str">
        <f t="shared" si="19"/>
        <v>07.02.07.39 Oponerse a la Acción de la Autoridad Pública o sus Agentes</v>
      </c>
      <c r="K294" t="s">
        <v>67</v>
      </c>
      <c r="L294" t="s">
        <v>1576</v>
      </c>
      <c r="M294" t="s">
        <v>1647</v>
      </c>
      <c r="N294" t="s">
        <v>2236</v>
      </c>
    </row>
    <row r="295" spans="1:14" x14ac:dyDescent="0.25">
      <c r="A295" t="e" vm="1">
        <f ca="1">_xlfn.XLOOKUP(K295,Sectores[Sector],Sectores[id_Sector],FALSE)</f>
        <v>#NAME?</v>
      </c>
      <c r="B295" t="e" vm="1">
        <f ca="1">_xlfn.XLOOKUP(L295,Contenido[Contenido],Contenido[id_contenido])</f>
        <v>#NAME?</v>
      </c>
      <c r="C295" t="e" vm="1">
        <f ca="1">_xlfn.XLOOKUP(M295,Temas[Tema],Temas[id_Tema],FALSE)</f>
        <v>#NAME?</v>
      </c>
      <c r="D295" t="s">
        <v>3742</v>
      </c>
      <c r="F295" t="e" vm="2">
        <f t="shared" ca="1" si="16"/>
        <v>#NAME?</v>
      </c>
      <c r="G295" t="e" vm="2">
        <f t="shared" ca="1" si="17"/>
        <v>#NAME?</v>
      </c>
      <c r="H295" t="e" vm="2">
        <f t="shared" ca="1" si="18"/>
        <v>#NAME?</v>
      </c>
      <c r="I295" t="str">
        <f t="shared" si="19"/>
        <v>07.02.07.40 Otros Delitos Contra Orden y Seguridad Pública Cometidos por Particulares</v>
      </c>
      <c r="K295" t="s">
        <v>67</v>
      </c>
      <c r="L295" t="s">
        <v>1576</v>
      </c>
      <c r="M295" t="s">
        <v>1647</v>
      </c>
      <c r="N295" t="s">
        <v>2276</v>
      </c>
    </row>
    <row r="296" spans="1:14" x14ac:dyDescent="0.25">
      <c r="A296" t="e" vm="1">
        <f ca="1">_xlfn.XLOOKUP(K296,Sectores[Sector],Sectores[id_Sector],FALSE)</f>
        <v>#NAME?</v>
      </c>
      <c r="B296" t="e" vm="1">
        <f ca="1">_xlfn.XLOOKUP(L296,Contenido[Contenido],Contenido[id_contenido])</f>
        <v>#NAME?</v>
      </c>
      <c r="C296" t="e" vm="1">
        <f ca="1">_xlfn.XLOOKUP(M296,Temas[Tema],Temas[id_Tema],FALSE)</f>
        <v>#NAME?</v>
      </c>
      <c r="D296" t="s">
        <v>3743</v>
      </c>
      <c r="F296" t="e" vm="2">
        <f t="shared" ca="1" si="16"/>
        <v>#NAME?</v>
      </c>
      <c r="G296" t="e" vm="2">
        <f t="shared" ca="1" si="17"/>
        <v>#NAME?</v>
      </c>
      <c r="H296" t="e" vm="2">
        <f t="shared" ca="1" si="18"/>
        <v>#NAME?</v>
      </c>
      <c r="I296" t="str">
        <f t="shared" si="19"/>
        <v>07.02.07.41 Otros Delitos Ley 19.327 Sobre Violencia en Los Estadios</v>
      </c>
      <c r="K296" t="s">
        <v>67</v>
      </c>
      <c r="L296" t="s">
        <v>1576</v>
      </c>
      <c r="M296" t="s">
        <v>1647</v>
      </c>
      <c r="N296" t="s">
        <v>2286</v>
      </c>
    </row>
    <row r="297" spans="1:14" x14ac:dyDescent="0.25">
      <c r="A297" t="e" vm="1">
        <f ca="1">_xlfn.XLOOKUP(K297,Sectores[Sector],Sectores[id_Sector],FALSE)</f>
        <v>#NAME?</v>
      </c>
      <c r="B297" t="e" vm="1">
        <f ca="1">_xlfn.XLOOKUP(L297,Contenido[Contenido],Contenido[id_contenido])</f>
        <v>#NAME?</v>
      </c>
      <c r="C297" t="e" vm="1">
        <f ca="1">_xlfn.XLOOKUP(M297,Temas[Tema],Temas[id_Tema],FALSE)</f>
        <v>#NAME?</v>
      </c>
      <c r="D297" t="s">
        <v>3744</v>
      </c>
      <c r="F297" t="e" vm="2">
        <f t="shared" ca="1" si="16"/>
        <v>#NAME?</v>
      </c>
      <c r="G297" t="e" vm="2">
        <f t="shared" ca="1" si="17"/>
        <v>#NAME?</v>
      </c>
      <c r="H297" t="e" vm="2">
        <f t="shared" ca="1" si="18"/>
        <v>#NAME?</v>
      </c>
      <c r="I297" t="str">
        <f t="shared" si="19"/>
        <v>07.02.07.42 Riña Pública</v>
      </c>
      <c r="K297" t="s">
        <v>67</v>
      </c>
      <c r="L297" t="s">
        <v>1576</v>
      </c>
      <c r="M297" t="s">
        <v>1647</v>
      </c>
      <c r="N297" t="s">
        <v>2362</v>
      </c>
    </row>
    <row r="298" spans="1:14" x14ac:dyDescent="0.25">
      <c r="A298" t="e" vm="1">
        <f ca="1">_xlfn.XLOOKUP(K298,Sectores[Sector],Sectores[id_Sector],FALSE)</f>
        <v>#NAME?</v>
      </c>
      <c r="B298" t="e" vm="1">
        <f ca="1">_xlfn.XLOOKUP(L298,Contenido[Contenido],Contenido[id_contenido])</f>
        <v>#NAME?</v>
      </c>
      <c r="C298" t="e" vm="1">
        <f ca="1">_xlfn.XLOOKUP(M298,Temas[Tema],Temas[id_Tema],FALSE)</f>
        <v>#NAME?</v>
      </c>
      <c r="D298" t="s">
        <v>3745</v>
      </c>
      <c r="F298" t="e" vm="2">
        <f t="shared" ca="1" si="16"/>
        <v>#NAME?</v>
      </c>
      <c r="G298" t="e" vm="2">
        <f t="shared" ca="1" si="17"/>
        <v>#NAME?</v>
      </c>
      <c r="H298" t="e" vm="2">
        <f t="shared" ca="1" si="18"/>
        <v>#NAME?</v>
      </c>
      <c r="I298" t="str">
        <f t="shared" si="19"/>
        <v>07.02.07.43 Ultraje Público a Las Buenas Costumbres</v>
      </c>
      <c r="K298" t="s">
        <v>67</v>
      </c>
      <c r="L298" t="s">
        <v>1576</v>
      </c>
      <c r="M298" t="s">
        <v>1647</v>
      </c>
      <c r="N298" t="s">
        <v>2483</v>
      </c>
    </row>
    <row r="299" spans="1:14" x14ac:dyDescent="0.25">
      <c r="A299" t="e" vm="1">
        <f ca="1">_xlfn.XLOOKUP(K299,Sectores[Sector],Sectores[id_Sector],FALSE)</f>
        <v>#NAME?</v>
      </c>
      <c r="B299" t="e" vm="1">
        <f ca="1">_xlfn.XLOOKUP(L299,Contenido[Contenido],Contenido[id_contenido])</f>
        <v>#NAME?</v>
      </c>
      <c r="C299" t="e" vm="1">
        <f ca="1">_xlfn.XLOOKUP(M299,Temas[Tema],Temas[id_Tema],FALSE)</f>
        <v>#NAME?</v>
      </c>
      <c r="D299" t="s">
        <v>3746</v>
      </c>
      <c r="F299" t="e" vm="2">
        <f t="shared" ca="1" si="16"/>
        <v>#NAME?</v>
      </c>
      <c r="G299" t="e" vm="2">
        <f t="shared" ca="1" si="17"/>
        <v>#NAME?</v>
      </c>
      <c r="H299" t="e" vm="2">
        <f t="shared" ca="1" si="18"/>
        <v>#NAME?</v>
      </c>
      <c r="I299" t="str">
        <f t="shared" si="19"/>
        <v>07.02.07.44 Ultraje Público Buenas Costumbres por Medio Comunicación Social</v>
      </c>
      <c r="K299" t="s">
        <v>67</v>
      </c>
      <c r="L299" t="s">
        <v>1576</v>
      </c>
      <c r="M299" t="s">
        <v>1647</v>
      </c>
      <c r="N299" t="s">
        <v>2485</v>
      </c>
    </row>
    <row r="300" spans="1:14" x14ac:dyDescent="0.25">
      <c r="A300" t="e" vm="1">
        <f ca="1">_xlfn.XLOOKUP(K300,Sectores[Sector],Sectores[id_Sector],FALSE)</f>
        <v>#NAME?</v>
      </c>
      <c r="B300" t="e" vm="1">
        <f ca="1">_xlfn.XLOOKUP(L300,Contenido[Contenido],Contenido[id_contenido])</f>
        <v>#NAME?</v>
      </c>
      <c r="C300" t="e" vm="1">
        <f ca="1">_xlfn.XLOOKUP(M300,Temas[Tema],Temas[id_Tema],FALSE)</f>
        <v>#NAME?</v>
      </c>
      <c r="D300" t="s">
        <v>3747</v>
      </c>
      <c r="F300" t="e" vm="2">
        <f t="shared" ca="1" si="16"/>
        <v>#NAME?</v>
      </c>
      <c r="G300" t="e" vm="2">
        <f t="shared" ca="1" si="17"/>
        <v>#NAME?</v>
      </c>
      <c r="H300" t="e" vm="2">
        <f t="shared" ca="1" si="18"/>
        <v>#NAME?</v>
      </c>
      <c r="I300" t="str">
        <f t="shared" si="19"/>
        <v>07.02.07.45 Uso de Uniforme o Insignias de FF.AA. o Carabineros de Chile</v>
      </c>
      <c r="K300" t="s">
        <v>67</v>
      </c>
      <c r="L300" t="s">
        <v>1576</v>
      </c>
      <c r="M300" t="s">
        <v>1647</v>
      </c>
      <c r="N300" t="s">
        <v>2487</v>
      </c>
    </row>
    <row r="301" spans="1:14" x14ac:dyDescent="0.25">
      <c r="A301" t="e" vm="1">
        <f ca="1">_xlfn.XLOOKUP(K301,Sectores[Sector],Sectores[id_Sector],FALSE)</f>
        <v>#NAME?</v>
      </c>
      <c r="B301" t="e" vm="1">
        <f ca="1">_xlfn.XLOOKUP(L301,Contenido[Contenido],Contenido[id_contenido])</f>
        <v>#NAME?</v>
      </c>
      <c r="C301" t="e" vm="1">
        <f ca="1">_xlfn.XLOOKUP(M301,Temas[Tema],Temas[id_Tema],FALSE)</f>
        <v>#NAME?</v>
      </c>
      <c r="D301" t="s">
        <v>3748</v>
      </c>
      <c r="F301" t="e" vm="2">
        <f t="shared" ca="1" si="16"/>
        <v>#NAME?</v>
      </c>
      <c r="G301" t="e" vm="2">
        <f t="shared" ca="1" si="17"/>
        <v>#NAME?</v>
      </c>
      <c r="H301" t="e" vm="2">
        <f t="shared" ca="1" si="18"/>
        <v>#NAME?</v>
      </c>
      <c r="I301" t="str">
        <f t="shared" si="19"/>
        <v>07.02.07.46 Violencia en Los Estadios</v>
      </c>
      <c r="K301" t="s">
        <v>67</v>
      </c>
      <c r="L301" t="s">
        <v>1576</v>
      </c>
      <c r="M301" t="s">
        <v>1647</v>
      </c>
      <c r="N301" t="s">
        <v>2534</v>
      </c>
    </row>
    <row r="302" spans="1:14" x14ac:dyDescent="0.25">
      <c r="A302" t="e" vm="1">
        <f ca="1">_xlfn.XLOOKUP(K302,Sectores[Sector],Sectores[id_Sector],FALSE)</f>
        <v>#NAME?</v>
      </c>
      <c r="B302" t="e" vm="1">
        <f ca="1">_xlfn.XLOOKUP(L302,Contenido[Contenido],Contenido[id_contenido])</f>
        <v>#NAME?</v>
      </c>
      <c r="C302" t="e" vm="1">
        <f ca="1">_xlfn.XLOOKUP(M302,Temas[Tema],Temas[id_Tema],FALSE)</f>
        <v>#NAME?</v>
      </c>
      <c r="D302" t="s">
        <v>3749</v>
      </c>
      <c r="F302" t="e" vm="2">
        <f t="shared" ca="1" si="16"/>
        <v>#NAME?</v>
      </c>
      <c r="G302" t="e" vm="2">
        <f t="shared" ca="1" si="17"/>
        <v>#NAME?</v>
      </c>
      <c r="H302" t="e" vm="2">
        <f t="shared" ca="1" si="18"/>
        <v>#NAME?</v>
      </c>
      <c r="I302" t="str">
        <f t="shared" si="19"/>
        <v>07.02.08.01 Obstrucción a la Investigación</v>
      </c>
      <c r="K302" t="s">
        <v>67</v>
      </c>
      <c r="L302" t="s">
        <v>1576</v>
      </c>
      <c r="M302" t="s">
        <v>2205</v>
      </c>
      <c r="N302" t="s">
        <v>2206</v>
      </c>
    </row>
    <row r="303" spans="1:14" x14ac:dyDescent="0.25">
      <c r="A303" t="e" vm="1">
        <f ca="1">_xlfn.XLOOKUP(K303,Sectores[Sector],Sectores[id_Sector],FALSE)</f>
        <v>#NAME?</v>
      </c>
      <c r="B303" t="e" vm="1">
        <f ca="1">_xlfn.XLOOKUP(L303,Contenido[Contenido],Contenido[id_contenido])</f>
        <v>#NAME?</v>
      </c>
      <c r="C303" t="e" vm="1">
        <f ca="1">_xlfn.XLOOKUP(M303,Temas[Tema],Temas[id_Tema],FALSE)</f>
        <v>#NAME?</v>
      </c>
      <c r="D303" t="s">
        <v>3750</v>
      </c>
      <c r="F303" t="e" vm="2">
        <f t="shared" ca="1" si="16"/>
        <v>#NAME?</v>
      </c>
      <c r="G303" t="e" vm="2">
        <f t="shared" ca="1" si="17"/>
        <v>#NAME?</v>
      </c>
      <c r="H303" t="e" vm="2">
        <f t="shared" ca="1" si="18"/>
        <v>#NAME?</v>
      </c>
      <c r="I303" t="str">
        <f t="shared" si="19"/>
        <v>07.02.08.02 Obstrucción a la Justicia con Ocasión de Tratamiento de ADN</v>
      </c>
      <c r="K303" t="s">
        <v>67</v>
      </c>
      <c r="L303" t="s">
        <v>1576</v>
      </c>
      <c r="M303" t="s">
        <v>2205</v>
      </c>
      <c r="N303" t="s">
        <v>2208</v>
      </c>
    </row>
    <row r="304" spans="1:14" x14ac:dyDescent="0.25">
      <c r="A304" t="e" vm="1">
        <f ca="1">_xlfn.XLOOKUP(K304,Sectores[Sector],Sectores[id_Sector],FALSE)</f>
        <v>#NAME?</v>
      </c>
      <c r="B304" t="e" vm="1">
        <f ca="1">_xlfn.XLOOKUP(L304,Contenido[Contenido],Contenido[id_contenido])</f>
        <v>#NAME?</v>
      </c>
      <c r="C304" t="e" vm="1">
        <f ca="1">_xlfn.XLOOKUP(M304,Temas[Tema],Temas[id_Tema],FALSE)</f>
        <v>#NAME?</v>
      </c>
      <c r="D304" t="s">
        <v>3751</v>
      </c>
      <c r="F304" t="e" vm="2">
        <f t="shared" ca="1" si="16"/>
        <v>#NAME?</v>
      </c>
      <c r="G304" t="e" vm="2">
        <f t="shared" ca="1" si="17"/>
        <v>#NAME?</v>
      </c>
      <c r="H304" t="e" vm="2">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vm="1">
        <f ca="1">_xlfn.XLOOKUP(K305,Sectores[Sector],Sectores[id_Sector],FALSE)</f>
        <v>#NAME?</v>
      </c>
      <c r="B305" t="e" vm="1">
        <f ca="1">_xlfn.XLOOKUP(L305,Contenido[Contenido],Contenido[id_contenido])</f>
        <v>#NAME?</v>
      </c>
      <c r="C305" t="e" vm="1">
        <f ca="1">_xlfn.XLOOKUP(M305,Temas[Tema],Temas[id_Tema],FALSE)</f>
        <v>#NAME?</v>
      </c>
      <c r="D305" t="s">
        <v>3752</v>
      </c>
      <c r="F305" t="e" vm="2">
        <f t="shared" ca="1" si="16"/>
        <v>#NAME?</v>
      </c>
      <c r="G305" t="e" vm="2">
        <f t="shared" ca="1" si="17"/>
        <v>#NAME?</v>
      </c>
      <c r="H305" t="e" vm="2">
        <f t="shared" ca="1" si="18"/>
        <v>#NAME?</v>
      </c>
      <c r="I305" t="str">
        <f t="shared" si="19"/>
        <v>07.02.08.04 Obtención de Declaraciones Forzadas</v>
      </c>
      <c r="K305" t="s">
        <v>67</v>
      </c>
      <c r="L305" t="s">
        <v>1576</v>
      </c>
      <c r="M305" t="s">
        <v>2205</v>
      </c>
      <c r="N305" t="s">
        <v>2214</v>
      </c>
    </row>
    <row r="306" spans="1:14" x14ac:dyDescent="0.25">
      <c r="A306" t="e" vm="1">
        <f ca="1">_xlfn.XLOOKUP(K306,Sectores[Sector],Sectores[id_Sector],FALSE)</f>
        <v>#NAME?</v>
      </c>
      <c r="B306" t="e" vm="1">
        <f ca="1">_xlfn.XLOOKUP(L306,Contenido[Contenido],Contenido[id_contenido])</f>
        <v>#NAME?</v>
      </c>
      <c r="C306" t="e" vm="1">
        <f ca="1">_xlfn.XLOOKUP(M306,Temas[Tema],Temas[id_Tema],FALSE)</f>
        <v>#NAME?</v>
      </c>
      <c r="D306" t="s">
        <v>3753</v>
      </c>
      <c r="F306" t="e" vm="2">
        <f t="shared" ca="1" si="16"/>
        <v>#NAME?</v>
      </c>
      <c r="G306" t="e" vm="2">
        <f t="shared" ca="1" si="17"/>
        <v>#NAME?</v>
      </c>
      <c r="H306" t="e" vm="2">
        <f t="shared" ca="1" si="18"/>
        <v>#NAME?</v>
      </c>
      <c r="I306" t="str">
        <f t="shared" si="19"/>
        <v>07.02.08.05 Ocultación de Identidad</v>
      </c>
      <c r="K306" t="s">
        <v>67</v>
      </c>
      <c r="L306" t="s">
        <v>1576</v>
      </c>
      <c r="M306" t="s">
        <v>2205</v>
      </c>
      <c r="N306" t="s">
        <v>2222</v>
      </c>
    </row>
    <row r="307" spans="1:14" x14ac:dyDescent="0.25">
      <c r="A307" t="e" vm="1">
        <f ca="1">_xlfn.XLOOKUP(K307,Sectores[Sector],Sectores[id_Sector],FALSE)</f>
        <v>#NAME?</v>
      </c>
      <c r="B307" t="e" vm="1">
        <f ca="1">_xlfn.XLOOKUP(L307,Contenido[Contenido],Contenido[id_contenido])</f>
        <v>#NAME?</v>
      </c>
      <c r="C307" t="e" vm="1">
        <f ca="1">_xlfn.XLOOKUP(M307,Temas[Tema],Temas[id_Tema],FALSE)</f>
        <v>#NAME?</v>
      </c>
      <c r="D307" t="s">
        <v>3754</v>
      </c>
      <c r="F307" t="e" vm="2">
        <f t="shared" ca="1" si="16"/>
        <v>#NAME?</v>
      </c>
      <c r="G307" t="e" vm="2">
        <f t="shared" ca="1" si="17"/>
        <v>#NAME?</v>
      </c>
      <c r="H307" t="e" vm="2">
        <f t="shared" ca="1" si="18"/>
        <v>#NAME?</v>
      </c>
      <c r="I307" t="str">
        <f t="shared" si="19"/>
        <v>07.02.08.06 Ocultación de Identidad en Control Investigación</v>
      </c>
      <c r="K307" t="s">
        <v>67</v>
      </c>
      <c r="L307" t="s">
        <v>1576</v>
      </c>
      <c r="M307" t="s">
        <v>2205</v>
      </c>
      <c r="N307" t="s">
        <v>2224</v>
      </c>
    </row>
    <row r="308" spans="1:14" x14ac:dyDescent="0.25">
      <c r="A308" t="e" vm="1">
        <f ca="1">_xlfn.XLOOKUP(K308,Sectores[Sector],Sectores[id_Sector],FALSE)</f>
        <v>#NAME?</v>
      </c>
      <c r="B308" t="e" vm="1">
        <f ca="1">_xlfn.XLOOKUP(L308,Contenido[Contenido],Contenido[id_contenido])</f>
        <v>#NAME?</v>
      </c>
      <c r="C308" t="e" vm="1">
        <f ca="1">_xlfn.XLOOKUP(M308,Temas[Tema],Temas[id_Tema],FALSE)</f>
        <v>#NAME?</v>
      </c>
      <c r="D308" t="s">
        <v>3755</v>
      </c>
      <c r="F308" t="e" vm="2">
        <f t="shared" ca="1" si="16"/>
        <v>#NAME?</v>
      </c>
      <c r="G308" t="e" vm="2">
        <f t="shared" ca="1" si="17"/>
        <v>#NAME?</v>
      </c>
      <c r="H308" t="e" vm="2">
        <f t="shared" ca="1" si="18"/>
        <v>#NAME?</v>
      </c>
      <c r="I308" t="str">
        <f t="shared" si="19"/>
        <v>07.02.08.07 Ocultación de Identidad en Control Preventivo</v>
      </c>
      <c r="K308" t="s">
        <v>67</v>
      </c>
      <c r="L308" t="s">
        <v>1576</v>
      </c>
      <c r="M308" t="s">
        <v>2205</v>
      </c>
      <c r="N308" t="s">
        <v>2226</v>
      </c>
    </row>
    <row r="309" spans="1:14" x14ac:dyDescent="0.25">
      <c r="A309" t="e" vm="1">
        <f ca="1">_xlfn.XLOOKUP(K309,Sectores[Sector],Sectores[id_Sector],FALSE)</f>
        <v>#NAME?</v>
      </c>
      <c r="B309" t="e" vm="1">
        <f ca="1">_xlfn.XLOOKUP(L309,Contenido[Contenido],Contenido[id_contenido])</f>
        <v>#NAME?</v>
      </c>
      <c r="C309" t="e" vm="1">
        <f ca="1">_xlfn.XLOOKUP(M309,Temas[Tema],Temas[id_Tema],FALSE)</f>
        <v>#NAME?</v>
      </c>
      <c r="D309" t="s">
        <v>3756</v>
      </c>
      <c r="F309" t="e" vm="2">
        <f t="shared" ca="1" si="16"/>
        <v>#NAME?</v>
      </c>
      <c r="G309" t="e" vm="2">
        <f t="shared" ca="1" si="17"/>
        <v>#NAME?</v>
      </c>
      <c r="H309" t="e" vm="2">
        <f t="shared" ca="1" si="18"/>
        <v>#NAME?</v>
      </c>
      <c r="I309" t="str">
        <f t="shared" si="19"/>
        <v>07.02.08.08 Ocultación o Entrega de Información Falsa a Fiscal Nacional Económico</v>
      </c>
      <c r="K309" t="s">
        <v>67</v>
      </c>
      <c r="L309" t="s">
        <v>1576</v>
      </c>
      <c r="M309" t="s">
        <v>2205</v>
      </c>
      <c r="N309" t="s">
        <v>2228</v>
      </c>
    </row>
    <row r="310" spans="1:14" x14ac:dyDescent="0.25">
      <c r="A310" t="e" vm="1">
        <f ca="1">_xlfn.XLOOKUP(K310,Sectores[Sector],Sectores[id_Sector],FALSE)</f>
        <v>#NAME?</v>
      </c>
      <c r="B310" t="e" vm="1">
        <f ca="1">_xlfn.XLOOKUP(L310,Contenido[Contenido],Contenido[id_contenido])</f>
        <v>#NAME?</v>
      </c>
      <c r="C310" t="e" vm="1">
        <f ca="1">_xlfn.XLOOKUP(M310,Temas[Tema],Temas[id_Tema],FALSE)</f>
        <v>#NAME?</v>
      </c>
      <c r="D310" t="s">
        <v>3757</v>
      </c>
      <c r="F310" t="e" vm="2">
        <f t="shared" ca="1" si="16"/>
        <v>#NAME?</v>
      </c>
      <c r="G310" t="e" vm="2">
        <f t="shared" ca="1" si="17"/>
        <v>#NAME?</v>
      </c>
      <c r="H310" t="e" vm="2">
        <f t="shared" ca="1" si="18"/>
        <v>#NAME?</v>
      </c>
      <c r="I310" t="str">
        <f t="shared" si="19"/>
        <v>07.02.08.09 Presentación de Peritos, Testigos o Interpretes Que Faltaren a la Verdad</v>
      </c>
      <c r="K310" t="s">
        <v>67</v>
      </c>
      <c r="L310" t="s">
        <v>1576</v>
      </c>
      <c r="M310" t="s">
        <v>2205</v>
      </c>
      <c r="N310" t="s">
        <v>2322</v>
      </c>
    </row>
    <row r="311" spans="1:14" x14ac:dyDescent="0.25">
      <c r="A311" t="e" vm="1">
        <f ca="1">_xlfn.XLOOKUP(K311,Sectores[Sector],Sectores[id_Sector],FALSE)</f>
        <v>#NAME?</v>
      </c>
      <c r="B311" t="e" vm="1">
        <f ca="1">_xlfn.XLOOKUP(L311,Contenido[Contenido],Contenido[id_contenido])</f>
        <v>#NAME?</v>
      </c>
      <c r="C311" t="e" vm="1">
        <f ca="1">_xlfn.XLOOKUP(M311,Temas[Tema],Temas[id_Tema],FALSE)</f>
        <v>#NAME?</v>
      </c>
      <c r="D311" t="s">
        <v>3758</v>
      </c>
      <c r="F311" t="e" vm="2">
        <f t="shared" ca="1" si="16"/>
        <v>#NAME?</v>
      </c>
      <c r="G311" t="e" vm="2">
        <f t="shared" ca="1" si="17"/>
        <v>#NAME?</v>
      </c>
      <c r="H311" t="e" vm="2">
        <f t="shared" ca="1" si="18"/>
        <v>#NAME?</v>
      </c>
      <c r="I311" t="str">
        <f t="shared" si="19"/>
        <v>07.02.08.10 Prevaricación del Abogado y Procurador</v>
      </c>
      <c r="K311" t="s">
        <v>67</v>
      </c>
      <c r="L311" t="s">
        <v>1576</v>
      </c>
      <c r="M311" t="s">
        <v>2205</v>
      </c>
      <c r="N311" t="s">
        <v>2328</v>
      </c>
    </row>
    <row r="312" spans="1:14" x14ac:dyDescent="0.25">
      <c r="A312" t="e" vm="1">
        <f ca="1">_xlfn.XLOOKUP(K312,Sectores[Sector],Sectores[id_Sector],FALSE)</f>
        <v>#NAME?</v>
      </c>
      <c r="B312" t="e" vm="1">
        <f ca="1">_xlfn.XLOOKUP(L312,Contenido[Contenido],Contenido[id_contenido])</f>
        <v>#NAME?</v>
      </c>
      <c r="C312" t="e" vm="1">
        <f ca="1">_xlfn.XLOOKUP(M312,Temas[Tema],Temas[id_Tema],FALSE)</f>
        <v>#NAME?</v>
      </c>
      <c r="D312" t="s">
        <v>3759</v>
      </c>
      <c r="F312" t="e" vm="2">
        <f t="shared" ca="1" si="16"/>
        <v>#NAME?</v>
      </c>
      <c r="G312" t="e" vm="2">
        <f t="shared" ca="1" si="17"/>
        <v>#NAME?</v>
      </c>
      <c r="H312" t="e" vm="2">
        <f t="shared" ca="1" si="18"/>
        <v>#NAME?</v>
      </c>
      <c r="I312" t="str">
        <f t="shared" si="19"/>
        <v>07.02.08.11 Prevaricación Judicial y Administrativa</v>
      </c>
      <c r="K312" t="s">
        <v>67</v>
      </c>
      <c r="L312" t="s">
        <v>1576</v>
      </c>
      <c r="M312" t="s">
        <v>2205</v>
      </c>
      <c r="N312" t="s">
        <v>2330</v>
      </c>
    </row>
    <row r="313" spans="1:14" x14ac:dyDescent="0.25">
      <c r="A313" t="e" vm="1">
        <f ca="1">_xlfn.XLOOKUP(K313,Sectores[Sector],Sectores[id_Sector],FALSE)</f>
        <v>#NAME?</v>
      </c>
      <c r="B313" t="e" vm="1">
        <f ca="1">_xlfn.XLOOKUP(L313,Contenido[Contenido],Contenido[id_contenido])</f>
        <v>#NAME?</v>
      </c>
      <c r="C313" t="e" vm="1">
        <f ca="1">_xlfn.XLOOKUP(M313,Temas[Tema],Temas[id_Tema],FALSE)</f>
        <v>#NAME?</v>
      </c>
      <c r="D313" t="s">
        <v>3760</v>
      </c>
      <c r="F313" t="e" vm="2">
        <f t="shared" ca="1" si="16"/>
        <v>#NAME?</v>
      </c>
      <c r="G313" t="e" vm="2">
        <f t="shared" ca="1" si="17"/>
        <v>#NAME?</v>
      </c>
      <c r="H313" t="e" vm="2">
        <f t="shared" ca="1" si="18"/>
        <v>#NAME?</v>
      </c>
      <c r="I313" t="str">
        <f t="shared" si="19"/>
        <v>07.02.08.12 Quebrantamiento</v>
      </c>
      <c r="K313" t="s">
        <v>67</v>
      </c>
      <c r="L313" t="s">
        <v>1576</v>
      </c>
      <c r="M313" t="s">
        <v>2205</v>
      </c>
      <c r="N313" t="s">
        <v>2342</v>
      </c>
    </row>
    <row r="314" spans="1:14" x14ac:dyDescent="0.25">
      <c r="A314" t="e" vm="1">
        <f ca="1">_xlfn.XLOOKUP(K314,Sectores[Sector],Sectores[id_Sector],FALSE)</f>
        <v>#NAME?</v>
      </c>
      <c r="B314" t="e" vm="1">
        <f ca="1">_xlfn.XLOOKUP(L314,Contenido[Contenido],Contenido[id_contenido])</f>
        <v>#NAME?</v>
      </c>
      <c r="C314" t="e" vm="1">
        <f ca="1">_xlfn.XLOOKUP(M314,Temas[Tema],Temas[id_Tema],FALSE)</f>
        <v>#NAME?</v>
      </c>
      <c r="D314" t="s">
        <v>3761</v>
      </c>
      <c r="F314" t="e" vm="2">
        <f t="shared" ca="1" si="16"/>
        <v>#NAME?</v>
      </c>
      <c r="G314" t="e" vm="2">
        <f t="shared" ca="1" si="17"/>
        <v>#NAME?</v>
      </c>
      <c r="H314" t="e" vm="2">
        <f t="shared" ca="1" si="18"/>
        <v>#NAME?</v>
      </c>
      <c r="I314" t="str">
        <f t="shared" si="19"/>
        <v>07.02.08.13 Rotura de Sellos</v>
      </c>
      <c r="K314" t="s">
        <v>67</v>
      </c>
      <c r="L314" t="s">
        <v>1576</v>
      </c>
      <c r="M314" t="s">
        <v>2205</v>
      </c>
      <c r="N314" t="s">
        <v>2401</v>
      </c>
    </row>
    <row r="315" spans="1:14" x14ac:dyDescent="0.25">
      <c r="A315" t="e" vm="1">
        <f ca="1">_xlfn.XLOOKUP(K315,Sectores[Sector],Sectores[id_Sector],FALSE)</f>
        <v>#NAME?</v>
      </c>
      <c r="B315" t="e" vm="1">
        <f ca="1">_xlfn.XLOOKUP(L315,Contenido[Contenido],Contenido[id_contenido])</f>
        <v>#NAME?</v>
      </c>
      <c r="C315" t="e" vm="1">
        <f ca="1">_xlfn.XLOOKUP(M315,Temas[Tema],Temas[id_Tema],FALSE)</f>
        <v>#NAME?</v>
      </c>
      <c r="D315" t="s">
        <v>3762</v>
      </c>
      <c r="F315" t="e" vm="2">
        <f t="shared" ca="1" si="16"/>
        <v>#NAME?</v>
      </c>
      <c r="G315" t="e" vm="2">
        <f t="shared" ca="1" si="17"/>
        <v>#NAME?</v>
      </c>
      <c r="H315" t="e" vm="2">
        <f t="shared" ca="1" si="18"/>
        <v>#NAME?</v>
      </c>
      <c r="I315" t="str">
        <f t="shared" si="19"/>
        <v>07.02.09.01 Falsificación de Billetes</v>
      </c>
      <c r="K315" t="s">
        <v>67</v>
      </c>
      <c r="L315" t="s">
        <v>1576</v>
      </c>
      <c r="M315" t="s">
        <v>1957</v>
      </c>
      <c r="N315" t="s">
        <v>1958</v>
      </c>
    </row>
    <row r="316" spans="1:14" x14ac:dyDescent="0.25">
      <c r="A316" t="e" vm="1">
        <f ca="1">_xlfn.XLOOKUP(K316,Sectores[Sector],Sectores[id_Sector],FALSE)</f>
        <v>#NAME?</v>
      </c>
      <c r="B316" t="e" vm="1">
        <f ca="1">_xlfn.XLOOKUP(L316,Contenido[Contenido],Contenido[id_contenido])</f>
        <v>#NAME?</v>
      </c>
      <c r="C316" t="e" vm="1">
        <f ca="1">_xlfn.XLOOKUP(M316,Temas[Tema],Temas[id_Tema],FALSE)</f>
        <v>#NAME?</v>
      </c>
      <c r="D316" t="s">
        <v>3763</v>
      </c>
      <c r="F316" t="e" vm="2">
        <f t="shared" ca="1" si="16"/>
        <v>#NAME?</v>
      </c>
      <c r="G316" t="e" vm="2">
        <f t="shared" ca="1" si="17"/>
        <v>#NAME?</v>
      </c>
      <c r="H316" t="e" vm="2">
        <f t="shared" ca="1" si="18"/>
        <v>#NAME?</v>
      </c>
      <c r="I316" t="str">
        <f t="shared" si="19"/>
        <v>07.02.09.02 Falsificación de Licencias Medicas o Pensión</v>
      </c>
      <c r="K316" t="s">
        <v>67</v>
      </c>
      <c r="L316" t="s">
        <v>1576</v>
      </c>
      <c r="M316" t="s">
        <v>1957</v>
      </c>
      <c r="N316" t="s">
        <v>1960</v>
      </c>
    </row>
    <row r="317" spans="1:14" x14ac:dyDescent="0.25">
      <c r="A317" t="e" vm="1">
        <f ca="1">_xlfn.XLOOKUP(K317,Sectores[Sector],Sectores[id_Sector],FALSE)</f>
        <v>#NAME?</v>
      </c>
      <c r="B317" t="e" vm="1">
        <f ca="1">_xlfn.XLOOKUP(L317,Contenido[Contenido],Contenido[id_contenido])</f>
        <v>#NAME?</v>
      </c>
      <c r="C317" t="e" vm="1">
        <f ca="1">_xlfn.XLOOKUP(M317,Temas[Tema],Temas[id_Tema],FALSE)</f>
        <v>#NAME?</v>
      </c>
      <c r="D317" t="s">
        <v>3764</v>
      </c>
      <c r="F317" t="e" vm="2">
        <f t="shared" ca="1" si="16"/>
        <v>#NAME?</v>
      </c>
      <c r="G317" t="e" vm="2">
        <f t="shared" ca="1" si="17"/>
        <v>#NAME?</v>
      </c>
      <c r="H317" t="e" vm="2">
        <f t="shared" ca="1" si="18"/>
        <v>#NAME?</v>
      </c>
      <c r="I317" t="str">
        <f t="shared" si="19"/>
        <v>07.02.09.03 Falsificación de Moneda y Otros</v>
      </c>
      <c r="K317" t="s">
        <v>67</v>
      </c>
      <c r="L317" t="s">
        <v>1576</v>
      </c>
      <c r="M317" t="s">
        <v>1957</v>
      </c>
      <c r="N317" t="s">
        <v>1962</v>
      </c>
    </row>
    <row r="318" spans="1:14" x14ac:dyDescent="0.25">
      <c r="A318" t="e" vm="1">
        <f ca="1">_xlfn.XLOOKUP(K318,Sectores[Sector],Sectores[id_Sector],FALSE)</f>
        <v>#NAME?</v>
      </c>
      <c r="B318" t="e" vm="1">
        <f ca="1">_xlfn.XLOOKUP(L318,Contenido[Contenido],Contenido[id_contenido])</f>
        <v>#NAME?</v>
      </c>
      <c r="C318" t="e" vm="1">
        <f ca="1">_xlfn.XLOOKUP(M318,Temas[Tema],Temas[id_Tema],FALSE)</f>
        <v>#NAME?</v>
      </c>
      <c r="D318" t="s">
        <v>3765</v>
      </c>
      <c r="F318" t="e" vm="2">
        <f t="shared" ca="1" si="16"/>
        <v>#NAME?</v>
      </c>
      <c r="G318" t="e" vm="2">
        <f t="shared" ca="1" si="17"/>
        <v>#NAME?</v>
      </c>
      <c r="H318" t="e" vm="2">
        <f t="shared" ca="1" si="18"/>
        <v>#NAME?</v>
      </c>
      <c r="I318" t="str">
        <f t="shared" si="19"/>
        <v>07.02.09.04 Falsificación de Obras Protegidas por Ley de Propiedad Intelectual</v>
      </c>
      <c r="K318" t="s">
        <v>67</v>
      </c>
      <c r="L318" t="s">
        <v>1576</v>
      </c>
      <c r="M318" t="s">
        <v>1957</v>
      </c>
      <c r="N318" t="s">
        <v>1964</v>
      </c>
    </row>
    <row r="319" spans="1:14" x14ac:dyDescent="0.25">
      <c r="A319" t="e" vm="1">
        <f ca="1">_xlfn.XLOOKUP(K319,Sectores[Sector],Sectores[id_Sector],FALSE)</f>
        <v>#NAME?</v>
      </c>
      <c r="B319" t="e" vm="1">
        <f ca="1">_xlfn.XLOOKUP(L319,Contenido[Contenido],Contenido[id_contenido])</f>
        <v>#NAME?</v>
      </c>
      <c r="C319" t="e" vm="1">
        <f ca="1">_xlfn.XLOOKUP(M319,Temas[Tema],Temas[id_Tema],FALSE)</f>
        <v>#NAME?</v>
      </c>
      <c r="D319" t="s">
        <v>3766</v>
      </c>
      <c r="F319" t="e" vm="2">
        <f t="shared" ca="1" si="16"/>
        <v>#NAME?</v>
      </c>
      <c r="G319" t="e" vm="2">
        <f t="shared" ca="1" si="17"/>
        <v>#NAME?</v>
      </c>
      <c r="H319" t="e" vm="2">
        <f t="shared" ca="1" si="18"/>
        <v>#NAME?</v>
      </c>
      <c r="I319" t="str">
        <f t="shared" si="19"/>
        <v>07.02.09.05 Falsificación de Placas, Tarjetas, Timbres y Sellos de Investigación</v>
      </c>
      <c r="K319" t="s">
        <v>67</v>
      </c>
      <c r="L319" t="s">
        <v>1576</v>
      </c>
      <c r="M319" t="s">
        <v>1957</v>
      </c>
      <c r="N319" t="s">
        <v>1966</v>
      </c>
    </row>
    <row r="320" spans="1:14" x14ac:dyDescent="0.25">
      <c r="A320" t="e" vm="1">
        <f ca="1">_xlfn.XLOOKUP(K320,Sectores[Sector],Sectores[id_Sector],FALSE)</f>
        <v>#NAME?</v>
      </c>
      <c r="B320" t="e" vm="1">
        <f ca="1">_xlfn.XLOOKUP(L320,Contenido[Contenido],Contenido[id_contenido])</f>
        <v>#NAME?</v>
      </c>
      <c r="C320" t="e" vm="1">
        <f ca="1">_xlfn.XLOOKUP(M320,Temas[Tema],Temas[id_Tema],FALSE)</f>
        <v>#NAME?</v>
      </c>
      <c r="D320" t="s">
        <v>3767</v>
      </c>
      <c r="F320" t="e" vm="2">
        <f t="shared" ca="1" si="16"/>
        <v>#NAME?</v>
      </c>
      <c r="G320" t="e" vm="2">
        <f t="shared" ca="1" si="17"/>
        <v>#NAME?</v>
      </c>
      <c r="H320" t="e" vm="2">
        <f t="shared" ca="1" si="18"/>
        <v>#NAME?</v>
      </c>
      <c r="I320" t="str">
        <f t="shared" si="19"/>
        <v>07.02.09.06 Falsificación de Rótulos o Certificados</v>
      </c>
      <c r="K320" t="s">
        <v>67</v>
      </c>
      <c r="L320" t="s">
        <v>1576</v>
      </c>
      <c r="M320" t="s">
        <v>1957</v>
      </c>
      <c r="N320" t="s">
        <v>1968</v>
      </c>
    </row>
    <row r="321" spans="1:14" x14ac:dyDescent="0.25">
      <c r="A321" t="e" vm="1">
        <f ca="1">_xlfn.XLOOKUP(K321,Sectores[Sector],Sectores[id_Sector],FALSE)</f>
        <v>#NAME?</v>
      </c>
      <c r="B321" t="e" vm="1">
        <f ca="1">_xlfn.XLOOKUP(L321,Contenido[Contenido],Contenido[id_contenido])</f>
        <v>#NAME?</v>
      </c>
      <c r="C321" t="e" vm="1">
        <f ca="1">_xlfn.XLOOKUP(M321,Temas[Tema],Temas[id_Tema],FALSE)</f>
        <v>#NAME?</v>
      </c>
      <c r="D321" t="s">
        <v>3768</v>
      </c>
      <c r="F321" t="e" vm="2">
        <f t="shared" ca="1" si="16"/>
        <v>#NAME?</v>
      </c>
      <c r="G321" t="e" vm="2">
        <f t="shared" ca="1" si="17"/>
        <v>#NAME?</v>
      </c>
      <c r="H321" t="e" vm="2">
        <f t="shared" ca="1" si="18"/>
        <v>#NAME?</v>
      </c>
      <c r="I321" t="str">
        <f t="shared" si="19"/>
        <v>07.02.09.07 Falsificación Licencia de Conducir y Otras Falsificaciones</v>
      </c>
      <c r="K321" t="s">
        <v>67</v>
      </c>
      <c r="L321" t="s">
        <v>1576</v>
      </c>
      <c r="M321" t="s">
        <v>1957</v>
      </c>
      <c r="N321" t="s">
        <v>1970</v>
      </c>
    </row>
    <row r="322" spans="1:14" x14ac:dyDescent="0.25">
      <c r="A322" t="e" vm="1">
        <f ca="1">_xlfn.XLOOKUP(K322,Sectores[Sector],Sectores[id_Sector],FALSE)</f>
        <v>#NAME?</v>
      </c>
      <c r="B322" t="e" vm="1">
        <f ca="1">_xlfn.XLOOKUP(L322,Contenido[Contenido],Contenido[id_contenido])</f>
        <v>#NAME?</v>
      </c>
      <c r="C322" t="e" vm="1">
        <f ca="1">_xlfn.XLOOKUP(M322,Temas[Tema],Temas[id_Tema],FALSE)</f>
        <v>#NAME?</v>
      </c>
      <c r="D322" t="s">
        <v>3769</v>
      </c>
      <c r="F322" t="e" vm="2">
        <f t="shared" ca="1" si="16"/>
        <v>#NAME?</v>
      </c>
      <c r="G322" t="e" vm="2">
        <f t="shared" ca="1" si="17"/>
        <v>#NAME?</v>
      </c>
      <c r="H322" t="e" vm="2">
        <f t="shared" ca="1" si="18"/>
        <v>#NAME?</v>
      </c>
      <c r="I322" t="str">
        <f t="shared" si="19"/>
        <v>07.02.09.08 Falsificación o Uso de Pasaportes o Permisos para Porte de Armas</v>
      </c>
      <c r="K322" t="s">
        <v>67</v>
      </c>
      <c r="L322" t="s">
        <v>1576</v>
      </c>
      <c r="M322" t="s">
        <v>1957</v>
      </c>
      <c r="N322" t="s">
        <v>1974</v>
      </c>
    </row>
    <row r="323" spans="1:14" x14ac:dyDescent="0.25">
      <c r="A323" t="e" vm="1">
        <f ca="1">_xlfn.XLOOKUP(K323,Sectores[Sector],Sectores[id_Sector],FALSE)</f>
        <v>#NAME?</v>
      </c>
      <c r="B323" t="e" vm="1">
        <f ca="1">_xlfn.XLOOKUP(L323,Contenido[Contenido],Contenido[id_contenido])</f>
        <v>#NAME?</v>
      </c>
      <c r="C323" t="e" vm="1">
        <f ca="1">_xlfn.XLOOKUP(M323,Temas[Tema],Temas[id_Tema],FALSE)</f>
        <v>#NAME?</v>
      </c>
      <c r="D323" t="s">
        <v>3770</v>
      </c>
      <c r="F323" t="e" vm="2">
        <f t="shared" ca="1" si="16"/>
        <v>#NAME?</v>
      </c>
      <c r="G323" t="e" vm="2">
        <f t="shared" ca="1" si="17"/>
        <v>#NAME?</v>
      </c>
      <c r="H323" t="e" vm="2">
        <f t="shared" ca="1" si="18"/>
        <v>#NAME?</v>
      </c>
      <c r="I323" t="str">
        <f t="shared" si="19"/>
        <v>07.02.09.09 Falsificación o Uso Malicioso de Documentos Privados</v>
      </c>
      <c r="K323" t="s">
        <v>67</v>
      </c>
      <c r="L323" t="s">
        <v>1576</v>
      </c>
      <c r="M323" t="s">
        <v>1957</v>
      </c>
      <c r="N323" t="s">
        <v>1976</v>
      </c>
    </row>
    <row r="324" spans="1:14" x14ac:dyDescent="0.25">
      <c r="A324" t="e" vm="1">
        <f ca="1">_xlfn.XLOOKUP(K324,Sectores[Sector],Sectores[id_Sector],FALSE)</f>
        <v>#NAME?</v>
      </c>
      <c r="B324" t="e" vm="1">
        <f ca="1">_xlfn.XLOOKUP(L324,Contenido[Contenido],Contenido[id_contenido])</f>
        <v>#NAME?</v>
      </c>
      <c r="C324" t="e" vm="1">
        <f ca="1">_xlfn.XLOOKUP(M324,Temas[Tema],Temas[id_Tema],FALSE)</f>
        <v>#NAME?</v>
      </c>
      <c r="D324" t="s">
        <v>3771</v>
      </c>
      <c r="F324" t="e" vm="2">
        <f t="shared" ca="1" si="16"/>
        <v>#NAME?</v>
      </c>
      <c r="G324" t="e" vm="2">
        <f t="shared" ca="1" si="17"/>
        <v>#NAME?</v>
      </c>
      <c r="H324" t="e" vm="2">
        <f t="shared" ca="1" si="18"/>
        <v>#NAME?</v>
      </c>
      <c r="I324" t="str">
        <f t="shared" si="19"/>
        <v>07.02.09.10 Falsificación o Uso Malicioso de Documentos Públicos</v>
      </c>
      <c r="K324" t="s">
        <v>67</v>
      </c>
      <c r="L324" t="s">
        <v>1576</v>
      </c>
      <c r="M324" t="s">
        <v>1957</v>
      </c>
      <c r="N324" t="s">
        <v>1978</v>
      </c>
    </row>
    <row r="325" spans="1:14" x14ac:dyDescent="0.25">
      <c r="A325" t="e" vm="1">
        <f ca="1">_xlfn.XLOOKUP(K325,Sectores[Sector],Sectores[id_Sector],FALSE)</f>
        <v>#NAME?</v>
      </c>
      <c r="B325" t="e" vm="1">
        <f ca="1">_xlfn.XLOOKUP(L325,Contenido[Contenido],Contenido[id_contenido])</f>
        <v>#NAME?</v>
      </c>
      <c r="C325" t="e" vm="1">
        <f ca="1">_xlfn.XLOOKUP(M325,Temas[Tema],Temas[id_Tema],FALSE)</f>
        <v>#NAME?</v>
      </c>
      <c r="D325" t="s">
        <v>3772</v>
      </c>
      <c r="F325" t="e" vm="2">
        <f t="shared" ref="F325:F388" ca="1" si="20">+A325&amp;" "&amp;K325</f>
        <v>#NAME?</v>
      </c>
      <c r="G325" t="e" vm="2">
        <f t="shared" ref="G325:G388" ca="1" si="21">+B325&amp;" "&amp;L325</f>
        <v>#NAME?</v>
      </c>
      <c r="H325" t="e" vm="2">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vm="1">
        <f ca="1">_xlfn.XLOOKUP(K326,Sectores[Sector],Sectores[id_Sector],FALSE)</f>
        <v>#NAME?</v>
      </c>
      <c r="B326" t="e" vm="1">
        <f ca="1">_xlfn.XLOOKUP(L326,Contenido[Contenido],Contenido[id_contenido])</f>
        <v>#NAME?</v>
      </c>
      <c r="C326" t="e" vm="1">
        <f ca="1">_xlfn.XLOOKUP(M326,Temas[Tema],Temas[id_Tema],FALSE)</f>
        <v>#NAME?</v>
      </c>
      <c r="D326" t="s">
        <v>3773</v>
      </c>
      <c r="F326" t="e" vm="2">
        <f t="shared" ca="1" si="20"/>
        <v>#NAME?</v>
      </c>
      <c r="G326" t="e" vm="2">
        <f t="shared" ca="1" si="21"/>
        <v>#NAME?</v>
      </c>
      <c r="H326" t="e" vm="2">
        <f t="shared" ca="1" si="22"/>
        <v>#NAME?</v>
      </c>
      <c r="I326" t="str">
        <f t="shared" si="23"/>
        <v>07.02.09.12 Fraudulenta Atribución Calidad de Indígena</v>
      </c>
      <c r="K326" t="s">
        <v>67</v>
      </c>
      <c r="L326" t="s">
        <v>1576</v>
      </c>
      <c r="M326" t="s">
        <v>1957</v>
      </c>
      <c r="N326" t="s">
        <v>1999</v>
      </c>
    </row>
    <row r="327" spans="1:14" x14ac:dyDescent="0.25">
      <c r="A327" t="e" vm="1">
        <f ca="1">_xlfn.XLOOKUP(K327,Sectores[Sector],Sectores[id_Sector],FALSE)</f>
        <v>#NAME?</v>
      </c>
      <c r="B327" t="e" vm="1">
        <f ca="1">_xlfn.XLOOKUP(L327,Contenido[Contenido],Contenido[id_contenido])</f>
        <v>#NAME?</v>
      </c>
      <c r="C327" t="e" vm="1">
        <f ca="1">_xlfn.XLOOKUP(M327,Temas[Tema],Temas[id_Tema],FALSE)</f>
        <v>#NAME?</v>
      </c>
      <c r="D327" t="s">
        <v>3774</v>
      </c>
      <c r="F327" t="e" vm="2">
        <f t="shared" ca="1" si="20"/>
        <v>#NAME?</v>
      </c>
      <c r="G327" t="e" vm="2">
        <f t="shared" ca="1" si="21"/>
        <v>#NAME?</v>
      </c>
      <c r="H327" t="e" vm="2">
        <f t="shared" ca="1" si="22"/>
        <v>#NAME?</v>
      </c>
      <c r="I327" t="str">
        <f t="shared" si="23"/>
        <v>07.02.09.13 Otros Delitos Contra la Fe Pública, Falsificación, Falso Testimonio y Perjuicio</v>
      </c>
      <c r="K327" t="s">
        <v>67</v>
      </c>
      <c r="L327" t="s">
        <v>1576</v>
      </c>
      <c r="M327" t="s">
        <v>1957</v>
      </c>
      <c r="N327" t="s">
        <v>2262</v>
      </c>
    </row>
    <row r="328" spans="1:14" x14ac:dyDescent="0.25">
      <c r="A328" t="e" vm="1">
        <f ca="1">_xlfn.XLOOKUP(K328,Sectores[Sector],Sectores[id_Sector],FALSE)</f>
        <v>#NAME?</v>
      </c>
      <c r="B328" t="e" vm="1">
        <f ca="1">_xlfn.XLOOKUP(L328,Contenido[Contenido],Contenido[id_contenido])</f>
        <v>#NAME?</v>
      </c>
      <c r="C328" t="e" vm="1">
        <f ca="1">_xlfn.XLOOKUP(M328,Temas[Tema],Temas[id_Tema],FALSE)</f>
        <v>#NAME?</v>
      </c>
      <c r="D328" t="s">
        <v>3775</v>
      </c>
      <c r="F328" t="e" vm="2">
        <f t="shared" ca="1" si="20"/>
        <v>#NAME?</v>
      </c>
      <c r="G328" t="e" vm="2">
        <f t="shared" ca="1" si="21"/>
        <v>#NAME?</v>
      </c>
      <c r="H328" t="e" vm="2">
        <f t="shared" ca="1" si="22"/>
        <v>#NAME?</v>
      </c>
      <c r="I328" t="str">
        <f t="shared" si="23"/>
        <v>07.02.09.14 Tacha Falsa de Firma Auténtica</v>
      </c>
      <c r="K328" t="s">
        <v>67</v>
      </c>
      <c r="L328" t="s">
        <v>1576</v>
      </c>
      <c r="M328" t="s">
        <v>1957</v>
      </c>
      <c r="N328" t="s">
        <v>2429</v>
      </c>
    </row>
    <row r="329" spans="1:14" x14ac:dyDescent="0.25">
      <c r="A329" t="e" vm="1">
        <f ca="1">_xlfn.XLOOKUP(K329,Sectores[Sector],Sectores[id_Sector],FALSE)</f>
        <v>#NAME?</v>
      </c>
      <c r="B329" t="e" vm="1">
        <f ca="1">_xlfn.XLOOKUP(L329,Contenido[Contenido],Contenido[id_contenido])</f>
        <v>#NAME?</v>
      </c>
      <c r="C329" t="e" vm="1">
        <f ca="1">_xlfn.XLOOKUP(M329,Temas[Tema],Temas[id_Tema],FALSE)</f>
        <v>#NAME?</v>
      </c>
      <c r="D329" t="s">
        <v>3776</v>
      </c>
      <c r="F329" t="e" vm="2">
        <f t="shared" ca="1" si="20"/>
        <v>#NAME?</v>
      </c>
      <c r="G329" t="e" vm="2">
        <f t="shared" ca="1" si="21"/>
        <v>#NAME?</v>
      </c>
      <c r="H329" t="e" vm="2">
        <f t="shared" ca="1" si="22"/>
        <v>#NAME?</v>
      </c>
      <c r="I329" t="str">
        <f t="shared" si="23"/>
        <v>07.02.09.15 Tacha Falsa de Firma Auténtica Acción Penal Pública</v>
      </c>
      <c r="K329" t="s">
        <v>67</v>
      </c>
      <c r="L329" t="s">
        <v>1576</v>
      </c>
      <c r="M329" t="s">
        <v>1957</v>
      </c>
      <c r="N329" t="s">
        <v>2431</v>
      </c>
    </row>
    <row r="330" spans="1:14" x14ac:dyDescent="0.25">
      <c r="A330" t="e" vm="1">
        <f ca="1">_xlfn.XLOOKUP(K330,Sectores[Sector],Sectores[id_Sector],FALSE)</f>
        <v>#NAME?</v>
      </c>
      <c r="B330" t="e" vm="1">
        <f ca="1">_xlfn.XLOOKUP(L330,Contenido[Contenido],Contenido[id_contenido])</f>
        <v>#NAME?</v>
      </c>
      <c r="C330" t="e" vm="1">
        <f ca="1">_xlfn.XLOOKUP(M330,Temas[Tema],Temas[id_Tema],FALSE)</f>
        <v>#NAME?</v>
      </c>
      <c r="D330" t="s">
        <v>3777</v>
      </c>
      <c r="F330" t="e" vm="2">
        <f t="shared" ca="1" si="20"/>
        <v>#NAME?</v>
      </c>
      <c r="G330" t="e" vm="2">
        <f t="shared" ca="1" si="21"/>
        <v>#NAME?</v>
      </c>
      <c r="H330" t="e" vm="2">
        <f t="shared" ca="1" si="22"/>
        <v>#NAME?</v>
      </c>
      <c r="I330" t="str">
        <f t="shared" si="23"/>
        <v>07.02.10.01 Acceso, Divulgacion y Uso Indebido de Información Génetica.</v>
      </c>
      <c r="K330" t="s">
        <v>67</v>
      </c>
      <c r="L330" t="s">
        <v>1576</v>
      </c>
      <c r="M330" t="s">
        <v>1626</v>
      </c>
      <c r="N330" t="s">
        <v>1627</v>
      </c>
    </row>
    <row r="331" spans="1:14" x14ac:dyDescent="0.25">
      <c r="A331" t="e" vm="1">
        <f ca="1">_xlfn.XLOOKUP(K331,Sectores[Sector],Sectores[id_Sector],FALSE)</f>
        <v>#NAME?</v>
      </c>
      <c r="B331" t="e" vm="1">
        <f ca="1">_xlfn.XLOOKUP(L331,Contenido[Contenido],Contenido[id_contenido])</f>
        <v>#NAME?</v>
      </c>
      <c r="C331" t="e" vm="1">
        <f ca="1">_xlfn.XLOOKUP(M331,Temas[Tema],Temas[id_Tema],FALSE)</f>
        <v>#NAME?</v>
      </c>
      <c r="D331" t="s">
        <v>3778</v>
      </c>
      <c r="F331" t="e" vm="2">
        <f t="shared" ca="1" si="20"/>
        <v>#NAME?</v>
      </c>
      <c r="G331" t="e" vm="2">
        <f t="shared" ca="1" si="21"/>
        <v>#NAME?</v>
      </c>
      <c r="H331" t="e" vm="2">
        <f t="shared" ca="1" si="22"/>
        <v>#NAME?</v>
      </c>
      <c r="I331" t="str">
        <f t="shared" si="23"/>
        <v>07.02.10.02 Amenazas Condicionales Contra Personas y Propiedades</v>
      </c>
      <c r="K331" t="s">
        <v>67</v>
      </c>
      <c r="L331" t="s">
        <v>1576</v>
      </c>
      <c r="M331" t="s">
        <v>1626</v>
      </c>
      <c r="N331" t="s">
        <v>1662</v>
      </c>
    </row>
    <row r="332" spans="1:14" x14ac:dyDescent="0.25">
      <c r="A332" t="e" vm="1">
        <f ca="1">_xlfn.XLOOKUP(K332,Sectores[Sector],Sectores[id_Sector],FALSE)</f>
        <v>#NAME?</v>
      </c>
      <c r="B332" t="e" vm="1">
        <f ca="1">_xlfn.XLOOKUP(L332,Contenido[Contenido],Contenido[id_contenido])</f>
        <v>#NAME?</v>
      </c>
      <c r="C332" t="e" vm="1">
        <f ca="1">_xlfn.XLOOKUP(M332,Temas[Tema],Temas[id_Tema],FALSE)</f>
        <v>#NAME?</v>
      </c>
      <c r="D332" t="s">
        <v>3779</v>
      </c>
      <c r="F332" t="e" vm="2">
        <f t="shared" ca="1" si="20"/>
        <v>#NAME?</v>
      </c>
      <c r="G332" t="e" vm="2">
        <f t="shared" ca="1" si="21"/>
        <v>#NAME?</v>
      </c>
      <c r="H332" t="e" vm="2">
        <f t="shared" ca="1" si="22"/>
        <v>#NAME?</v>
      </c>
      <c r="I332" t="str">
        <f t="shared" si="23"/>
        <v>07.02.10.03 Amenazas de Atentados Contra Personas y Propiedades</v>
      </c>
      <c r="K332" t="s">
        <v>67</v>
      </c>
      <c r="L332" t="s">
        <v>1576</v>
      </c>
      <c r="M332" t="s">
        <v>1626</v>
      </c>
      <c r="N332" t="s">
        <v>1664</v>
      </c>
    </row>
    <row r="333" spans="1:14" x14ac:dyDescent="0.25">
      <c r="A333" t="e" vm="1">
        <f ca="1">_xlfn.XLOOKUP(K333,Sectores[Sector],Sectores[id_Sector],FALSE)</f>
        <v>#NAME?</v>
      </c>
      <c r="B333" t="e" vm="1">
        <f ca="1">_xlfn.XLOOKUP(L333,Contenido[Contenido],Contenido[id_contenido])</f>
        <v>#NAME?</v>
      </c>
      <c r="C333" t="e" vm="1">
        <f ca="1">_xlfn.XLOOKUP(M333,Temas[Tema],Temas[id_Tema],FALSE)</f>
        <v>#NAME?</v>
      </c>
      <c r="D333" t="s">
        <v>3780</v>
      </c>
      <c r="F333" t="e" vm="2">
        <f t="shared" ca="1" si="20"/>
        <v>#NAME?</v>
      </c>
      <c r="G333" t="e" vm="2">
        <f t="shared" ca="1" si="21"/>
        <v>#NAME?</v>
      </c>
      <c r="H333" t="e" vm="2">
        <f t="shared" ca="1" si="22"/>
        <v>#NAME?</v>
      </c>
      <c r="I333" t="str">
        <f t="shared" si="23"/>
        <v>07.02.10.04 Amenazas Simples Contra Personas y Propiedades</v>
      </c>
      <c r="K333" t="s">
        <v>67</v>
      </c>
      <c r="L333" t="s">
        <v>1576</v>
      </c>
      <c r="M333" t="s">
        <v>1626</v>
      </c>
      <c r="N333" t="s">
        <v>1666</v>
      </c>
    </row>
    <row r="334" spans="1:14" x14ac:dyDescent="0.25">
      <c r="A334" t="e" vm="1">
        <f ca="1">_xlfn.XLOOKUP(K334,Sectores[Sector],Sectores[id_Sector],FALSE)</f>
        <v>#NAME?</v>
      </c>
      <c r="B334" t="e" vm="1">
        <f ca="1">_xlfn.XLOOKUP(L334,Contenido[Contenido],Contenido[id_contenido])</f>
        <v>#NAME?</v>
      </c>
      <c r="C334" t="e" vm="1">
        <f ca="1">_xlfn.XLOOKUP(M334,Temas[Tema],Temas[id_Tema],FALSE)</f>
        <v>#NAME?</v>
      </c>
      <c r="D334" t="s">
        <v>3781</v>
      </c>
      <c r="F334" t="e" vm="2">
        <f t="shared" ca="1" si="20"/>
        <v>#NAME?</v>
      </c>
      <c r="G334" t="e" vm="2">
        <f t="shared" ca="1" si="21"/>
        <v>#NAME?</v>
      </c>
      <c r="H334" t="e" vm="2">
        <f t="shared" ca="1" si="22"/>
        <v>#NAME?</v>
      </c>
      <c r="I334" t="str">
        <f t="shared" si="23"/>
        <v>07.02.10.05 Apertura, Registro o Interceptación de Correspondencia</v>
      </c>
      <c r="K334" t="s">
        <v>67</v>
      </c>
      <c r="L334" t="s">
        <v>1576</v>
      </c>
      <c r="M334" t="s">
        <v>1626</v>
      </c>
      <c r="N334" t="s">
        <v>1670</v>
      </c>
    </row>
    <row r="335" spans="1:14" x14ac:dyDescent="0.25">
      <c r="A335" t="e" vm="1">
        <f ca="1">_xlfn.XLOOKUP(K335,Sectores[Sector],Sectores[id_Sector],FALSE)</f>
        <v>#NAME?</v>
      </c>
      <c r="B335" t="e" vm="1">
        <f ca="1">_xlfn.XLOOKUP(L335,Contenido[Contenido],Contenido[id_contenido])</f>
        <v>#NAME?</v>
      </c>
      <c r="C335" t="e" vm="1">
        <f ca="1">_xlfn.XLOOKUP(M335,Temas[Tema],Temas[id_Tema],FALSE)</f>
        <v>#NAME?</v>
      </c>
      <c r="D335" t="s">
        <v>3782</v>
      </c>
      <c r="F335" t="e" vm="2">
        <f t="shared" ca="1" si="20"/>
        <v>#NAME?</v>
      </c>
      <c r="G335" t="e" vm="2">
        <f t="shared" ca="1" si="21"/>
        <v>#NAME?</v>
      </c>
      <c r="H335" t="e" vm="2">
        <f t="shared" ca="1" si="22"/>
        <v>#NAME?</v>
      </c>
      <c r="I335" t="str">
        <f t="shared" si="23"/>
        <v>07.02.10.06 Captura, Grabación, Difusión Registro Audiovisuales Partes Íntimas</v>
      </c>
      <c r="K335" t="s">
        <v>67</v>
      </c>
      <c r="L335" t="s">
        <v>1576</v>
      </c>
      <c r="M335" t="s">
        <v>1626</v>
      </c>
      <c r="N335" t="s">
        <v>1723</v>
      </c>
    </row>
    <row r="336" spans="1:14" x14ac:dyDescent="0.25">
      <c r="A336" t="e" vm="1">
        <f ca="1">_xlfn.XLOOKUP(K336,Sectores[Sector],Sectores[id_Sector],FALSE)</f>
        <v>#NAME?</v>
      </c>
      <c r="B336" t="e" vm="1">
        <f ca="1">_xlfn.XLOOKUP(L336,Contenido[Contenido],Contenido[id_contenido])</f>
        <v>#NAME?</v>
      </c>
      <c r="C336" t="e" vm="1">
        <f ca="1">_xlfn.XLOOKUP(M336,Temas[Tema],Temas[id_Tema],FALSE)</f>
        <v>#NAME?</v>
      </c>
      <c r="D336" t="s">
        <v>3783</v>
      </c>
      <c r="F336" t="e" vm="2">
        <f t="shared" ca="1" si="20"/>
        <v>#NAME?</v>
      </c>
      <c r="G336" t="e" vm="2">
        <f t="shared" ca="1" si="21"/>
        <v>#NAME?</v>
      </c>
      <c r="H336" t="e" vm="2">
        <f t="shared" ca="1" si="22"/>
        <v>#NAME?</v>
      </c>
      <c r="I336" t="str">
        <f t="shared" si="23"/>
        <v>07.02.10.07 Delitos Contra la Libertad Ambulatoria y el Derecho de Asociación</v>
      </c>
      <c r="K336" t="s">
        <v>67</v>
      </c>
      <c r="L336" t="s">
        <v>1576</v>
      </c>
      <c r="M336" t="s">
        <v>1626</v>
      </c>
      <c r="N336" t="s">
        <v>1856</v>
      </c>
    </row>
    <row r="337" spans="1:14" x14ac:dyDescent="0.25">
      <c r="A337" t="e" vm="1">
        <f ca="1">_xlfn.XLOOKUP(K337,Sectores[Sector],Sectores[id_Sector],FALSE)</f>
        <v>#NAME?</v>
      </c>
      <c r="B337" t="e" vm="1">
        <f ca="1">_xlfn.XLOOKUP(L337,Contenido[Contenido],Contenido[id_contenido])</f>
        <v>#NAME?</v>
      </c>
      <c r="C337" t="e" vm="1">
        <f ca="1">_xlfn.XLOOKUP(M337,Temas[Tema],Temas[id_Tema],FALSE)</f>
        <v>#NAME?</v>
      </c>
      <c r="D337" t="s">
        <v>3784</v>
      </c>
      <c r="F337" t="e" vm="2">
        <f t="shared" ca="1" si="20"/>
        <v>#NAME?</v>
      </c>
      <c r="G337" t="e" vm="2">
        <f t="shared" ca="1" si="21"/>
        <v>#NAME?</v>
      </c>
      <c r="H337" t="e" vm="2">
        <f t="shared" ca="1" si="22"/>
        <v>#NAME?</v>
      </c>
      <c r="I337" t="str">
        <f t="shared" si="23"/>
        <v>07.02.10.08 Delitos Contra la Vida y la Privacidad de Las Conversaciones</v>
      </c>
      <c r="K337" t="s">
        <v>67</v>
      </c>
      <c r="L337" t="s">
        <v>1576</v>
      </c>
      <c r="M337" t="s">
        <v>1626</v>
      </c>
      <c r="N337" t="s">
        <v>1858</v>
      </c>
    </row>
    <row r="338" spans="1:14" x14ac:dyDescent="0.25">
      <c r="A338" t="e" vm="1">
        <f ca="1">_xlfn.XLOOKUP(K338,Sectores[Sector],Sectores[id_Sector],FALSE)</f>
        <v>#NAME?</v>
      </c>
      <c r="B338" t="e" vm="1">
        <f ca="1">_xlfn.XLOOKUP(L338,Contenido[Contenido],Contenido[id_contenido])</f>
        <v>#NAME?</v>
      </c>
      <c r="C338" t="e" vm="1">
        <f ca="1">_xlfn.XLOOKUP(M338,Temas[Tema],Temas[id_Tema],FALSE)</f>
        <v>#NAME?</v>
      </c>
      <c r="D338" t="s">
        <v>3785</v>
      </c>
      <c r="F338" t="e" vm="2">
        <f t="shared" ca="1" si="20"/>
        <v>#NAME?</v>
      </c>
      <c r="G338" t="e" vm="2">
        <f t="shared" ca="1" si="21"/>
        <v>#NAME?</v>
      </c>
      <c r="H338" t="e" vm="2">
        <f t="shared" ca="1" si="22"/>
        <v>#NAME?</v>
      </c>
      <c r="I338" t="str">
        <f t="shared" si="23"/>
        <v>07.02.10.09 Difusión Indebida Entrevista Videograbada</v>
      </c>
      <c r="K338" t="s">
        <v>67</v>
      </c>
      <c r="L338" t="s">
        <v>1576</v>
      </c>
      <c r="M338" t="s">
        <v>1626</v>
      </c>
      <c r="N338" t="s">
        <v>1897</v>
      </c>
    </row>
    <row r="339" spans="1:14" x14ac:dyDescent="0.25">
      <c r="A339" t="e" vm="1">
        <f ca="1">_xlfn.XLOOKUP(K339,Sectores[Sector],Sectores[id_Sector],FALSE)</f>
        <v>#NAME?</v>
      </c>
      <c r="B339" t="e" vm="1">
        <f ca="1">_xlfn.XLOOKUP(L339,Contenido[Contenido],Contenido[id_contenido])</f>
        <v>#NAME?</v>
      </c>
      <c r="C339" t="e" vm="1">
        <f ca="1">_xlfn.XLOOKUP(M339,Temas[Tema],Temas[id_Tema],FALSE)</f>
        <v>#NAME?</v>
      </c>
      <c r="D339" t="s">
        <v>3786</v>
      </c>
      <c r="F339" t="e" vm="2">
        <f t="shared" ca="1" si="20"/>
        <v>#NAME?</v>
      </c>
      <c r="G339" t="e" vm="2">
        <f t="shared" ca="1" si="21"/>
        <v>#NAME?</v>
      </c>
      <c r="H339" t="e" vm="2">
        <f t="shared" ca="1" si="22"/>
        <v>#NAME?</v>
      </c>
      <c r="I339" t="str">
        <f t="shared" si="23"/>
        <v>07.02.10.10 Divulgación Datos Militante de Partido Pólitico</v>
      </c>
      <c r="K339" t="s">
        <v>67</v>
      </c>
      <c r="L339" t="s">
        <v>1576</v>
      </c>
      <c r="M339" t="s">
        <v>1626</v>
      </c>
      <c r="N339" t="s">
        <v>1905</v>
      </c>
    </row>
    <row r="340" spans="1:14" x14ac:dyDescent="0.25">
      <c r="A340" t="e" vm="1">
        <f ca="1">_xlfn.XLOOKUP(K340,Sectores[Sector],Sectores[id_Sector],FALSE)</f>
        <v>#NAME?</v>
      </c>
      <c r="B340" t="e" vm="1">
        <f ca="1">_xlfn.XLOOKUP(L340,Contenido[Contenido],Contenido[id_contenido])</f>
        <v>#NAME?</v>
      </c>
      <c r="C340" t="e" vm="1">
        <f ca="1">_xlfn.XLOOKUP(M340,Temas[Tema],Temas[id_Tema],FALSE)</f>
        <v>#NAME?</v>
      </c>
      <c r="D340" t="s">
        <v>3787</v>
      </c>
      <c r="F340" t="e" vm="2">
        <f t="shared" ca="1" si="20"/>
        <v>#NAME?</v>
      </c>
      <c r="G340" t="e" vm="2">
        <f t="shared" ca="1" si="21"/>
        <v>#NAME?</v>
      </c>
      <c r="H340" t="e" vm="2">
        <f t="shared" ca="1" si="22"/>
        <v>#NAME?</v>
      </c>
      <c r="I340" t="str">
        <f t="shared" si="23"/>
        <v>07.02.10.11 Divulgación Identidad Menores por Medio Comunicación Social</v>
      </c>
      <c r="K340" t="s">
        <v>67</v>
      </c>
      <c r="L340" t="s">
        <v>1576</v>
      </c>
      <c r="M340" t="s">
        <v>1626</v>
      </c>
      <c r="N340" t="s">
        <v>1907</v>
      </c>
    </row>
    <row r="341" spans="1:14" x14ac:dyDescent="0.25">
      <c r="A341" t="e" vm="1">
        <f ca="1">_xlfn.XLOOKUP(K341,Sectores[Sector],Sectores[id_Sector],FALSE)</f>
        <v>#NAME?</v>
      </c>
      <c r="B341" t="e" vm="1">
        <f ca="1">_xlfn.XLOOKUP(L341,Contenido[Contenido],Contenido[id_contenido])</f>
        <v>#NAME?</v>
      </c>
      <c r="C341" t="e" vm="1">
        <f ca="1">_xlfn.XLOOKUP(M341,Temas[Tema],Temas[id_Tema],FALSE)</f>
        <v>#NAME?</v>
      </c>
      <c r="D341" t="s">
        <v>3788</v>
      </c>
      <c r="F341" t="e" vm="2">
        <f t="shared" ca="1" si="20"/>
        <v>#NAME?</v>
      </c>
      <c r="G341" t="e" vm="2">
        <f t="shared" ca="1" si="21"/>
        <v>#NAME?</v>
      </c>
      <c r="H341" t="e" vm="2">
        <f t="shared" ca="1" si="22"/>
        <v>#NAME?</v>
      </c>
      <c r="I341" t="str">
        <f t="shared" si="23"/>
        <v>07.02.10.12 Extorsión</v>
      </c>
      <c r="K341" t="s">
        <v>67</v>
      </c>
      <c r="L341" t="s">
        <v>1576</v>
      </c>
      <c r="M341" t="s">
        <v>1626</v>
      </c>
      <c r="N341" t="s">
        <v>1940</v>
      </c>
    </row>
    <row r="342" spans="1:14" x14ac:dyDescent="0.25">
      <c r="A342" t="e" vm="1">
        <f ca="1">_xlfn.XLOOKUP(K342,Sectores[Sector],Sectores[id_Sector],FALSE)</f>
        <v>#NAME?</v>
      </c>
      <c r="B342" t="e" vm="1">
        <f ca="1">_xlfn.XLOOKUP(L342,Contenido[Contenido],Contenido[id_contenido])</f>
        <v>#NAME?</v>
      </c>
      <c r="C342" t="e" vm="1">
        <f ca="1">_xlfn.XLOOKUP(M342,Temas[Tema],Temas[id_Tema],FALSE)</f>
        <v>#NAME?</v>
      </c>
      <c r="D342" t="s">
        <v>3789</v>
      </c>
      <c r="F342" t="e" vm="2">
        <f t="shared" ca="1" si="20"/>
        <v>#NAME?</v>
      </c>
      <c r="G342" t="e" vm="2">
        <f t="shared" ca="1" si="21"/>
        <v>#NAME?</v>
      </c>
      <c r="H342" t="e" vm="2">
        <f t="shared" ca="1" si="22"/>
        <v>#NAME?</v>
      </c>
      <c r="I342" t="str">
        <f t="shared" si="23"/>
        <v>07.02.10.13 Infracciones a la Ley de Identidad de Género</v>
      </c>
      <c r="K342" t="s">
        <v>67</v>
      </c>
      <c r="L342" t="s">
        <v>1576</v>
      </c>
      <c r="M342" t="s">
        <v>1626</v>
      </c>
      <c r="N342" t="s">
        <v>2105</v>
      </c>
    </row>
    <row r="343" spans="1:14" x14ac:dyDescent="0.25">
      <c r="A343" t="e" vm="1">
        <f ca="1">_xlfn.XLOOKUP(K343,Sectores[Sector],Sectores[id_Sector],FALSE)</f>
        <v>#NAME?</v>
      </c>
      <c r="B343" t="e" vm="1">
        <f ca="1">_xlfn.XLOOKUP(L343,Contenido[Contenido],Contenido[id_contenido])</f>
        <v>#NAME?</v>
      </c>
      <c r="C343" t="e" vm="1">
        <f ca="1">_xlfn.XLOOKUP(M343,Temas[Tema],Temas[id_Tema],FALSE)</f>
        <v>#NAME?</v>
      </c>
      <c r="D343" t="s">
        <v>3790</v>
      </c>
      <c r="F343" t="e" vm="2">
        <f t="shared" ca="1" si="20"/>
        <v>#NAME?</v>
      </c>
      <c r="G343" t="e" vm="2">
        <f t="shared" ca="1" si="21"/>
        <v>#NAME?</v>
      </c>
      <c r="H343" t="e" vm="2">
        <f t="shared" ca="1" si="22"/>
        <v>#NAME?</v>
      </c>
      <c r="I343" t="str">
        <f t="shared" si="23"/>
        <v>07.02.10.14 Vigilancia Privada No Autorizada</v>
      </c>
      <c r="K343" t="s">
        <v>67</v>
      </c>
      <c r="L343" t="s">
        <v>1576</v>
      </c>
      <c r="M343" t="s">
        <v>1626</v>
      </c>
      <c r="N343" t="s">
        <v>2519</v>
      </c>
    </row>
    <row r="344" spans="1:14" x14ac:dyDescent="0.25">
      <c r="A344" t="e" vm="1">
        <f ca="1">_xlfn.XLOOKUP(K344,Sectores[Sector],Sectores[id_Sector],FALSE)</f>
        <v>#NAME?</v>
      </c>
      <c r="B344" t="e" vm="1">
        <f ca="1">_xlfn.XLOOKUP(L344,Contenido[Contenido],Contenido[id_contenido])</f>
        <v>#NAME?</v>
      </c>
      <c r="C344" t="e" vm="1">
        <f ca="1">_xlfn.XLOOKUP(M344,Temas[Tema],Temas[id_Tema],FALSE)</f>
        <v>#NAME?</v>
      </c>
      <c r="D344" t="s">
        <v>3791</v>
      </c>
      <c r="F344" t="e" vm="2">
        <f t="shared" ca="1" si="20"/>
        <v>#NAME?</v>
      </c>
      <c r="G344" t="e" vm="2">
        <f t="shared" ca="1" si="21"/>
        <v>#NAME?</v>
      </c>
      <c r="H344" t="e" vm="2">
        <f t="shared" ca="1" si="22"/>
        <v>#NAME?</v>
      </c>
      <c r="I344" t="str">
        <f t="shared" si="23"/>
        <v>07.02.11.01 Abigeato</v>
      </c>
      <c r="K344" t="s">
        <v>67</v>
      </c>
      <c r="L344" t="s">
        <v>1576</v>
      </c>
      <c r="M344" t="s">
        <v>1591</v>
      </c>
      <c r="N344" t="s">
        <v>1592</v>
      </c>
    </row>
    <row r="345" spans="1:14" x14ac:dyDescent="0.25">
      <c r="A345" t="e" vm="1">
        <f ca="1">_xlfn.XLOOKUP(K345,Sectores[Sector],Sectores[id_Sector],FALSE)</f>
        <v>#NAME?</v>
      </c>
      <c r="B345" t="e" vm="1">
        <f ca="1">_xlfn.XLOOKUP(L345,Contenido[Contenido],Contenido[id_contenido])</f>
        <v>#NAME?</v>
      </c>
      <c r="C345" t="e" vm="1">
        <f ca="1">_xlfn.XLOOKUP(M345,Temas[Tema],Temas[id_Tema],FALSE)</f>
        <v>#NAME?</v>
      </c>
      <c r="D345" t="s">
        <v>3792</v>
      </c>
      <c r="F345" t="e" vm="2">
        <f t="shared" ca="1" si="20"/>
        <v>#NAME?</v>
      </c>
      <c r="G345" t="e" vm="2">
        <f t="shared" ca="1" si="21"/>
        <v>#NAME?</v>
      </c>
      <c r="H345" t="e" vm="2">
        <f t="shared" ca="1" si="22"/>
        <v>#NAME?</v>
      </c>
      <c r="I345" t="str">
        <f t="shared" si="23"/>
        <v>07.02.11.02 Apropiación de Cables Tendido Eléctrico o de Comunicaciones</v>
      </c>
      <c r="K345" t="s">
        <v>67</v>
      </c>
      <c r="L345" t="s">
        <v>1576</v>
      </c>
      <c r="M345" t="s">
        <v>1591</v>
      </c>
      <c r="N345" t="s">
        <v>1682</v>
      </c>
    </row>
    <row r="346" spans="1:14" x14ac:dyDescent="0.25">
      <c r="A346" t="e" vm="1">
        <f ca="1">_xlfn.XLOOKUP(K346,Sectores[Sector],Sectores[id_Sector],FALSE)</f>
        <v>#NAME?</v>
      </c>
      <c r="B346" t="e" vm="1">
        <f ca="1">_xlfn.XLOOKUP(L346,Contenido[Contenido],Contenido[id_contenido])</f>
        <v>#NAME?</v>
      </c>
      <c r="C346" t="e" vm="1">
        <f ca="1">_xlfn.XLOOKUP(M346,Temas[Tema],Temas[id_Tema],FALSE)</f>
        <v>#NAME?</v>
      </c>
      <c r="D346" t="s">
        <v>3793</v>
      </c>
      <c r="F346" t="e" vm="2">
        <f t="shared" ca="1" si="20"/>
        <v>#NAME?</v>
      </c>
      <c r="G346" t="e" vm="2">
        <f t="shared" ca="1" si="21"/>
        <v>#NAME?</v>
      </c>
      <c r="H346" t="e" vm="2">
        <f t="shared" ca="1" si="22"/>
        <v>#NAME?</v>
      </c>
      <c r="I346" t="str">
        <f t="shared" si="23"/>
        <v>07.02.11.03 Apropiación de Cotizaciones Previsionales y Declaraciones Inexactas</v>
      </c>
      <c r="K346" t="s">
        <v>67</v>
      </c>
      <c r="L346" t="s">
        <v>1576</v>
      </c>
      <c r="M346" t="s">
        <v>1591</v>
      </c>
      <c r="N346" t="s">
        <v>1684</v>
      </c>
    </row>
    <row r="347" spans="1:14" x14ac:dyDescent="0.25">
      <c r="A347" t="e" vm="1">
        <f ca="1">_xlfn.XLOOKUP(K347,Sectores[Sector],Sectores[id_Sector],FALSE)</f>
        <v>#NAME?</v>
      </c>
      <c r="B347" t="e" vm="1">
        <f ca="1">_xlfn.XLOOKUP(L347,Contenido[Contenido],Contenido[id_contenido])</f>
        <v>#NAME?</v>
      </c>
      <c r="C347" t="e" vm="1">
        <f ca="1">_xlfn.XLOOKUP(M347,Temas[Tema],Temas[id_Tema],FALSE)</f>
        <v>#NAME?</v>
      </c>
      <c r="D347" t="s">
        <v>3794</v>
      </c>
      <c r="F347" t="e" vm="2">
        <f t="shared" ca="1" si="20"/>
        <v>#NAME?</v>
      </c>
      <c r="G347" t="e" vm="2">
        <f t="shared" ca="1" si="21"/>
        <v>#NAME?</v>
      </c>
      <c r="H347" t="e" vm="2">
        <f t="shared" ca="1" si="22"/>
        <v>#NAME?</v>
      </c>
      <c r="I347" t="str">
        <f t="shared" si="23"/>
        <v>07.02.11.04 Apropiación de Monumentos Nacionales</v>
      </c>
      <c r="K347" t="s">
        <v>67</v>
      </c>
      <c r="L347" t="s">
        <v>1576</v>
      </c>
      <c r="M347" t="s">
        <v>1591</v>
      </c>
      <c r="N347" t="s">
        <v>1686</v>
      </c>
    </row>
    <row r="348" spans="1:14" x14ac:dyDescent="0.25">
      <c r="A348" t="e" vm="1">
        <f ca="1">_xlfn.XLOOKUP(K348,Sectores[Sector],Sectores[id_Sector],FALSE)</f>
        <v>#NAME?</v>
      </c>
      <c r="B348" t="e" vm="1">
        <f ca="1">_xlfn.XLOOKUP(L348,Contenido[Contenido],Contenido[id_contenido])</f>
        <v>#NAME?</v>
      </c>
      <c r="C348" t="e" vm="1">
        <f ca="1">_xlfn.XLOOKUP(M348,Temas[Tema],Temas[id_Tema],FALSE)</f>
        <v>#NAME?</v>
      </c>
      <c r="D348" t="s">
        <v>3795</v>
      </c>
      <c r="F348" t="e" vm="2">
        <f t="shared" ca="1" si="20"/>
        <v>#NAME?</v>
      </c>
      <c r="G348" t="e" vm="2">
        <f t="shared" ca="1" si="21"/>
        <v>#NAME?</v>
      </c>
      <c r="H348" t="e" vm="2">
        <f t="shared" ca="1" si="22"/>
        <v>#NAME?</v>
      </c>
      <c r="I348" t="str">
        <f t="shared" si="23"/>
        <v>07.02.11.05 Apropiación Indebida</v>
      </c>
      <c r="K348" t="s">
        <v>67</v>
      </c>
      <c r="L348" t="s">
        <v>1576</v>
      </c>
      <c r="M348" t="s">
        <v>1591</v>
      </c>
      <c r="N348" t="s">
        <v>1688</v>
      </c>
    </row>
    <row r="349" spans="1:14" x14ac:dyDescent="0.25">
      <c r="A349" t="e" vm="1">
        <f ca="1">_xlfn.XLOOKUP(K349,Sectores[Sector],Sectores[id_Sector],FALSE)</f>
        <v>#NAME?</v>
      </c>
      <c r="B349" t="e" vm="1">
        <f ca="1">_xlfn.XLOOKUP(L349,Contenido[Contenido],Contenido[id_contenido])</f>
        <v>#NAME?</v>
      </c>
      <c r="C349" t="e" vm="1">
        <f ca="1">_xlfn.XLOOKUP(M349,Temas[Tema],Temas[id_Tema],FALSE)</f>
        <v>#NAME?</v>
      </c>
      <c r="D349" t="s">
        <v>3796</v>
      </c>
      <c r="F349" t="e" vm="2">
        <f t="shared" ca="1" si="20"/>
        <v>#NAME?</v>
      </c>
      <c r="G349" t="e" vm="2">
        <f t="shared" ca="1" si="21"/>
        <v>#NAME?</v>
      </c>
      <c r="H349" t="e" vm="2">
        <f t="shared" ca="1" si="22"/>
        <v>#NAME?</v>
      </c>
      <c r="I349" t="str">
        <f t="shared" si="23"/>
        <v>07.02.11.06 Apropiación Indebida (Incluye Depositario Alzado)</v>
      </c>
      <c r="K349" t="s">
        <v>67</v>
      </c>
      <c r="L349" t="s">
        <v>1576</v>
      </c>
      <c r="M349" t="s">
        <v>1591</v>
      </c>
      <c r="N349" t="s">
        <v>1690</v>
      </c>
    </row>
    <row r="350" spans="1:14" x14ac:dyDescent="0.25">
      <c r="A350" t="e" vm="1">
        <f ca="1">_xlfn.XLOOKUP(K350,Sectores[Sector],Sectores[id_Sector],FALSE)</f>
        <v>#NAME?</v>
      </c>
      <c r="B350" t="e" vm="1">
        <f ca="1">_xlfn.XLOOKUP(L350,Contenido[Contenido],Contenido[id_contenido])</f>
        <v>#NAME?</v>
      </c>
      <c r="C350" t="e" vm="1">
        <f ca="1">_xlfn.XLOOKUP(M350,Temas[Tema],Temas[id_Tema],FALSE)</f>
        <v>#NAME?</v>
      </c>
      <c r="D350" t="s">
        <v>3797</v>
      </c>
      <c r="F350" t="e" vm="2">
        <f t="shared" ca="1" si="20"/>
        <v>#NAME?</v>
      </c>
      <c r="G350" t="e" vm="2">
        <f t="shared" ca="1" si="21"/>
        <v>#NAME?</v>
      </c>
      <c r="H350" t="e" vm="2">
        <f t="shared" ca="1" si="22"/>
        <v>#NAME?</v>
      </c>
      <c r="I350" t="str">
        <f t="shared" si="23"/>
        <v>07.02.11.07 Apropiación Indebida Cometido por Persona Jurídica</v>
      </c>
      <c r="K350" t="s">
        <v>67</v>
      </c>
      <c r="L350" t="s">
        <v>1576</v>
      </c>
      <c r="M350" t="s">
        <v>1591</v>
      </c>
      <c r="N350" t="s">
        <v>1692</v>
      </c>
    </row>
    <row r="351" spans="1:14" x14ac:dyDescent="0.25">
      <c r="A351" t="e" vm="1">
        <f ca="1">_xlfn.XLOOKUP(K351,Sectores[Sector],Sectores[id_Sector],FALSE)</f>
        <v>#NAME?</v>
      </c>
      <c r="B351" t="e" vm="1">
        <f ca="1">_xlfn.XLOOKUP(L351,Contenido[Contenido],Contenido[id_contenido])</f>
        <v>#NAME?</v>
      </c>
      <c r="C351" t="e" vm="1">
        <f ca="1">_xlfn.XLOOKUP(M351,Temas[Tema],Temas[id_Tema],FALSE)</f>
        <v>#NAME?</v>
      </c>
      <c r="D351" t="s">
        <v>3798</v>
      </c>
      <c r="F351" t="e" vm="2">
        <f t="shared" ca="1" si="20"/>
        <v>#NAME?</v>
      </c>
      <c r="G351" t="e" vm="2">
        <f t="shared" ca="1" si="21"/>
        <v>#NAME?</v>
      </c>
      <c r="H351" t="e" vm="2">
        <f t="shared" ca="1" si="22"/>
        <v>#NAME?</v>
      </c>
      <c r="I351" t="str">
        <f t="shared" si="23"/>
        <v>07.02.11.08 Celebración de Contrato Simulado</v>
      </c>
      <c r="K351" t="s">
        <v>67</v>
      </c>
      <c r="L351" t="s">
        <v>1576</v>
      </c>
      <c r="M351" t="s">
        <v>1591</v>
      </c>
      <c r="N351" t="s">
        <v>1733</v>
      </c>
    </row>
    <row r="352" spans="1:14" x14ac:dyDescent="0.25">
      <c r="A352" t="e" vm="1">
        <f ca="1">_xlfn.XLOOKUP(K352,Sectores[Sector],Sectores[id_Sector],FALSE)</f>
        <v>#NAME?</v>
      </c>
      <c r="B352" t="e" vm="1">
        <f ca="1">_xlfn.XLOOKUP(L352,Contenido[Contenido],Contenido[id_contenido])</f>
        <v>#NAME?</v>
      </c>
      <c r="C352" t="e" vm="1">
        <f ca="1">_xlfn.XLOOKUP(M352,Temas[Tema],Temas[id_Tema],FALSE)</f>
        <v>#NAME?</v>
      </c>
      <c r="D352" t="s">
        <v>3799</v>
      </c>
      <c r="F352" t="e" vm="2">
        <f t="shared" ca="1" si="20"/>
        <v>#NAME?</v>
      </c>
      <c r="G352" t="e" vm="2">
        <f t="shared" ca="1" si="21"/>
        <v>#NAME?</v>
      </c>
      <c r="H352" t="e" vm="2">
        <f t="shared" ca="1" si="22"/>
        <v>#NAME?</v>
      </c>
      <c r="I352" t="str">
        <f t="shared" si="23"/>
        <v>07.02.11.09 Comercialización o Distribución Señal Protegida de Televisión</v>
      </c>
      <c r="K352" t="s">
        <v>67</v>
      </c>
      <c r="L352" t="s">
        <v>1576</v>
      </c>
      <c r="M352" t="s">
        <v>1591</v>
      </c>
      <c r="N352" t="s">
        <v>1748</v>
      </c>
    </row>
    <row r="353" spans="1:14" x14ac:dyDescent="0.25">
      <c r="A353" t="e" vm="1">
        <f ca="1">_xlfn.XLOOKUP(K353,Sectores[Sector],Sectores[id_Sector],FALSE)</f>
        <v>#NAME?</v>
      </c>
      <c r="B353" t="e" vm="1">
        <f ca="1">_xlfn.XLOOKUP(L353,Contenido[Contenido],Contenido[id_contenido])</f>
        <v>#NAME?</v>
      </c>
      <c r="C353" t="e" vm="1">
        <f ca="1">_xlfn.XLOOKUP(M353,Temas[Tema],Temas[id_Tema],FALSE)</f>
        <v>#NAME?</v>
      </c>
      <c r="D353" t="s">
        <v>3800</v>
      </c>
      <c r="F353" t="e" vm="2">
        <f t="shared" ca="1" si="20"/>
        <v>#NAME?</v>
      </c>
      <c r="G353" t="e" vm="2">
        <f t="shared" ca="1" si="21"/>
        <v>#NAME?</v>
      </c>
      <c r="H353" t="e" vm="2">
        <f t="shared" ca="1" si="22"/>
        <v>#NAME?</v>
      </c>
      <c r="I353" t="str">
        <f t="shared" si="23"/>
        <v>07.02.11.10 Daño Falta</v>
      </c>
      <c r="K353" t="s">
        <v>67</v>
      </c>
      <c r="L353" t="s">
        <v>1576</v>
      </c>
      <c r="M353" t="s">
        <v>1591</v>
      </c>
      <c r="N353" t="s">
        <v>1827</v>
      </c>
    </row>
    <row r="354" spans="1:14" x14ac:dyDescent="0.25">
      <c r="A354" t="e" vm="1">
        <f ca="1">_xlfn.XLOOKUP(K354,Sectores[Sector],Sectores[id_Sector],FALSE)</f>
        <v>#NAME?</v>
      </c>
      <c r="B354" t="e" vm="1">
        <f ca="1">_xlfn.XLOOKUP(L354,Contenido[Contenido],Contenido[id_contenido])</f>
        <v>#NAME?</v>
      </c>
      <c r="C354" t="e" vm="1">
        <f ca="1">_xlfn.XLOOKUP(M354,Temas[Tema],Temas[id_Tema],FALSE)</f>
        <v>#NAME?</v>
      </c>
      <c r="D354" t="s">
        <v>3801</v>
      </c>
      <c r="F354" t="e" vm="2">
        <f t="shared" ca="1" si="20"/>
        <v>#NAME?</v>
      </c>
      <c r="G354" t="e" vm="2">
        <f t="shared" ca="1" si="21"/>
        <v>#NAME?</v>
      </c>
      <c r="H354" t="e" vm="2">
        <f t="shared" ca="1" si="22"/>
        <v>#NAME?</v>
      </c>
      <c r="I354" t="str">
        <f t="shared" si="23"/>
        <v>07.02.11.11 Daños</v>
      </c>
      <c r="K354" t="s">
        <v>67</v>
      </c>
      <c r="L354" t="s">
        <v>1576</v>
      </c>
      <c r="M354" t="s">
        <v>1591</v>
      </c>
      <c r="N354" t="s">
        <v>1829</v>
      </c>
    </row>
    <row r="355" spans="1:14" x14ac:dyDescent="0.25">
      <c r="A355" t="e" vm="1">
        <f ca="1">_xlfn.XLOOKUP(K355,Sectores[Sector],Sectores[id_Sector],FALSE)</f>
        <v>#NAME?</v>
      </c>
      <c r="B355" t="e" vm="1">
        <f ca="1">_xlfn.XLOOKUP(L355,Contenido[Contenido],Contenido[id_contenido])</f>
        <v>#NAME?</v>
      </c>
      <c r="C355" t="e" vm="1">
        <f ca="1">_xlfn.XLOOKUP(M355,Temas[Tema],Temas[id_Tema],FALSE)</f>
        <v>#NAME?</v>
      </c>
      <c r="D355" t="s">
        <v>3802</v>
      </c>
      <c r="F355" t="e" vm="2">
        <f t="shared" ca="1" si="20"/>
        <v>#NAME?</v>
      </c>
      <c r="G355" t="e" vm="2">
        <f t="shared" ca="1" si="21"/>
        <v>#NAME?</v>
      </c>
      <c r="H355" t="e" vm="2">
        <f t="shared" ca="1" si="22"/>
        <v>#NAME?</v>
      </c>
      <c r="I355" t="str">
        <f t="shared" si="23"/>
        <v>07.02.11.12 Daños a Monumentos Nacionales</v>
      </c>
      <c r="K355" t="s">
        <v>67</v>
      </c>
      <c r="L355" t="s">
        <v>1576</v>
      </c>
      <c r="M355" t="s">
        <v>1591</v>
      </c>
      <c r="N355" t="s">
        <v>1831</v>
      </c>
    </row>
    <row r="356" spans="1:14" x14ac:dyDescent="0.25">
      <c r="A356" t="e" vm="1">
        <f ca="1">_xlfn.XLOOKUP(K356,Sectores[Sector],Sectores[id_Sector],FALSE)</f>
        <v>#NAME?</v>
      </c>
      <c r="B356" t="e" vm="1">
        <f ca="1">_xlfn.XLOOKUP(L356,Contenido[Contenido],Contenido[id_contenido])</f>
        <v>#NAME?</v>
      </c>
      <c r="C356" t="e" vm="1">
        <f ca="1">_xlfn.XLOOKUP(M356,Temas[Tema],Temas[id_Tema],FALSE)</f>
        <v>#NAME?</v>
      </c>
      <c r="D356" t="s">
        <v>3803</v>
      </c>
      <c r="F356" t="e" vm="2">
        <f t="shared" ca="1" si="20"/>
        <v>#NAME?</v>
      </c>
      <c r="G356" t="e" vm="2">
        <f t="shared" ca="1" si="21"/>
        <v>#NAME?</v>
      </c>
      <c r="H356" t="e" vm="2">
        <f t="shared" ca="1" si="22"/>
        <v>#NAME?</v>
      </c>
      <c r="I356" t="str">
        <f t="shared" si="23"/>
        <v>07.02.11.13 Daños Calificados</v>
      </c>
      <c r="K356" t="s">
        <v>67</v>
      </c>
      <c r="L356" t="s">
        <v>1576</v>
      </c>
      <c r="M356" t="s">
        <v>1591</v>
      </c>
      <c r="N356" t="s">
        <v>1833</v>
      </c>
    </row>
    <row r="357" spans="1:14" x14ac:dyDescent="0.25">
      <c r="A357" t="e" vm="1">
        <f ca="1">_xlfn.XLOOKUP(K357,Sectores[Sector],Sectores[id_Sector],FALSE)</f>
        <v>#NAME?</v>
      </c>
      <c r="B357" t="e" vm="1">
        <f ca="1">_xlfn.XLOOKUP(L357,Contenido[Contenido],Contenido[id_contenido])</f>
        <v>#NAME?</v>
      </c>
      <c r="C357" t="e" vm="1">
        <f ca="1">_xlfn.XLOOKUP(M357,Temas[Tema],Temas[id_Tema],FALSE)</f>
        <v>#NAME?</v>
      </c>
      <c r="D357" t="s">
        <v>3804</v>
      </c>
      <c r="F357" t="e" vm="2">
        <f t="shared" ca="1" si="20"/>
        <v>#NAME?</v>
      </c>
      <c r="G357" t="e" vm="2">
        <f t="shared" ca="1" si="21"/>
        <v>#NAME?</v>
      </c>
      <c r="H357" t="e" vm="2">
        <f t="shared" ca="1" si="22"/>
        <v>#NAME?</v>
      </c>
      <c r="I357" t="str">
        <f t="shared" si="23"/>
        <v>07.02.11.14 Daños o Apropiación Sobre Monumentos Nacionales</v>
      </c>
      <c r="K357" t="s">
        <v>67</v>
      </c>
      <c r="L357" t="s">
        <v>1576</v>
      </c>
      <c r="M357" t="s">
        <v>1591</v>
      </c>
      <c r="N357" t="s">
        <v>1835</v>
      </c>
    </row>
    <row r="358" spans="1:14" x14ac:dyDescent="0.25">
      <c r="A358" t="e" vm="1">
        <f ca="1">_xlfn.XLOOKUP(K358,Sectores[Sector],Sectores[id_Sector],FALSE)</f>
        <v>#NAME?</v>
      </c>
      <c r="B358" t="e" vm="1">
        <f ca="1">_xlfn.XLOOKUP(L358,Contenido[Contenido],Contenido[id_contenido])</f>
        <v>#NAME?</v>
      </c>
      <c r="C358" t="e" vm="1">
        <f ca="1">_xlfn.XLOOKUP(M358,Temas[Tema],Temas[id_Tema],FALSE)</f>
        <v>#NAME?</v>
      </c>
      <c r="D358" t="s">
        <v>3805</v>
      </c>
      <c r="F358" t="e" vm="2">
        <f t="shared" ca="1" si="20"/>
        <v>#NAME?</v>
      </c>
      <c r="G358" t="e" vm="2">
        <f t="shared" ca="1" si="21"/>
        <v>#NAME?</v>
      </c>
      <c r="H358" t="e" vm="2">
        <f t="shared" ca="1" si="22"/>
        <v>#NAME?</v>
      </c>
      <c r="I358" t="str">
        <f t="shared" si="23"/>
        <v>07.02.11.15 Daños Simples</v>
      </c>
      <c r="K358" t="s">
        <v>67</v>
      </c>
      <c r="L358" t="s">
        <v>1576</v>
      </c>
      <c r="M358" t="s">
        <v>1591</v>
      </c>
      <c r="N358" t="s">
        <v>1837</v>
      </c>
    </row>
    <row r="359" spans="1:14" x14ac:dyDescent="0.25">
      <c r="A359" t="e" vm="1">
        <f ca="1">_xlfn.XLOOKUP(K359,Sectores[Sector],Sectores[id_Sector],FALSE)</f>
        <v>#NAME?</v>
      </c>
      <c r="B359" t="e" vm="1">
        <f ca="1">_xlfn.XLOOKUP(L359,Contenido[Contenido],Contenido[id_contenido])</f>
        <v>#NAME?</v>
      </c>
      <c r="C359" t="e" vm="1">
        <f ca="1">_xlfn.XLOOKUP(M359,Temas[Tema],Temas[id_Tema],FALSE)</f>
        <v>#NAME?</v>
      </c>
      <c r="D359" t="s">
        <v>3806</v>
      </c>
      <c r="F359" t="e" vm="2">
        <f t="shared" ca="1" si="20"/>
        <v>#NAME?</v>
      </c>
      <c r="G359" t="e" vm="2">
        <f t="shared" ca="1" si="21"/>
        <v>#NAME?</v>
      </c>
      <c r="H359" t="e" vm="2">
        <f t="shared" ca="1" si="22"/>
        <v>#NAME?</v>
      </c>
      <c r="I359" t="str">
        <f t="shared" si="23"/>
        <v>07.02.11.16 Delitos Contra Ley de Propiedad Industrial</v>
      </c>
      <c r="K359" t="s">
        <v>67</v>
      </c>
      <c r="L359" t="s">
        <v>1576</v>
      </c>
      <c r="M359" t="s">
        <v>1591</v>
      </c>
      <c r="N359" t="s">
        <v>1860</v>
      </c>
    </row>
    <row r="360" spans="1:14" x14ac:dyDescent="0.25">
      <c r="A360" t="e" vm="1">
        <f ca="1">_xlfn.XLOOKUP(K360,Sectores[Sector],Sectores[id_Sector],FALSE)</f>
        <v>#NAME?</v>
      </c>
      <c r="B360" t="e" vm="1">
        <f ca="1">_xlfn.XLOOKUP(L360,Contenido[Contenido],Contenido[id_contenido])</f>
        <v>#NAME?</v>
      </c>
      <c r="C360" t="e" vm="1">
        <f ca="1">_xlfn.XLOOKUP(M360,Temas[Tema],Temas[id_Tema],FALSE)</f>
        <v>#NAME?</v>
      </c>
      <c r="D360" t="s">
        <v>3807</v>
      </c>
      <c r="F360" t="e" vm="2">
        <f t="shared" ca="1" si="20"/>
        <v>#NAME?</v>
      </c>
      <c r="G360" t="e" vm="2">
        <f t="shared" ca="1" si="21"/>
        <v>#NAME?</v>
      </c>
      <c r="H360" t="e" vm="2">
        <f t="shared" ca="1" si="22"/>
        <v>#NAME?</v>
      </c>
      <c r="I360" t="str">
        <f t="shared" si="23"/>
        <v>07.02.11.17 Delitos Contra Ley de Propiedad Intelectual</v>
      </c>
      <c r="K360" t="s">
        <v>67</v>
      </c>
      <c r="L360" t="s">
        <v>1576</v>
      </c>
      <c r="M360" t="s">
        <v>1591</v>
      </c>
      <c r="N360" t="s">
        <v>1862</v>
      </c>
    </row>
    <row r="361" spans="1:14" x14ac:dyDescent="0.25">
      <c r="A361" t="e" vm="1">
        <f ca="1">_xlfn.XLOOKUP(K361,Sectores[Sector],Sectores[id_Sector],FALSE)</f>
        <v>#NAME?</v>
      </c>
      <c r="B361" t="e" vm="1">
        <f ca="1">_xlfn.XLOOKUP(L361,Contenido[Contenido],Contenido[id_contenido])</f>
        <v>#NAME?</v>
      </c>
      <c r="C361" t="e" vm="1">
        <f ca="1">_xlfn.XLOOKUP(M361,Temas[Tema],Temas[id_Tema],FALSE)</f>
        <v>#NAME?</v>
      </c>
      <c r="D361" t="s">
        <v>3808</v>
      </c>
      <c r="F361" t="e" vm="2">
        <f t="shared" ca="1" si="20"/>
        <v>#NAME?</v>
      </c>
      <c r="G361" t="e" vm="2">
        <f t="shared" ca="1" si="21"/>
        <v>#NAME?</v>
      </c>
      <c r="H361" t="e" vm="2">
        <f t="shared" ca="1" si="22"/>
        <v>#NAME?</v>
      </c>
      <c r="I361" t="str">
        <f t="shared" si="23"/>
        <v>07.02.11.18 Delitos Marcarios</v>
      </c>
      <c r="K361" t="s">
        <v>67</v>
      </c>
      <c r="L361" t="s">
        <v>1576</v>
      </c>
      <c r="M361" t="s">
        <v>1591</v>
      </c>
      <c r="N361" t="s">
        <v>1873</v>
      </c>
    </row>
    <row r="362" spans="1:14" x14ac:dyDescent="0.25">
      <c r="A362" t="e" vm="1">
        <f ca="1">_xlfn.XLOOKUP(K362,Sectores[Sector],Sectores[id_Sector],FALSE)</f>
        <v>#NAME?</v>
      </c>
      <c r="B362" t="e" vm="1">
        <f ca="1">_xlfn.XLOOKUP(L362,Contenido[Contenido],Contenido[id_contenido])</f>
        <v>#NAME?</v>
      </c>
      <c r="C362" t="e" vm="1">
        <f ca="1">_xlfn.XLOOKUP(M362,Temas[Tema],Temas[id_Tema],FALSE)</f>
        <v>#NAME?</v>
      </c>
      <c r="D362" t="s">
        <v>3809</v>
      </c>
      <c r="F362" t="e" vm="2">
        <f t="shared" ca="1" si="20"/>
        <v>#NAME?</v>
      </c>
      <c r="G362" t="e" vm="2">
        <f t="shared" ca="1" si="21"/>
        <v>#NAME?</v>
      </c>
      <c r="H362" t="e" vm="2">
        <f t="shared" ca="1" si="22"/>
        <v>#NAME?</v>
      </c>
      <c r="I362" t="str">
        <f t="shared" si="23"/>
        <v>07.02.11.19 Destrucción o Alteración de Deslindes</v>
      </c>
      <c r="K362" t="s">
        <v>67</v>
      </c>
      <c r="L362" t="s">
        <v>1576</v>
      </c>
      <c r="M362" t="s">
        <v>1591</v>
      </c>
      <c r="N362" t="s">
        <v>1889</v>
      </c>
    </row>
    <row r="363" spans="1:14" x14ac:dyDescent="0.25">
      <c r="A363" t="e" vm="1">
        <f ca="1">_xlfn.XLOOKUP(K363,Sectores[Sector],Sectores[id_Sector],FALSE)</f>
        <v>#NAME?</v>
      </c>
      <c r="B363" t="e" vm="1">
        <f ca="1">_xlfn.XLOOKUP(L363,Contenido[Contenido],Contenido[id_contenido])</f>
        <v>#NAME?</v>
      </c>
      <c r="C363" t="e" vm="1">
        <f ca="1">_xlfn.XLOOKUP(M363,Temas[Tema],Temas[id_Tema],FALSE)</f>
        <v>#NAME?</v>
      </c>
      <c r="D363" t="s">
        <v>3810</v>
      </c>
      <c r="F363" t="e" vm="2">
        <f t="shared" ca="1" si="20"/>
        <v>#NAME?</v>
      </c>
      <c r="G363" t="e" vm="2">
        <f t="shared" ca="1" si="21"/>
        <v>#NAME?</v>
      </c>
      <c r="H363" t="e" vm="2">
        <f t="shared" ca="1" si="22"/>
        <v>#NAME?</v>
      </c>
      <c r="I363" t="str">
        <f t="shared" si="23"/>
        <v>07.02.11.20 Inducir, Permitir, Facilitar, Ocultar Infraccción Derechos Autor/Conexos</v>
      </c>
      <c r="K363" t="s">
        <v>67</v>
      </c>
      <c r="L363" t="s">
        <v>1576</v>
      </c>
      <c r="M363" t="s">
        <v>1591</v>
      </c>
      <c r="N363" t="s">
        <v>2061</v>
      </c>
    </row>
    <row r="364" spans="1:14" x14ac:dyDescent="0.25">
      <c r="A364" t="e" vm="1">
        <f ca="1">_xlfn.XLOOKUP(K364,Sectores[Sector],Sectores[id_Sector],FALSE)</f>
        <v>#NAME?</v>
      </c>
      <c r="B364" t="e" vm="1">
        <f ca="1">_xlfn.XLOOKUP(L364,Contenido[Contenido],Contenido[id_contenido])</f>
        <v>#NAME?</v>
      </c>
      <c r="C364" t="e" vm="1">
        <f ca="1">_xlfn.XLOOKUP(M364,Temas[Tema],Temas[id_Tema],FALSE)</f>
        <v>#NAME?</v>
      </c>
      <c r="D364" t="s">
        <v>3811</v>
      </c>
      <c r="F364" t="e" vm="2">
        <f t="shared" ca="1" si="20"/>
        <v>#NAME?</v>
      </c>
      <c r="G364" t="e" vm="2">
        <f t="shared" ca="1" si="21"/>
        <v>#NAME?</v>
      </c>
      <c r="H364" t="e" vm="2">
        <f t="shared" ca="1" si="22"/>
        <v>#NAME?</v>
      </c>
      <c r="I364" t="str">
        <f t="shared" si="23"/>
        <v>07.02.11.21 Invasión de Derechos Ajenos</v>
      </c>
      <c r="K364" t="s">
        <v>67</v>
      </c>
      <c r="L364" t="s">
        <v>1576</v>
      </c>
      <c r="M364" t="s">
        <v>1591</v>
      </c>
      <c r="N364" t="s">
        <v>2131</v>
      </c>
    </row>
    <row r="365" spans="1:14" x14ac:dyDescent="0.25">
      <c r="A365" t="e" vm="1">
        <f ca="1">_xlfn.XLOOKUP(K365,Sectores[Sector],Sectores[id_Sector],FALSE)</f>
        <v>#NAME?</v>
      </c>
      <c r="B365" t="e" vm="1">
        <f ca="1">_xlfn.XLOOKUP(L365,Contenido[Contenido],Contenido[id_contenido])</f>
        <v>#NAME?</v>
      </c>
      <c r="C365" t="e" vm="1">
        <f ca="1">_xlfn.XLOOKUP(M365,Temas[Tema],Temas[id_Tema],FALSE)</f>
        <v>#NAME?</v>
      </c>
      <c r="D365" t="s">
        <v>3812</v>
      </c>
      <c r="F365" t="e" vm="2">
        <f t="shared" ca="1" si="20"/>
        <v>#NAME?</v>
      </c>
      <c r="G365" t="e" vm="2">
        <f t="shared" ca="1" si="21"/>
        <v>#NAME?</v>
      </c>
      <c r="H365" t="e" vm="2">
        <f t="shared" ca="1" si="22"/>
        <v>#NAME?</v>
      </c>
      <c r="I365" t="str">
        <f t="shared" si="23"/>
        <v>07.02.11.22 Otros Delitos Contra la Ley de Propiedad Intelectual</v>
      </c>
      <c r="K365" t="s">
        <v>67</v>
      </c>
      <c r="L365" t="s">
        <v>1576</v>
      </c>
      <c r="M365" t="s">
        <v>1591</v>
      </c>
      <c r="N365" t="s">
        <v>2264</v>
      </c>
    </row>
    <row r="366" spans="1:14" x14ac:dyDescent="0.25">
      <c r="A366" t="e" vm="1">
        <f ca="1">_xlfn.XLOOKUP(K366,Sectores[Sector],Sectores[id_Sector],FALSE)</f>
        <v>#NAME?</v>
      </c>
      <c r="B366" t="e" vm="1">
        <f ca="1">_xlfn.XLOOKUP(L366,Contenido[Contenido],Contenido[id_contenido])</f>
        <v>#NAME?</v>
      </c>
      <c r="C366" t="e" vm="1">
        <f ca="1">_xlfn.XLOOKUP(M366,Temas[Tema],Temas[id_Tema],FALSE)</f>
        <v>#NAME?</v>
      </c>
      <c r="D366" t="s">
        <v>3813</v>
      </c>
      <c r="F366" t="e" vm="2">
        <f t="shared" ca="1" si="20"/>
        <v>#NAME?</v>
      </c>
      <c r="G366" t="e" vm="2">
        <f t="shared" ca="1" si="21"/>
        <v>#NAME?</v>
      </c>
      <c r="H366" t="e" vm="2">
        <f t="shared" ca="1" si="22"/>
        <v>#NAME?</v>
      </c>
      <c r="I366" t="str">
        <f t="shared" si="23"/>
        <v>07.02.11.23 Otros Delitos Contra la Propiedad</v>
      </c>
      <c r="K366" t="s">
        <v>67</v>
      </c>
      <c r="L366" t="s">
        <v>1576</v>
      </c>
      <c r="M366" t="s">
        <v>1591</v>
      </c>
      <c r="N366" t="s">
        <v>2268</v>
      </c>
    </row>
    <row r="367" spans="1:14" x14ac:dyDescent="0.25">
      <c r="A367" t="e" vm="1">
        <f ca="1">_xlfn.XLOOKUP(K367,Sectores[Sector],Sectores[id_Sector],FALSE)</f>
        <v>#NAME?</v>
      </c>
      <c r="B367" t="e" vm="1">
        <f ca="1">_xlfn.XLOOKUP(L367,Contenido[Contenido],Contenido[id_contenido])</f>
        <v>#NAME?</v>
      </c>
      <c r="C367" t="e" vm="1">
        <f ca="1">_xlfn.XLOOKUP(M367,Temas[Tema],Temas[id_Tema],FALSE)</f>
        <v>#NAME?</v>
      </c>
      <c r="D367" t="s">
        <v>3814</v>
      </c>
      <c r="F367" t="e" vm="2">
        <f t="shared" ca="1" si="20"/>
        <v>#NAME?</v>
      </c>
      <c r="G367" t="e" vm="2">
        <f t="shared" ca="1" si="21"/>
        <v>#NAME?</v>
      </c>
      <c r="H367" t="e" vm="2">
        <f t="shared" ca="1" si="22"/>
        <v>#NAME?</v>
      </c>
      <c r="I367" t="str">
        <f t="shared" si="23"/>
        <v>07.02.11.24 Otros Delitos Contra Ley de Propiedad Industrial</v>
      </c>
      <c r="K367" t="s">
        <v>67</v>
      </c>
      <c r="L367" t="s">
        <v>1576</v>
      </c>
      <c r="M367" t="s">
        <v>1591</v>
      </c>
      <c r="N367" t="s">
        <v>2272</v>
      </c>
    </row>
    <row r="368" spans="1:14" x14ac:dyDescent="0.25">
      <c r="A368" t="e" vm="1">
        <f ca="1">_xlfn.XLOOKUP(K368,Sectores[Sector],Sectores[id_Sector],FALSE)</f>
        <v>#NAME?</v>
      </c>
      <c r="B368" t="e" vm="1">
        <f ca="1">_xlfn.XLOOKUP(L368,Contenido[Contenido],Contenido[id_contenido])</f>
        <v>#NAME?</v>
      </c>
      <c r="C368" t="e" vm="1">
        <f ca="1">_xlfn.XLOOKUP(M368,Temas[Tema],Temas[id_Tema],FALSE)</f>
        <v>#NAME?</v>
      </c>
      <c r="D368" t="s">
        <v>3815</v>
      </c>
      <c r="F368" t="e" vm="2">
        <f t="shared" ca="1" si="20"/>
        <v>#NAME?</v>
      </c>
      <c r="G368" t="e" vm="2">
        <f t="shared" ca="1" si="21"/>
        <v>#NAME?</v>
      </c>
      <c r="H368" t="e" vm="2">
        <f t="shared" ca="1" si="22"/>
        <v>#NAME?</v>
      </c>
      <c r="I368" t="str">
        <f t="shared" si="23"/>
        <v>07.02.11.25 Usurpación</v>
      </c>
      <c r="K368" t="s">
        <v>67</v>
      </c>
      <c r="L368" t="s">
        <v>1576</v>
      </c>
      <c r="M368" t="s">
        <v>1591</v>
      </c>
      <c r="N368" t="s">
        <v>2497</v>
      </c>
    </row>
    <row r="369" spans="1:14" x14ac:dyDescent="0.25">
      <c r="A369" t="e" vm="1">
        <f ca="1">_xlfn.XLOOKUP(K369,Sectores[Sector],Sectores[id_Sector],FALSE)</f>
        <v>#NAME?</v>
      </c>
      <c r="B369" t="e" vm="1">
        <f ca="1">_xlfn.XLOOKUP(L369,Contenido[Contenido],Contenido[id_contenido])</f>
        <v>#NAME?</v>
      </c>
      <c r="C369" t="e" vm="1">
        <f ca="1">_xlfn.XLOOKUP(M369,Temas[Tema],Temas[id_Tema],FALSE)</f>
        <v>#NAME?</v>
      </c>
      <c r="D369" t="s">
        <v>3816</v>
      </c>
      <c r="F369" t="e" vm="2">
        <f t="shared" ca="1" si="20"/>
        <v>#NAME?</v>
      </c>
      <c r="G369" t="e" vm="2">
        <f t="shared" ca="1" si="21"/>
        <v>#NAME?</v>
      </c>
      <c r="H369" t="e" vm="2">
        <f t="shared" ca="1" si="22"/>
        <v>#NAME?</v>
      </c>
      <c r="I369" t="str">
        <f t="shared" si="23"/>
        <v>07.02.11.26 Usurpación de Aguas</v>
      </c>
      <c r="K369" t="s">
        <v>67</v>
      </c>
      <c r="L369" t="s">
        <v>1576</v>
      </c>
      <c r="M369" t="s">
        <v>1591</v>
      </c>
      <c r="N369" t="s">
        <v>2499</v>
      </c>
    </row>
    <row r="370" spans="1:14" x14ac:dyDescent="0.25">
      <c r="A370" t="e" vm="1">
        <f ca="1">_xlfn.XLOOKUP(K370,Sectores[Sector],Sectores[id_Sector],FALSE)</f>
        <v>#NAME?</v>
      </c>
      <c r="B370" t="e" vm="1">
        <f ca="1">_xlfn.XLOOKUP(L370,Contenido[Contenido],Contenido[id_contenido])</f>
        <v>#NAME?</v>
      </c>
      <c r="C370" t="e" vm="1">
        <f ca="1">_xlfn.XLOOKUP(M370,Temas[Tema],Temas[id_Tema],FALSE)</f>
        <v>#NAME?</v>
      </c>
      <c r="D370" t="s">
        <v>3817</v>
      </c>
      <c r="F370" t="e" vm="2">
        <f t="shared" ca="1" si="20"/>
        <v>#NAME?</v>
      </c>
      <c r="G370" t="e" vm="2">
        <f t="shared" ca="1" si="21"/>
        <v>#NAME?</v>
      </c>
      <c r="H370" t="e" vm="2">
        <f t="shared" ca="1" si="22"/>
        <v>#NAME?</v>
      </c>
      <c r="I370" t="str">
        <f t="shared" si="23"/>
        <v>07.02.11.27 Usurpación de Estado Civil</v>
      </c>
      <c r="K370" t="s">
        <v>67</v>
      </c>
      <c r="L370" t="s">
        <v>1576</v>
      </c>
      <c r="M370" t="s">
        <v>1591</v>
      </c>
      <c r="N370" t="s">
        <v>2503</v>
      </c>
    </row>
    <row r="371" spans="1:14" x14ac:dyDescent="0.25">
      <c r="A371" t="e" vm="1">
        <f ca="1">_xlfn.XLOOKUP(K371,Sectores[Sector],Sectores[id_Sector],FALSE)</f>
        <v>#NAME?</v>
      </c>
      <c r="B371" t="e" vm="1">
        <f ca="1">_xlfn.XLOOKUP(L371,Contenido[Contenido],Contenido[id_contenido])</f>
        <v>#NAME?</v>
      </c>
      <c r="C371" t="e" vm="1">
        <f ca="1">_xlfn.XLOOKUP(M371,Temas[Tema],Temas[id_Tema],FALSE)</f>
        <v>#NAME?</v>
      </c>
      <c r="D371" t="s">
        <v>3818</v>
      </c>
      <c r="F371" t="e" vm="2">
        <f t="shared" ca="1" si="20"/>
        <v>#NAME?</v>
      </c>
      <c r="G371" t="e" vm="2">
        <f t="shared" ca="1" si="21"/>
        <v>#NAME?</v>
      </c>
      <c r="H371" t="e" vm="2">
        <f t="shared" ca="1" si="22"/>
        <v>#NAME?</v>
      </c>
      <c r="I371" t="str">
        <f t="shared" si="23"/>
        <v>07.02.11.28 Usurpación de Nombre</v>
      </c>
      <c r="K371" t="s">
        <v>67</v>
      </c>
      <c r="L371" t="s">
        <v>1576</v>
      </c>
      <c r="M371" t="s">
        <v>1591</v>
      </c>
      <c r="N371" t="s">
        <v>2505</v>
      </c>
    </row>
    <row r="372" spans="1:14" x14ac:dyDescent="0.25">
      <c r="A372" t="e" vm="1">
        <f ca="1">_xlfn.XLOOKUP(K372,Sectores[Sector],Sectores[id_Sector],FALSE)</f>
        <v>#NAME?</v>
      </c>
      <c r="B372" t="e" vm="1">
        <f ca="1">_xlfn.XLOOKUP(L372,Contenido[Contenido],Contenido[id_contenido])</f>
        <v>#NAME?</v>
      </c>
      <c r="C372" t="e" vm="1">
        <f ca="1">_xlfn.XLOOKUP(M372,Temas[Tema],Temas[id_Tema],FALSE)</f>
        <v>#NAME?</v>
      </c>
      <c r="D372" t="s">
        <v>3819</v>
      </c>
      <c r="F372" t="e" vm="2">
        <f t="shared" ca="1" si="20"/>
        <v>#NAME?</v>
      </c>
      <c r="G372" t="e" vm="2">
        <f t="shared" ca="1" si="21"/>
        <v>#NAME?</v>
      </c>
      <c r="H372" t="e" vm="2">
        <f t="shared" ca="1" si="22"/>
        <v>#NAME?</v>
      </c>
      <c r="I372" t="str">
        <f t="shared" si="23"/>
        <v>07.02.11.29 Usurpación de Propiedad, Descubrimiento o Producción</v>
      </c>
      <c r="K372" t="s">
        <v>67</v>
      </c>
      <c r="L372" t="s">
        <v>1576</v>
      </c>
      <c r="M372" t="s">
        <v>1591</v>
      </c>
      <c r="N372" t="s">
        <v>2507</v>
      </c>
    </row>
    <row r="373" spans="1:14" x14ac:dyDescent="0.25">
      <c r="A373" t="e" vm="1">
        <f ca="1">_xlfn.XLOOKUP(K373,Sectores[Sector],Sectores[id_Sector],FALSE)</f>
        <v>#NAME?</v>
      </c>
      <c r="B373" t="e" vm="1">
        <f ca="1">_xlfn.XLOOKUP(L373,Contenido[Contenido],Contenido[id_contenido])</f>
        <v>#NAME?</v>
      </c>
      <c r="C373" t="e" vm="1">
        <f ca="1">_xlfn.XLOOKUP(M373,Temas[Tema],Temas[id_Tema],FALSE)</f>
        <v>#NAME?</v>
      </c>
      <c r="D373" t="s">
        <v>3820</v>
      </c>
      <c r="F373" t="e" vm="2">
        <f t="shared" ca="1" si="20"/>
        <v>#NAME?</v>
      </c>
      <c r="G373" t="e" vm="2">
        <f t="shared" ca="1" si="21"/>
        <v>#NAME?</v>
      </c>
      <c r="H373" t="e" vm="2">
        <f t="shared" ca="1" si="22"/>
        <v>#NAME?</v>
      </c>
      <c r="I373" t="str">
        <f t="shared" si="23"/>
        <v>07.02.11.30 Usurpación No Violenta</v>
      </c>
      <c r="K373" t="s">
        <v>67</v>
      </c>
      <c r="L373" t="s">
        <v>1576</v>
      </c>
      <c r="M373" t="s">
        <v>1591</v>
      </c>
      <c r="N373" t="s">
        <v>2509</v>
      </c>
    </row>
    <row r="374" spans="1:14" x14ac:dyDescent="0.25">
      <c r="A374" t="e" vm="1">
        <f ca="1">_xlfn.XLOOKUP(K374,Sectores[Sector],Sectores[id_Sector],FALSE)</f>
        <v>#NAME?</v>
      </c>
      <c r="B374" t="e" vm="1">
        <f ca="1">_xlfn.XLOOKUP(L374,Contenido[Contenido],Contenido[id_contenido])</f>
        <v>#NAME?</v>
      </c>
      <c r="C374" t="e" vm="1">
        <f ca="1">_xlfn.XLOOKUP(M374,Temas[Tema],Temas[id_Tema],FALSE)</f>
        <v>#NAME?</v>
      </c>
      <c r="D374" t="s">
        <v>3821</v>
      </c>
      <c r="F374" t="e" vm="2">
        <f t="shared" ca="1" si="20"/>
        <v>#NAME?</v>
      </c>
      <c r="G374" t="e" vm="2">
        <f t="shared" ca="1" si="21"/>
        <v>#NAME?</v>
      </c>
      <c r="H374" t="e" vm="2">
        <f t="shared" ca="1" si="22"/>
        <v>#NAME?</v>
      </c>
      <c r="I374" t="str">
        <f t="shared" si="23"/>
        <v>07.02.11.31 Usurpación Violenta</v>
      </c>
      <c r="K374" t="s">
        <v>67</v>
      </c>
      <c r="L374" t="s">
        <v>1576</v>
      </c>
      <c r="M374" t="s">
        <v>1591</v>
      </c>
      <c r="N374" t="s">
        <v>2511</v>
      </c>
    </row>
    <row r="375" spans="1:14" x14ac:dyDescent="0.25">
      <c r="A375" t="e" vm="1">
        <f ca="1">_xlfn.XLOOKUP(K375,Sectores[Sector],Sectores[id_Sector],FALSE)</f>
        <v>#NAME?</v>
      </c>
      <c r="B375" t="e" vm="1">
        <f ca="1">_xlfn.XLOOKUP(L375,Contenido[Contenido],Contenido[id_contenido])</f>
        <v>#NAME?</v>
      </c>
      <c r="C375" t="e" vm="1">
        <f ca="1">_xlfn.XLOOKUP(M375,Temas[Tema],Temas[id_Tema],FALSE)</f>
        <v>#NAME?</v>
      </c>
      <c r="D375" t="s">
        <v>3822</v>
      </c>
      <c r="F375" t="e" vm="2">
        <f t="shared" ca="1" si="20"/>
        <v>#NAME?</v>
      </c>
      <c r="G375" t="e" vm="2">
        <f t="shared" ca="1" si="21"/>
        <v>#NAME?</v>
      </c>
      <c r="H375" t="e" vm="2">
        <f t="shared" ca="1" si="22"/>
        <v>#NAME?</v>
      </c>
      <c r="I375" t="str">
        <f t="shared" si="23"/>
        <v>07.02.11.32 Utilización Sin Autorización de Obras de Dominio Ajeno Protegidas por la Ley</v>
      </c>
      <c r="K375" t="s">
        <v>67</v>
      </c>
      <c r="L375" t="s">
        <v>1576</v>
      </c>
      <c r="M375" t="s">
        <v>1591</v>
      </c>
      <c r="N375" t="s">
        <v>2513</v>
      </c>
    </row>
    <row r="376" spans="1:14" x14ac:dyDescent="0.25">
      <c r="A376" t="e" vm="1">
        <f ca="1">_xlfn.XLOOKUP(K376,Sectores[Sector],Sectores[id_Sector],FALSE)</f>
        <v>#NAME?</v>
      </c>
      <c r="B376" t="e" vm="1">
        <f ca="1">_xlfn.XLOOKUP(L376,Contenido[Contenido],Contenido[id_contenido])</f>
        <v>#NAME?</v>
      </c>
      <c r="C376" t="e" vm="1">
        <f ca="1">_xlfn.XLOOKUP(M376,Temas[Tema],Temas[id_Tema],FALSE)</f>
        <v>#NAME?</v>
      </c>
      <c r="D376" t="s">
        <v>3823</v>
      </c>
      <c r="F376" t="e" vm="2">
        <f t="shared" ca="1" si="20"/>
        <v>#NAME?</v>
      </c>
      <c r="G376" t="e" vm="2">
        <f t="shared" ca="1" si="21"/>
        <v>#NAME?</v>
      </c>
      <c r="H376" t="e" vm="2">
        <f t="shared" ca="1" si="22"/>
        <v>#NAME?</v>
      </c>
      <c r="I376" t="str">
        <f t="shared" si="23"/>
        <v>07.02.11.33 Veedor/Liquidador Realice Conducta Señalada</v>
      </c>
      <c r="K376" t="s">
        <v>67</v>
      </c>
      <c r="L376" t="s">
        <v>1576</v>
      </c>
      <c r="M376" t="s">
        <v>1591</v>
      </c>
      <c r="N376" t="s">
        <v>2515</v>
      </c>
    </row>
    <row r="377" spans="1:14" x14ac:dyDescent="0.25">
      <c r="A377" t="e" vm="1">
        <f ca="1">_xlfn.XLOOKUP(K377,Sectores[Sector],Sectores[id_Sector],FALSE)</f>
        <v>#NAME?</v>
      </c>
      <c r="B377" t="e" vm="1">
        <f ca="1">_xlfn.XLOOKUP(L377,Contenido[Contenido],Contenido[id_contenido])</f>
        <v>#NAME?</v>
      </c>
      <c r="C377" t="e" vm="1">
        <f ca="1">_xlfn.XLOOKUP(M377,Temas[Tema],Temas[id_Tema],FALSE)</f>
        <v>#NAME?</v>
      </c>
      <c r="D377" t="s">
        <v>3824</v>
      </c>
      <c r="F377" t="e" vm="2">
        <f t="shared" ca="1" si="20"/>
        <v>#NAME?</v>
      </c>
      <c r="G377" t="e" vm="2">
        <f t="shared" ca="1" si="21"/>
        <v>#NAME?</v>
      </c>
      <c r="H377" t="e" vm="2">
        <f t="shared" ca="1" si="22"/>
        <v>#NAME?</v>
      </c>
      <c r="I377" t="str">
        <f t="shared" si="23"/>
        <v>07.02.11.34 Venta Ilícita de Obras Protegidas por Ley de Propiedad Intelectual</v>
      </c>
      <c r="K377" t="s">
        <v>67</v>
      </c>
      <c r="L377" t="s">
        <v>1576</v>
      </c>
      <c r="M377" t="s">
        <v>1591</v>
      </c>
      <c r="N377" t="s">
        <v>2517</v>
      </c>
    </row>
    <row r="378" spans="1:14" x14ac:dyDescent="0.25">
      <c r="A378" t="e" vm="1">
        <f ca="1">_xlfn.XLOOKUP(K378,Sectores[Sector],Sectores[id_Sector],FALSE)</f>
        <v>#NAME?</v>
      </c>
      <c r="B378" t="e" vm="1">
        <f ca="1">_xlfn.XLOOKUP(L378,Contenido[Contenido],Contenido[id_contenido])</f>
        <v>#NAME?</v>
      </c>
      <c r="C378" t="e" vm="1">
        <f ca="1">_xlfn.XLOOKUP(M378,Temas[Tema],Temas[id_Tema],FALSE)</f>
        <v>#NAME?</v>
      </c>
      <c r="D378" t="s">
        <v>3825</v>
      </c>
      <c r="F378" t="e" vm="2">
        <f t="shared" ca="1" si="20"/>
        <v>#NAME?</v>
      </c>
      <c r="G378" t="e" vm="2">
        <f t="shared" ca="1" si="21"/>
        <v>#NAME?</v>
      </c>
      <c r="H378" t="e" vm="2">
        <f t="shared" ca="1" si="22"/>
        <v>#NAME?</v>
      </c>
      <c r="I378" t="str">
        <f t="shared" si="23"/>
        <v>07.02.11.35 Violación de Morada</v>
      </c>
      <c r="K378" t="s">
        <v>67</v>
      </c>
      <c r="L378" t="s">
        <v>1576</v>
      </c>
      <c r="M378" t="s">
        <v>1591</v>
      </c>
      <c r="N378" t="s">
        <v>2528</v>
      </c>
    </row>
    <row r="379" spans="1:14" x14ac:dyDescent="0.25">
      <c r="A379" t="e" vm="1">
        <f ca="1">_xlfn.XLOOKUP(K379,Sectores[Sector],Sectores[id_Sector],FALSE)</f>
        <v>#NAME?</v>
      </c>
      <c r="B379" t="e" vm="1">
        <f ca="1">_xlfn.XLOOKUP(L379,Contenido[Contenido],Contenido[id_contenido])</f>
        <v>#NAME?</v>
      </c>
      <c r="C379" t="e" vm="1">
        <f ca="1">_xlfn.XLOOKUP(M379,Temas[Tema],Temas[id_Tema],FALSE)</f>
        <v>#NAME?</v>
      </c>
      <c r="D379" t="s">
        <v>3826</v>
      </c>
      <c r="F379" t="e" vm="2">
        <f t="shared" ca="1" si="20"/>
        <v>#NAME?</v>
      </c>
      <c r="G379" t="e" vm="2">
        <f t="shared" ca="1" si="21"/>
        <v>#NAME?</v>
      </c>
      <c r="H379" t="e" vm="2">
        <f t="shared" ca="1" si="22"/>
        <v>#NAME?</v>
      </c>
      <c r="I379" t="str">
        <f t="shared" si="23"/>
        <v>07.02.11.36 Violación de Secretos</v>
      </c>
      <c r="K379" t="s">
        <v>67</v>
      </c>
      <c r="L379" t="s">
        <v>1576</v>
      </c>
      <c r="M379" t="s">
        <v>1591</v>
      </c>
      <c r="N379" t="s">
        <v>2530</v>
      </c>
    </row>
    <row r="380" spans="1:14" x14ac:dyDescent="0.25">
      <c r="A380" t="e" vm="1">
        <f ca="1">_xlfn.XLOOKUP(K380,Sectores[Sector],Sectores[id_Sector],FALSE)</f>
        <v>#NAME?</v>
      </c>
      <c r="B380" t="e" vm="1">
        <f ca="1">_xlfn.XLOOKUP(L380,Contenido[Contenido],Contenido[id_contenido])</f>
        <v>#NAME?</v>
      </c>
      <c r="C380" t="e" vm="1">
        <f ca="1">_xlfn.XLOOKUP(M380,Temas[Tema],Temas[id_Tema],FALSE)</f>
        <v>#NAME?</v>
      </c>
      <c r="D380" t="s">
        <v>3827</v>
      </c>
      <c r="F380" t="e" vm="2">
        <f t="shared" ca="1" si="20"/>
        <v>#NAME?</v>
      </c>
      <c r="G380" t="e" vm="2">
        <f t="shared" ca="1" si="21"/>
        <v>#NAME?</v>
      </c>
      <c r="H380" t="e" vm="2">
        <f t="shared" ca="1" si="22"/>
        <v>#NAME?</v>
      </c>
      <c r="I380" t="str">
        <f t="shared" si="23"/>
        <v>07.02.11.37 Violación de Secretos de Fábrica</v>
      </c>
      <c r="K380" t="s">
        <v>67</v>
      </c>
      <c r="L380" t="s">
        <v>1576</v>
      </c>
      <c r="M380" t="s">
        <v>1591</v>
      </c>
      <c r="N380" t="s">
        <v>2532</v>
      </c>
    </row>
    <row r="381" spans="1:14" x14ac:dyDescent="0.25">
      <c r="A381" t="e" vm="1">
        <f ca="1">_xlfn.XLOOKUP(K381,Sectores[Sector],Sectores[id_Sector],FALSE)</f>
        <v>#NAME?</v>
      </c>
      <c r="B381" t="e" vm="1">
        <f ca="1">_xlfn.XLOOKUP(L381,Contenido[Contenido],Contenido[id_contenido])</f>
        <v>#NAME?</v>
      </c>
      <c r="C381" t="e" vm="1">
        <f ca="1">_xlfn.XLOOKUP(M381,Temas[Tema],Temas[id_Tema],FALSE)</f>
        <v>#NAME?</v>
      </c>
      <c r="D381" t="s">
        <v>3828</v>
      </c>
      <c r="F381" t="e" vm="2">
        <f t="shared" ca="1" si="20"/>
        <v>#NAME?</v>
      </c>
      <c r="G381" t="e" vm="2">
        <f t="shared" ca="1" si="21"/>
        <v>#NAME?</v>
      </c>
      <c r="H381" t="e" vm="2">
        <f t="shared" ca="1" si="22"/>
        <v>#NAME?</v>
      </c>
      <c r="I381" t="str">
        <f t="shared" si="23"/>
        <v>07.02.12.01 Contra Salud Pública</v>
      </c>
      <c r="K381" t="s">
        <v>67</v>
      </c>
      <c r="L381" t="s">
        <v>1576</v>
      </c>
      <c r="M381" t="s">
        <v>1798</v>
      </c>
      <c r="N381" t="s">
        <v>1799</v>
      </c>
    </row>
    <row r="382" spans="1:14" x14ac:dyDescent="0.25">
      <c r="A382" t="e" vm="1">
        <f ca="1">_xlfn.XLOOKUP(K382,Sectores[Sector],Sectores[id_Sector],FALSE)</f>
        <v>#NAME?</v>
      </c>
      <c r="B382" t="e" vm="1">
        <f ca="1">_xlfn.XLOOKUP(L382,Contenido[Contenido],Contenido[id_contenido])</f>
        <v>#NAME?</v>
      </c>
      <c r="C382" t="e" vm="1">
        <f ca="1">_xlfn.XLOOKUP(M382,Temas[Tema],Temas[id_Tema],FALSE)</f>
        <v>#NAME?</v>
      </c>
      <c r="D382" t="s">
        <v>3829</v>
      </c>
      <c r="F382" t="e" vm="2">
        <f t="shared" ca="1" si="20"/>
        <v>#NAME?</v>
      </c>
      <c r="G382" t="e" vm="2">
        <f t="shared" ca="1" si="21"/>
        <v>#NAME?</v>
      </c>
      <c r="H382" t="e" vm="2">
        <f t="shared" ca="1" si="22"/>
        <v>#NAME?</v>
      </c>
      <c r="I382" t="str">
        <f t="shared" si="23"/>
        <v>07.02.12.02 Cuasidelito de Homicidio Cometido por Profesionales de la Salud</v>
      </c>
      <c r="K382" t="s">
        <v>67</v>
      </c>
      <c r="L382" t="s">
        <v>1576</v>
      </c>
      <c r="M382" t="s">
        <v>1798</v>
      </c>
      <c r="N382" t="s">
        <v>1817</v>
      </c>
    </row>
    <row r="383" spans="1:14" x14ac:dyDescent="0.25">
      <c r="A383" t="e" vm="1">
        <f ca="1">_xlfn.XLOOKUP(K383,Sectores[Sector],Sectores[id_Sector],FALSE)</f>
        <v>#NAME?</v>
      </c>
      <c r="B383" t="e" vm="1">
        <f ca="1">_xlfn.XLOOKUP(L383,Contenido[Contenido],Contenido[id_contenido])</f>
        <v>#NAME?</v>
      </c>
      <c r="C383" t="e" vm="1">
        <f ca="1">_xlfn.XLOOKUP(M383,Temas[Tema],Temas[id_Tema],FALSE)</f>
        <v>#NAME?</v>
      </c>
      <c r="D383" t="s">
        <v>3830</v>
      </c>
      <c r="F383" t="e" vm="2">
        <f t="shared" ca="1" si="20"/>
        <v>#NAME?</v>
      </c>
      <c r="G383" t="e" vm="2">
        <f t="shared" ca="1" si="21"/>
        <v>#NAME?</v>
      </c>
      <c r="H383" t="e" vm="2">
        <f t="shared" ca="1" si="22"/>
        <v>#NAME?</v>
      </c>
      <c r="I383" t="str">
        <f t="shared" si="23"/>
        <v>07.02.12.03 Infringir Normas Higiénicas y de Salubridad</v>
      </c>
      <c r="K383" t="s">
        <v>67</v>
      </c>
      <c r="L383" t="s">
        <v>1576</v>
      </c>
      <c r="M383" t="s">
        <v>1798</v>
      </c>
      <c r="N383" t="s">
        <v>2117</v>
      </c>
    </row>
    <row r="384" spans="1:14" x14ac:dyDescent="0.25">
      <c r="A384" t="e" vm="1">
        <f ca="1">_xlfn.XLOOKUP(K384,Sectores[Sector],Sectores[id_Sector],FALSE)</f>
        <v>#NAME?</v>
      </c>
      <c r="B384" t="e" vm="1">
        <f ca="1">_xlfn.XLOOKUP(L384,Contenido[Contenido],Contenido[id_contenido])</f>
        <v>#NAME?</v>
      </c>
      <c r="C384" t="e" vm="1">
        <f ca="1">_xlfn.XLOOKUP(M384,Temas[Tema],Temas[id_Tema],FALSE)</f>
        <v>#NAME?</v>
      </c>
      <c r="D384" t="s">
        <v>3831</v>
      </c>
      <c r="F384" t="e" vm="2">
        <f t="shared" ca="1" si="20"/>
        <v>#NAME?</v>
      </c>
      <c r="G384" t="e" vm="2">
        <f t="shared" ca="1" si="21"/>
        <v>#NAME?</v>
      </c>
      <c r="H384" t="e" vm="2">
        <f t="shared" ca="1" si="22"/>
        <v>#NAME?</v>
      </c>
      <c r="I384" t="str">
        <f t="shared" si="23"/>
        <v>07.02.12.04 Negligencia Médica</v>
      </c>
      <c r="K384" t="s">
        <v>67</v>
      </c>
      <c r="L384" t="s">
        <v>1576</v>
      </c>
      <c r="M384" t="s">
        <v>1798</v>
      </c>
      <c r="N384" t="s">
        <v>2195</v>
      </c>
    </row>
    <row r="385" spans="1:14" x14ac:dyDescent="0.25">
      <c r="A385" t="e" vm="1">
        <f ca="1">_xlfn.XLOOKUP(K385,Sectores[Sector],Sectores[id_Sector],FALSE)</f>
        <v>#NAME?</v>
      </c>
      <c r="B385" t="e" vm="1">
        <f ca="1">_xlfn.XLOOKUP(L385,Contenido[Contenido],Contenido[id_contenido])</f>
        <v>#NAME?</v>
      </c>
      <c r="C385" t="e" vm="1">
        <f ca="1">_xlfn.XLOOKUP(M385,Temas[Tema],Temas[id_Tema],FALSE)</f>
        <v>#NAME?</v>
      </c>
      <c r="D385" t="s">
        <v>3832</v>
      </c>
      <c r="F385" t="e" vm="2">
        <f t="shared" ca="1" si="20"/>
        <v>#NAME?</v>
      </c>
      <c r="G385" t="e" vm="2">
        <f t="shared" ca="1" si="21"/>
        <v>#NAME?</v>
      </c>
      <c r="H385" t="e" vm="2">
        <f t="shared" ca="1" si="22"/>
        <v>#NAME?</v>
      </c>
      <c r="I385" t="str">
        <f t="shared" si="23"/>
        <v>07.02.12.05 Prescripción Médica Abusiva de Drogas Estupefacientes o Sicotrópicos</v>
      </c>
      <c r="K385" t="s">
        <v>67</v>
      </c>
      <c r="L385" t="s">
        <v>1576</v>
      </c>
      <c r="M385" t="s">
        <v>1798</v>
      </c>
      <c r="N385" t="s">
        <v>2320</v>
      </c>
    </row>
    <row r="386" spans="1:14" x14ac:dyDescent="0.25">
      <c r="A386" t="e" vm="1">
        <f ca="1">_xlfn.XLOOKUP(K386,Sectores[Sector],Sectores[id_Sector],FALSE)</f>
        <v>#NAME?</v>
      </c>
      <c r="B386" t="e" vm="1">
        <f ca="1">_xlfn.XLOOKUP(L386,Contenido[Contenido],Contenido[id_contenido])</f>
        <v>#NAME?</v>
      </c>
      <c r="C386" t="e" vm="1">
        <f ca="1">_xlfn.XLOOKUP(M386,Temas[Tema],Temas[id_Tema],FALSE)</f>
        <v>#NAME?</v>
      </c>
      <c r="D386" t="s">
        <v>3833</v>
      </c>
      <c r="F386" t="e" vm="2">
        <f t="shared" ca="1" si="20"/>
        <v>#NAME?</v>
      </c>
      <c r="G386" t="e" vm="2">
        <f t="shared" ca="1" si="21"/>
        <v>#NAME?</v>
      </c>
      <c r="H386" t="e" vm="2">
        <f t="shared" ca="1" si="22"/>
        <v>#NAME?</v>
      </c>
      <c r="I386" t="str">
        <f t="shared" si="23"/>
        <v>07.02.13.01 Enseñanza No Autorizada de Artes Marciales</v>
      </c>
      <c r="K386" t="s">
        <v>67</v>
      </c>
      <c r="L386" t="s">
        <v>1576</v>
      </c>
      <c r="M386" t="s">
        <v>1919</v>
      </c>
      <c r="N386" t="s">
        <v>1920</v>
      </c>
    </row>
    <row r="387" spans="1:14" x14ac:dyDescent="0.25">
      <c r="A387" t="e" vm="1">
        <f ca="1">_xlfn.XLOOKUP(K387,Sectores[Sector],Sectores[id_Sector],FALSE)</f>
        <v>#NAME?</v>
      </c>
      <c r="B387" t="e" vm="1">
        <f ca="1">_xlfn.XLOOKUP(L387,Contenido[Contenido],Contenido[id_contenido])</f>
        <v>#NAME?</v>
      </c>
      <c r="C387" t="e" vm="1">
        <f ca="1">_xlfn.XLOOKUP(M387,Temas[Tema],Temas[id_Tema],FALSE)</f>
        <v>#NAME?</v>
      </c>
      <c r="D387" t="s">
        <v>3834</v>
      </c>
      <c r="F387" t="e" vm="2">
        <f t="shared" ca="1" si="20"/>
        <v>#NAME?</v>
      </c>
      <c r="G387" t="e" vm="2">
        <f t="shared" ca="1" si="21"/>
        <v>#NAME?</v>
      </c>
      <c r="H387" t="e" vm="2">
        <f t="shared" ca="1" si="22"/>
        <v>#NAME?</v>
      </c>
      <c r="I387" t="str">
        <f t="shared" si="23"/>
        <v>07.02.13.02 Envío Explosivos, Homicidio, Lesiones y Secuestro Terrorista</v>
      </c>
      <c r="K387" t="s">
        <v>67</v>
      </c>
      <c r="L387" t="s">
        <v>1576</v>
      </c>
      <c r="M387" t="s">
        <v>1919</v>
      </c>
      <c r="N387" t="s">
        <v>1924</v>
      </c>
    </row>
    <row r="388" spans="1:14" x14ac:dyDescent="0.25">
      <c r="A388" t="e" vm="1">
        <f ca="1">_xlfn.XLOOKUP(K388,Sectores[Sector],Sectores[id_Sector],FALSE)</f>
        <v>#NAME?</v>
      </c>
      <c r="B388" t="e" vm="1">
        <f ca="1">_xlfn.XLOOKUP(L388,Contenido[Contenido],Contenido[id_contenido])</f>
        <v>#NAME?</v>
      </c>
      <c r="C388" t="e" vm="1">
        <f ca="1">_xlfn.XLOOKUP(M388,Temas[Tema],Temas[id_Tema],FALSE)</f>
        <v>#NAME?</v>
      </c>
      <c r="D388" t="s">
        <v>3835</v>
      </c>
      <c r="F388" t="e" vm="2">
        <f t="shared" ca="1" si="20"/>
        <v>#NAME?</v>
      </c>
      <c r="G388" t="e" vm="2">
        <f t="shared" ca="1" si="21"/>
        <v>#NAME?</v>
      </c>
      <c r="H388" t="e" vm="2">
        <f t="shared" ca="1" si="22"/>
        <v>#NAME?</v>
      </c>
      <c r="I388" t="str">
        <f t="shared" si="23"/>
        <v>07.02.13.03 Espionaje Informático</v>
      </c>
      <c r="K388" t="s">
        <v>67</v>
      </c>
      <c r="L388" t="s">
        <v>1576</v>
      </c>
      <c r="M388" t="s">
        <v>1919</v>
      </c>
      <c r="N388" t="s">
        <v>1926</v>
      </c>
    </row>
    <row r="389" spans="1:14" x14ac:dyDescent="0.25">
      <c r="A389" t="e" vm="1">
        <f ca="1">_xlfn.XLOOKUP(K389,Sectores[Sector],Sectores[id_Sector],FALSE)</f>
        <v>#NAME?</v>
      </c>
      <c r="B389" t="e" vm="1">
        <f ca="1">_xlfn.XLOOKUP(L389,Contenido[Contenido],Contenido[id_contenido])</f>
        <v>#NAME?</v>
      </c>
      <c r="C389" t="e" vm="1">
        <f ca="1">_xlfn.XLOOKUP(M389,Temas[Tema],Temas[id_Tema],FALSE)</f>
        <v>#NAME?</v>
      </c>
      <c r="D389" t="s">
        <v>3836</v>
      </c>
      <c r="F389" t="e" vm="2">
        <f t="shared" ref="F389:F452" ca="1" si="24">+A389&amp;" "&amp;K389</f>
        <v>#NAME?</v>
      </c>
      <c r="G389" t="e" vm="2">
        <f t="shared" ref="G389:G452" ca="1" si="25">+B389&amp;" "&amp;L389</f>
        <v>#NAME?</v>
      </c>
      <c r="H389" t="e" vm="2">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vm="1">
        <f ca="1">_xlfn.XLOOKUP(K390,Sectores[Sector],Sectores[id_Sector],FALSE)</f>
        <v>#NAME?</v>
      </c>
      <c r="B390" t="e" vm="1">
        <f ca="1">_xlfn.XLOOKUP(L390,Contenido[Contenido],Contenido[id_contenido])</f>
        <v>#NAME?</v>
      </c>
      <c r="C390" t="e" vm="1">
        <f ca="1">_xlfn.XLOOKUP(M390,Temas[Tema],Temas[id_Tema],FALSE)</f>
        <v>#NAME?</v>
      </c>
      <c r="D390" t="s">
        <v>3837</v>
      </c>
      <c r="F390" t="e" vm="2">
        <f t="shared" ca="1" si="24"/>
        <v>#NAME?</v>
      </c>
      <c r="G390" t="e" vm="2">
        <f t="shared" ca="1" si="25"/>
        <v>#NAME?</v>
      </c>
      <c r="H390" t="e" vm="2">
        <f t="shared" ca="1" si="26"/>
        <v>#NAME?</v>
      </c>
      <c r="I390" t="str">
        <f t="shared" si="27"/>
        <v>07.02.13.05 Ley 8.314 de Conductas Terroristas</v>
      </c>
      <c r="K390" t="s">
        <v>67</v>
      </c>
      <c r="L390" t="s">
        <v>1576</v>
      </c>
      <c r="M390" t="s">
        <v>1919</v>
      </c>
      <c r="N390" t="s">
        <v>2155</v>
      </c>
    </row>
    <row r="391" spans="1:14" x14ac:dyDescent="0.25">
      <c r="A391" t="e" vm="1">
        <f ca="1">_xlfn.XLOOKUP(K391,Sectores[Sector],Sectores[id_Sector],FALSE)</f>
        <v>#NAME?</v>
      </c>
      <c r="B391" t="e" vm="1">
        <f ca="1">_xlfn.XLOOKUP(L391,Contenido[Contenido],Contenido[id_contenido])</f>
        <v>#NAME?</v>
      </c>
      <c r="C391" t="e" vm="1">
        <f ca="1">_xlfn.XLOOKUP(M391,Temas[Tema],Temas[id_Tema],FALSE)</f>
        <v>#NAME?</v>
      </c>
      <c r="D391" t="s">
        <v>3838</v>
      </c>
      <c r="F391" t="e" vm="2">
        <f t="shared" ca="1" si="24"/>
        <v>#NAME?</v>
      </c>
      <c r="G391" t="e" vm="2">
        <f t="shared" ca="1" si="25"/>
        <v>#NAME?</v>
      </c>
      <c r="H391" t="e" vm="2">
        <f t="shared" ca="1" si="26"/>
        <v>#NAME?</v>
      </c>
      <c r="I391" t="str">
        <f t="shared" si="27"/>
        <v>07.02.13.06 Otros Delitos Ley 18.314</v>
      </c>
      <c r="K391" t="s">
        <v>67</v>
      </c>
      <c r="L391" t="s">
        <v>1576</v>
      </c>
      <c r="M391" t="s">
        <v>1919</v>
      </c>
      <c r="N391" t="s">
        <v>2284</v>
      </c>
    </row>
    <row r="392" spans="1:14" x14ac:dyDescent="0.25">
      <c r="A392" t="e" vm="1">
        <f ca="1">_xlfn.XLOOKUP(K392,Sectores[Sector],Sectores[id_Sector],FALSE)</f>
        <v>#NAME?</v>
      </c>
      <c r="B392" t="e" vm="1">
        <f ca="1">_xlfn.XLOOKUP(L392,Contenido[Contenido],Contenido[id_contenido])</f>
        <v>#NAME?</v>
      </c>
      <c r="C392" t="e" vm="1">
        <f ca="1">_xlfn.XLOOKUP(M392,Temas[Tema],Temas[id_Tema],FALSE)</f>
        <v>#NAME?</v>
      </c>
      <c r="D392" t="s">
        <v>3839</v>
      </c>
      <c r="F392" t="e" vm="2">
        <f t="shared" ca="1" si="24"/>
        <v>#NAME?</v>
      </c>
      <c r="G392" t="e" vm="2">
        <f t="shared" ca="1" si="25"/>
        <v>#NAME?</v>
      </c>
      <c r="H392" t="e" vm="2">
        <f t="shared" ca="1" si="26"/>
        <v>#NAME?</v>
      </c>
      <c r="I392" t="str">
        <f t="shared" si="27"/>
        <v>07.02.13.07 Perro Potencialmente Peligroso No Inscrito</v>
      </c>
      <c r="K392" t="s">
        <v>67</v>
      </c>
      <c r="L392" t="s">
        <v>1576</v>
      </c>
      <c r="M392" t="s">
        <v>1919</v>
      </c>
      <c r="N392" t="s">
        <v>2302</v>
      </c>
    </row>
    <row r="393" spans="1:14" x14ac:dyDescent="0.25">
      <c r="A393" t="e" vm="1">
        <f ca="1">_xlfn.XLOOKUP(K393,Sectores[Sector],Sectores[id_Sector],FALSE)</f>
        <v>#NAME?</v>
      </c>
      <c r="B393" t="e" vm="1">
        <f ca="1">_xlfn.XLOOKUP(L393,Contenido[Contenido],Contenido[id_contenido])</f>
        <v>#NAME?</v>
      </c>
      <c r="C393" t="e" vm="1">
        <f ca="1">_xlfn.XLOOKUP(M393,Temas[Tema],Temas[id_Tema],FALSE)</f>
        <v>#NAME?</v>
      </c>
      <c r="D393" t="s">
        <v>3840</v>
      </c>
      <c r="F393" t="e" vm="2">
        <f t="shared" ca="1" si="24"/>
        <v>#NAME?</v>
      </c>
      <c r="G393" t="e" vm="2">
        <f t="shared" ca="1" si="25"/>
        <v>#NAME?</v>
      </c>
      <c r="H393" t="e" vm="2">
        <f t="shared" ca="1" si="26"/>
        <v>#NAME?</v>
      </c>
      <c r="I393" t="str">
        <f t="shared" si="27"/>
        <v>07.02.13.08 Recaudar/Proveer Fondo para Comisión de Delitos Terroristas Persona Jurídica</v>
      </c>
      <c r="K393" t="s">
        <v>67</v>
      </c>
      <c r="L393" t="s">
        <v>1576</v>
      </c>
      <c r="M393" t="s">
        <v>1919</v>
      </c>
      <c r="N393" t="s">
        <v>2346</v>
      </c>
    </row>
    <row r="394" spans="1:14" x14ac:dyDescent="0.25">
      <c r="A394" t="e" vm="1">
        <f ca="1">_xlfn.XLOOKUP(K394,Sectores[Sector],Sectores[id_Sector],FALSE)</f>
        <v>#NAME?</v>
      </c>
      <c r="B394" t="e" vm="1">
        <f ca="1">_xlfn.XLOOKUP(L394,Contenido[Contenido],Contenido[id_contenido])</f>
        <v>#NAME?</v>
      </c>
      <c r="C394" t="e" vm="1">
        <f ca="1">_xlfn.XLOOKUP(M394,Temas[Tema],Temas[id_Tema],FALSE)</f>
        <v>#NAME?</v>
      </c>
      <c r="D394" t="s">
        <v>3841</v>
      </c>
      <c r="F394" t="e" vm="2">
        <f t="shared" ca="1" si="24"/>
        <v>#NAME?</v>
      </c>
      <c r="G394" t="e" vm="2">
        <f t="shared" ca="1" si="25"/>
        <v>#NAME?</v>
      </c>
      <c r="H394" t="e" vm="2">
        <f t="shared" ca="1" si="26"/>
        <v>#NAME?</v>
      </c>
      <c r="I394" t="str">
        <f t="shared" si="27"/>
        <v>07.02.13.09 Recaudar/Proveer Fondo para Comisión de Delitos Terroristas Persona Natural</v>
      </c>
      <c r="K394" t="s">
        <v>67</v>
      </c>
      <c r="L394" t="s">
        <v>1576</v>
      </c>
      <c r="M394" t="s">
        <v>1919</v>
      </c>
      <c r="N394" t="s">
        <v>2348</v>
      </c>
    </row>
    <row r="395" spans="1:14" x14ac:dyDescent="0.25">
      <c r="A395" t="e" vm="1">
        <f ca="1">_xlfn.XLOOKUP(K395,Sectores[Sector],Sectores[id_Sector],FALSE)</f>
        <v>#NAME?</v>
      </c>
      <c r="B395" t="e" vm="1">
        <f ca="1">_xlfn.XLOOKUP(L395,Contenido[Contenido],Contenido[id_contenido])</f>
        <v>#NAME?</v>
      </c>
      <c r="C395" t="e" vm="1">
        <f ca="1">_xlfn.XLOOKUP(M395,Temas[Tema],Temas[id_Tema],FALSE)</f>
        <v>#NAME?</v>
      </c>
      <c r="D395" t="s">
        <v>3842</v>
      </c>
      <c r="F395" t="e" vm="2">
        <f t="shared" ca="1" si="24"/>
        <v>#NAME?</v>
      </c>
      <c r="G395" t="e" vm="2">
        <f t="shared" ca="1" si="25"/>
        <v>#NAME?</v>
      </c>
      <c r="H395" t="e" vm="2">
        <f t="shared" ca="1" si="26"/>
        <v>#NAME?</v>
      </c>
      <c r="I395" t="str">
        <f t="shared" si="27"/>
        <v>07.02.13.10 Tráfico de Residuos Peligrosos</v>
      </c>
      <c r="K395" t="s">
        <v>67</v>
      </c>
      <c r="L395" t="s">
        <v>1576</v>
      </c>
      <c r="M395" t="s">
        <v>1919</v>
      </c>
      <c r="N395" t="s">
        <v>2463</v>
      </c>
    </row>
    <row r="396" spans="1:14" x14ac:dyDescent="0.25">
      <c r="A396" t="e" vm="1">
        <f ca="1">_xlfn.XLOOKUP(K396,Sectores[Sector],Sectores[id_Sector],FALSE)</f>
        <v>#NAME?</v>
      </c>
      <c r="B396" t="e" vm="1">
        <f ca="1">_xlfn.XLOOKUP(L396,Contenido[Contenido],Contenido[id_contenido])</f>
        <v>#NAME?</v>
      </c>
      <c r="C396" t="e" vm="1">
        <f ca="1">_xlfn.XLOOKUP(M396,Temas[Tema],Temas[id_Tema],FALSE)</f>
        <v>#NAME?</v>
      </c>
      <c r="D396" t="s">
        <v>3843</v>
      </c>
      <c r="F396" t="e" vm="2">
        <f t="shared" ca="1" si="24"/>
        <v>#NAME?</v>
      </c>
      <c r="G396" t="e" vm="2">
        <f t="shared" ca="1" si="25"/>
        <v>#NAME?</v>
      </c>
      <c r="H396" t="e" vm="2">
        <f t="shared" ca="1" si="26"/>
        <v>#NAME?</v>
      </c>
      <c r="I396" t="str">
        <f t="shared" si="27"/>
        <v>07.02.13.11 Traición, Espionaje y Demás Delitos Contra Soberanía y Seguridad Estado</v>
      </c>
      <c r="K396" t="s">
        <v>67</v>
      </c>
      <c r="L396" t="s">
        <v>1576</v>
      </c>
      <c r="M396" t="s">
        <v>1919</v>
      </c>
      <c r="N396" t="s">
        <v>2467</v>
      </c>
    </row>
    <row r="397" spans="1:14" x14ac:dyDescent="0.25">
      <c r="A397" t="e" vm="1">
        <f ca="1">_xlfn.XLOOKUP(K397,Sectores[Sector],Sectores[id_Sector],FALSE)</f>
        <v>#NAME?</v>
      </c>
      <c r="B397" t="e" vm="1">
        <f ca="1">_xlfn.XLOOKUP(L397,Contenido[Contenido],Contenido[id_contenido])</f>
        <v>#NAME?</v>
      </c>
      <c r="C397" t="e" vm="1">
        <f ca="1">_xlfn.XLOOKUP(M397,Temas[Tema],Temas[id_Tema],FALSE)</f>
        <v>#NAME?</v>
      </c>
      <c r="D397" t="s">
        <v>3844</v>
      </c>
      <c r="F397" t="e" vm="2">
        <f t="shared" ca="1" si="24"/>
        <v>#NAME?</v>
      </c>
      <c r="G397" t="e" vm="2">
        <f t="shared" ca="1" si="25"/>
        <v>#NAME?</v>
      </c>
      <c r="H397" t="e" vm="2">
        <f t="shared" ca="1" si="26"/>
        <v>#NAME?</v>
      </c>
      <c r="I397" t="str">
        <f t="shared" si="27"/>
        <v>07.02.13.12 Uso, Facilitación o Transporte de Hilo Curado</v>
      </c>
      <c r="K397" t="s">
        <v>67</v>
      </c>
      <c r="L397" t="s">
        <v>1576</v>
      </c>
      <c r="M397" t="s">
        <v>1919</v>
      </c>
      <c r="N397" t="s">
        <v>2493</v>
      </c>
    </row>
    <row r="398" spans="1:14" x14ac:dyDescent="0.25">
      <c r="A398" t="e" vm="1">
        <f ca="1">_xlfn.XLOOKUP(K398,Sectores[Sector],Sectores[id_Sector],FALSE)</f>
        <v>#NAME?</v>
      </c>
      <c r="B398" t="e" vm="1">
        <f ca="1">_xlfn.XLOOKUP(L398,Contenido[Contenido],Contenido[id_contenido])</f>
        <v>#NAME?</v>
      </c>
      <c r="C398" t="e" vm="1">
        <f ca="1">_xlfn.XLOOKUP(M398,Temas[Tema],Temas[id_Tema],FALSE)</f>
        <v>#NAME?</v>
      </c>
      <c r="D398" t="s">
        <v>3845</v>
      </c>
      <c r="F398" t="e" vm="2">
        <f t="shared" ca="1" si="24"/>
        <v>#NAME?</v>
      </c>
      <c r="G398" t="e" vm="2">
        <f t="shared" ca="1" si="25"/>
        <v>#NAME?</v>
      </c>
      <c r="H398" t="e" vm="2">
        <f t="shared" ca="1" si="26"/>
        <v>#NAME?</v>
      </c>
      <c r="I398" t="str">
        <f t="shared" si="27"/>
        <v>07.02.14.01 Aborto</v>
      </c>
      <c r="K398" t="s">
        <v>67</v>
      </c>
      <c r="L398" t="s">
        <v>1576</v>
      </c>
      <c r="M398" t="s">
        <v>1594</v>
      </c>
      <c r="N398" t="s">
        <v>1595</v>
      </c>
    </row>
    <row r="399" spans="1:14" x14ac:dyDescent="0.25">
      <c r="A399" t="e" vm="1">
        <f ca="1">_xlfn.XLOOKUP(K399,Sectores[Sector],Sectores[id_Sector],FALSE)</f>
        <v>#NAME?</v>
      </c>
      <c r="B399" t="e" vm="1">
        <f ca="1">_xlfn.XLOOKUP(L399,Contenido[Contenido],Contenido[id_contenido])</f>
        <v>#NAME?</v>
      </c>
      <c r="C399" t="e" vm="1">
        <f ca="1">_xlfn.XLOOKUP(M399,Temas[Tema],Temas[id_Tema],FALSE)</f>
        <v>#NAME?</v>
      </c>
      <c r="D399" t="s">
        <v>3846</v>
      </c>
      <c r="F399" t="e" vm="2">
        <f t="shared" ca="1" si="24"/>
        <v>#NAME?</v>
      </c>
      <c r="G399" t="e" vm="2">
        <f t="shared" ca="1" si="25"/>
        <v>#NAME?</v>
      </c>
      <c r="H399" t="e" vm="2">
        <f t="shared" ca="1" si="26"/>
        <v>#NAME?</v>
      </c>
      <c r="I399" t="str">
        <f t="shared" si="27"/>
        <v>07.02.14.02 Aborto Cometido Por Facultativo Por Causales No Reguladas</v>
      </c>
      <c r="K399" t="s">
        <v>67</v>
      </c>
      <c r="L399" t="s">
        <v>1576</v>
      </c>
      <c r="M399" t="s">
        <v>1594</v>
      </c>
      <c r="N399" t="s">
        <v>1172</v>
      </c>
    </row>
    <row r="400" spans="1:14" x14ac:dyDescent="0.25">
      <c r="A400" t="e" vm="1">
        <f ca="1">_xlfn.XLOOKUP(K400,Sectores[Sector],Sectores[id_Sector],FALSE)</f>
        <v>#NAME?</v>
      </c>
      <c r="B400" t="e" vm="1">
        <f ca="1">_xlfn.XLOOKUP(L400,Contenido[Contenido],Contenido[id_contenido])</f>
        <v>#NAME?</v>
      </c>
      <c r="C400" t="e" vm="1">
        <f ca="1">_xlfn.XLOOKUP(M400,Temas[Tema],Temas[id_Tema],FALSE)</f>
        <v>#NAME?</v>
      </c>
      <c r="D400" t="s">
        <v>3847</v>
      </c>
      <c r="F400" t="e" vm="2">
        <f t="shared" ca="1" si="24"/>
        <v>#NAME?</v>
      </c>
      <c r="G400" t="e" vm="2">
        <f t="shared" ca="1" si="25"/>
        <v>#NAME?</v>
      </c>
      <c r="H400" t="e" vm="2">
        <f t="shared" ca="1" si="26"/>
        <v>#NAME?</v>
      </c>
      <c r="I400" t="str">
        <f t="shared" si="27"/>
        <v>07.02.14.03 Aborto Consentido Causales No Reguladas</v>
      </c>
      <c r="K400" t="s">
        <v>67</v>
      </c>
      <c r="L400" t="s">
        <v>1576</v>
      </c>
      <c r="M400" t="s">
        <v>1594</v>
      </c>
      <c r="N400" t="s">
        <v>1176</v>
      </c>
    </row>
    <row r="401" spans="1:14" x14ac:dyDescent="0.25">
      <c r="A401" t="e" vm="1">
        <f ca="1">_xlfn.XLOOKUP(K401,Sectores[Sector],Sectores[id_Sector],FALSE)</f>
        <v>#NAME?</v>
      </c>
      <c r="B401" t="e" vm="1">
        <f ca="1">_xlfn.XLOOKUP(L401,Contenido[Contenido],Contenido[id_contenido])</f>
        <v>#NAME?</v>
      </c>
      <c r="C401" t="e" vm="1">
        <f ca="1">_xlfn.XLOOKUP(M401,Temas[Tema],Temas[id_Tema],FALSE)</f>
        <v>#NAME?</v>
      </c>
      <c r="D401" t="s">
        <v>3848</v>
      </c>
      <c r="F401" t="e" vm="2">
        <f t="shared" ca="1" si="24"/>
        <v>#NAME?</v>
      </c>
      <c r="G401" t="e" vm="2">
        <f t="shared" ca="1" si="25"/>
        <v>#NAME?</v>
      </c>
      <c r="H401" t="e" vm="2">
        <f t="shared" ca="1" si="26"/>
        <v>#NAME?</v>
      </c>
      <c r="I401" t="str">
        <f t="shared" si="27"/>
        <v>07.02.14.04 Aborto Sin Consentimiento</v>
      </c>
      <c r="K401" t="s">
        <v>67</v>
      </c>
      <c r="L401" t="s">
        <v>1576</v>
      </c>
      <c r="M401" t="s">
        <v>1594</v>
      </c>
      <c r="N401" t="s">
        <v>1178</v>
      </c>
    </row>
    <row r="402" spans="1:14" x14ac:dyDescent="0.25">
      <c r="A402" t="e" vm="1">
        <f ca="1">_xlfn.XLOOKUP(K402,Sectores[Sector],Sectores[id_Sector],FALSE)</f>
        <v>#NAME?</v>
      </c>
      <c r="B402" t="e" vm="1">
        <f ca="1">_xlfn.XLOOKUP(L402,Contenido[Contenido],Contenido[id_contenido])</f>
        <v>#NAME?</v>
      </c>
      <c r="C402" t="e" vm="1">
        <f ca="1">_xlfn.XLOOKUP(M402,Temas[Tema],Temas[id_Tema],FALSE)</f>
        <v>#NAME?</v>
      </c>
      <c r="D402" t="s">
        <v>3849</v>
      </c>
      <c r="F402" t="e" vm="2">
        <f t="shared" ca="1" si="24"/>
        <v>#NAME?</v>
      </c>
      <c r="G402" t="e" vm="2">
        <f t="shared" ca="1" si="25"/>
        <v>#NAME?</v>
      </c>
      <c r="H402" t="e" vm="2">
        <f t="shared" ca="1" si="26"/>
        <v>#NAME?</v>
      </c>
      <c r="I402" t="str">
        <f t="shared" si="27"/>
        <v>07.02.14.05 Auxilio al Suicidio</v>
      </c>
      <c r="K402" t="s">
        <v>67</v>
      </c>
      <c r="L402" t="s">
        <v>1576</v>
      </c>
      <c r="M402" t="s">
        <v>1594</v>
      </c>
      <c r="N402" t="s">
        <v>1715</v>
      </c>
    </row>
    <row r="403" spans="1:14" x14ac:dyDescent="0.25">
      <c r="A403" t="e" vm="1">
        <f ca="1">_xlfn.XLOOKUP(K403,Sectores[Sector],Sectores[id_Sector],FALSE)</f>
        <v>#NAME?</v>
      </c>
      <c r="B403" t="e" vm="1">
        <f ca="1">_xlfn.XLOOKUP(L403,Contenido[Contenido],Contenido[id_contenido])</f>
        <v>#NAME?</v>
      </c>
      <c r="C403" t="e" vm="1">
        <f ca="1">_xlfn.XLOOKUP(M403,Temas[Tema],Temas[id_Tema],FALSE)</f>
        <v>#NAME?</v>
      </c>
      <c r="D403" t="s">
        <v>3850</v>
      </c>
      <c r="F403" t="e" vm="2">
        <f t="shared" ca="1" si="24"/>
        <v>#NAME?</v>
      </c>
      <c r="G403" t="e" vm="2">
        <f t="shared" ca="1" si="25"/>
        <v>#NAME?</v>
      </c>
      <c r="H403" t="e" vm="2">
        <f t="shared" ca="1" si="26"/>
        <v>#NAME?</v>
      </c>
      <c r="I403" t="str">
        <f t="shared" si="27"/>
        <v>07.02.14.06 Castración y Mutilación</v>
      </c>
      <c r="K403" t="s">
        <v>67</v>
      </c>
      <c r="L403" t="s">
        <v>1576</v>
      </c>
      <c r="M403" t="s">
        <v>1594</v>
      </c>
      <c r="N403" t="s">
        <v>1725</v>
      </c>
    </row>
    <row r="404" spans="1:14" x14ac:dyDescent="0.25">
      <c r="A404" t="e" vm="1">
        <f ca="1">_xlfn.XLOOKUP(K404,Sectores[Sector],Sectores[id_Sector],FALSE)</f>
        <v>#NAME?</v>
      </c>
      <c r="B404" t="e" vm="1">
        <f ca="1">_xlfn.XLOOKUP(L404,Contenido[Contenido],Contenido[id_contenido])</f>
        <v>#NAME?</v>
      </c>
      <c r="C404" t="e" vm="1">
        <f ca="1">_xlfn.XLOOKUP(M404,Temas[Tema],Temas[id_Tema],FALSE)</f>
        <v>#NAME?</v>
      </c>
      <c r="D404" t="s">
        <v>3851</v>
      </c>
      <c r="F404" t="e" vm="2">
        <f t="shared" ca="1" si="24"/>
        <v>#NAME?</v>
      </c>
      <c r="G404" t="e" vm="2">
        <f t="shared" ca="1" si="25"/>
        <v>#NAME?</v>
      </c>
      <c r="H404" t="e" vm="2">
        <f t="shared" ca="1" si="26"/>
        <v>#NAME?</v>
      </c>
      <c r="I404" t="str">
        <f t="shared" si="27"/>
        <v>07.02.14.07 Crimenes Lesa Humanidad y Genocidio</v>
      </c>
      <c r="K404" t="s">
        <v>67</v>
      </c>
      <c r="L404" t="s">
        <v>1576</v>
      </c>
      <c r="M404" t="s">
        <v>1594</v>
      </c>
      <c r="N404" t="s">
        <v>1809</v>
      </c>
    </row>
    <row r="405" spans="1:14" x14ac:dyDescent="0.25">
      <c r="A405" t="e" vm="1">
        <f ca="1">_xlfn.XLOOKUP(K405,Sectores[Sector],Sectores[id_Sector],FALSE)</f>
        <v>#NAME?</v>
      </c>
      <c r="B405" t="e" vm="1">
        <f ca="1">_xlfn.XLOOKUP(L405,Contenido[Contenido],Contenido[id_contenido])</f>
        <v>#NAME?</v>
      </c>
      <c r="C405" t="e" vm="1">
        <f ca="1">_xlfn.XLOOKUP(M405,Temas[Tema],Temas[id_Tema],FALSE)</f>
        <v>#NAME?</v>
      </c>
      <c r="D405" t="s">
        <v>3852</v>
      </c>
      <c r="F405" t="e" vm="2">
        <f t="shared" ca="1" si="24"/>
        <v>#NAME?</v>
      </c>
      <c r="G405" t="e" vm="2">
        <f t="shared" ca="1" si="25"/>
        <v>#NAME?</v>
      </c>
      <c r="H405" t="e" vm="2">
        <f t="shared" ca="1" si="26"/>
        <v>#NAME?</v>
      </c>
      <c r="I405" t="str">
        <f t="shared" si="27"/>
        <v>07.02.14.08 Denegacion de Auxilio</v>
      </c>
      <c r="K405" t="s">
        <v>67</v>
      </c>
      <c r="L405" t="s">
        <v>1576</v>
      </c>
      <c r="M405" t="s">
        <v>1594</v>
      </c>
      <c r="N405" t="s">
        <v>1879</v>
      </c>
    </row>
    <row r="406" spans="1:14" x14ac:dyDescent="0.25">
      <c r="A406" t="e" vm="1">
        <f ca="1">_xlfn.XLOOKUP(K406,Sectores[Sector],Sectores[id_Sector],FALSE)</f>
        <v>#NAME?</v>
      </c>
      <c r="B406" t="e" vm="1">
        <f ca="1">_xlfn.XLOOKUP(L406,Contenido[Contenido],Contenido[id_contenido])</f>
        <v>#NAME?</v>
      </c>
      <c r="C406" t="e" vm="1">
        <f ca="1">_xlfn.XLOOKUP(M406,Temas[Tema],Temas[id_Tema],FALSE)</f>
        <v>#NAME?</v>
      </c>
      <c r="D406" t="s">
        <v>3853</v>
      </c>
      <c r="F406" t="e" vm="2">
        <f t="shared" ca="1" si="24"/>
        <v>#NAME?</v>
      </c>
      <c r="G406" t="e" vm="2">
        <f t="shared" ca="1" si="25"/>
        <v>#NAME?</v>
      </c>
      <c r="H406" t="e" vm="2">
        <f t="shared" ca="1" si="26"/>
        <v>#NAME?</v>
      </c>
      <c r="I406" t="str">
        <f t="shared" si="27"/>
        <v>07.02.14.09 Muertes y Hallazgo de Cadaver</v>
      </c>
      <c r="K406" t="s">
        <v>67</v>
      </c>
      <c r="L406" t="s">
        <v>1576</v>
      </c>
      <c r="M406" t="s">
        <v>1594</v>
      </c>
      <c r="N406" t="s">
        <v>2189</v>
      </c>
    </row>
    <row r="407" spans="1:14" x14ac:dyDescent="0.25">
      <c r="A407" t="e" vm="1">
        <f ca="1">_xlfn.XLOOKUP(K407,Sectores[Sector],Sectores[id_Sector],FALSE)</f>
        <v>#NAME?</v>
      </c>
      <c r="B407" t="e" vm="1">
        <f ca="1">_xlfn.XLOOKUP(L407,Contenido[Contenido],Contenido[id_contenido])</f>
        <v>#NAME?</v>
      </c>
      <c r="C407" t="e" vm="1">
        <f ca="1">_xlfn.XLOOKUP(M407,Temas[Tema],Temas[id_Tema],FALSE)</f>
        <v>#NAME?</v>
      </c>
      <c r="D407" t="s">
        <v>3854</v>
      </c>
      <c r="F407" t="e" vm="2">
        <f t="shared" ca="1" si="24"/>
        <v>#NAME?</v>
      </c>
      <c r="G407" t="e" vm="2">
        <f t="shared" ca="1" si="25"/>
        <v>#NAME?</v>
      </c>
      <c r="H407" t="e" vm="2">
        <f t="shared" ca="1" si="26"/>
        <v>#NAME?</v>
      </c>
      <c r="I407" t="str">
        <f t="shared" si="27"/>
        <v>07.02.14.10 Tráfico de Órganos Incluyendo los Provenientes de Aborto</v>
      </c>
      <c r="K407" t="s">
        <v>67</v>
      </c>
      <c r="L407" t="s">
        <v>1576</v>
      </c>
      <c r="M407" t="s">
        <v>1594</v>
      </c>
      <c r="N407" t="s">
        <v>2459</v>
      </c>
    </row>
    <row r="408" spans="1:14" x14ac:dyDescent="0.25">
      <c r="A408" t="e" vm="1">
        <f ca="1">_xlfn.XLOOKUP(K408,Sectores[Sector],Sectores[id_Sector],FALSE)</f>
        <v>#NAME?</v>
      </c>
      <c r="B408" t="e" vm="1">
        <f ca="1">_xlfn.XLOOKUP(L408,Contenido[Contenido],Contenido[id_contenido])</f>
        <v>#NAME?</v>
      </c>
      <c r="C408" t="e" vm="1">
        <f ca="1">_xlfn.XLOOKUP(M408,Temas[Tema],Temas[id_Tema],FALSE)</f>
        <v>#NAME?</v>
      </c>
      <c r="D408" t="s">
        <v>3855</v>
      </c>
      <c r="F408" t="e" vm="2">
        <f t="shared" ca="1" si="24"/>
        <v>#NAME?</v>
      </c>
      <c r="G408" t="e" vm="2">
        <f t="shared" ca="1" si="25"/>
        <v>#NAME?</v>
      </c>
      <c r="H408" t="e" vm="2">
        <f t="shared" ca="1" si="26"/>
        <v>#NAME?</v>
      </c>
      <c r="I408" t="str">
        <f t="shared" si="27"/>
        <v>07.02.14.11 Trata de Personas</v>
      </c>
      <c r="K408" t="s">
        <v>67</v>
      </c>
      <c r="L408" t="s">
        <v>1576</v>
      </c>
      <c r="M408" t="s">
        <v>1594</v>
      </c>
      <c r="N408" t="s">
        <v>2473</v>
      </c>
    </row>
    <row r="409" spans="1:14" x14ac:dyDescent="0.25">
      <c r="A409" t="e" vm="1">
        <f ca="1">_xlfn.XLOOKUP(K409,Sectores[Sector],Sectores[id_Sector],FALSE)</f>
        <v>#NAME?</v>
      </c>
      <c r="B409" t="e" vm="1">
        <f ca="1">_xlfn.XLOOKUP(L409,Contenido[Contenido],Contenido[id_contenido])</f>
        <v>#NAME?</v>
      </c>
      <c r="C409" t="e" vm="1">
        <f ca="1">_xlfn.XLOOKUP(M409,Temas[Tema],Temas[id_Tema],FALSE)</f>
        <v>#NAME?</v>
      </c>
      <c r="D409" t="s">
        <v>3856</v>
      </c>
      <c r="F409" t="e" vm="2">
        <f t="shared" ca="1" si="24"/>
        <v>#NAME?</v>
      </c>
      <c r="G409" t="e" vm="2">
        <f t="shared" ca="1" si="25"/>
        <v>#NAME?</v>
      </c>
      <c r="H409" t="e" vm="2">
        <f t="shared" ca="1" si="26"/>
        <v>#NAME?</v>
      </c>
      <c r="I409" t="str">
        <f t="shared" si="27"/>
        <v>07.02.14.12 Trata de Personas para la Explotación Sexual</v>
      </c>
      <c r="K409" t="s">
        <v>67</v>
      </c>
      <c r="L409" t="s">
        <v>1576</v>
      </c>
      <c r="M409" t="s">
        <v>1594</v>
      </c>
      <c r="N409" t="s">
        <v>2475</v>
      </c>
    </row>
    <row r="410" spans="1:14" x14ac:dyDescent="0.25">
      <c r="A410" t="e" vm="1">
        <f ca="1">_xlfn.XLOOKUP(K410,Sectores[Sector],Sectores[id_Sector],FALSE)</f>
        <v>#NAME?</v>
      </c>
      <c r="B410" t="e" vm="1">
        <f ca="1">_xlfn.XLOOKUP(L410,Contenido[Contenido],Contenido[id_contenido])</f>
        <v>#NAME?</v>
      </c>
      <c r="C410" t="e" vm="1">
        <f ca="1">_xlfn.XLOOKUP(M410,Temas[Tema],Temas[id_Tema],FALSE)</f>
        <v>#NAME?</v>
      </c>
      <c r="D410" t="s">
        <v>3857</v>
      </c>
      <c r="F410" t="e" vm="2">
        <f t="shared" ca="1" si="24"/>
        <v>#NAME?</v>
      </c>
      <c r="G410" t="e" vm="2">
        <f t="shared" ca="1" si="25"/>
        <v>#NAME?</v>
      </c>
      <c r="H410" t="e" vm="2">
        <f t="shared" ca="1" si="26"/>
        <v>#NAME?</v>
      </c>
      <c r="I410" t="str">
        <f t="shared" si="27"/>
        <v>07.02.14.13 Trata Personas Menores de 18 Años</v>
      </c>
      <c r="K410" t="s">
        <v>67</v>
      </c>
      <c r="L410" t="s">
        <v>1576</v>
      </c>
      <c r="M410" t="s">
        <v>1594</v>
      </c>
      <c r="N410" t="s">
        <v>2477</v>
      </c>
    </row>
    <row r="411" spans="1:14" x14ac:dyDescent="0.25">
      <c r="A411" t="e" vm="1">
        <f ca="1">_xlfn.XLOOKUP(K411,Sectores[Sector],Sectores[id_Sector],FALSE)</f>
        <v>#NAME?</v>
      </c>
      <c r="B411" t="e" vm="1">
        <f ca="1">_xlfn.XLOOKUP(L411,Contenido[Contenido],Contenido[id_contenido])</f>
        <v>#NAME?</v>
      </c>
      <c r="C411" t="e" vm="1">
        <f ca="1">_xlfn.XLOOKUP(M411,Temas[Tema],Temas[id_Tema],FALSE)</f>
        <v>#NAME?</v>
      </c>
      <c r="D411" t="s">
        <v>3858</v>
      </c>
      <c r="F411" t="e" vm="2">
        <f t="shared" ca="1" si="24"/>
        <v>#NAME?</v>
      </c>
      <c r="G411" t="e" vm="2">
        <f t="shared" ca="1" si="25"/>
        <v>#NAME?</v>
      </c>
      <c r="H411" t="e" vm="2">
        <f t="shared" ca="1" si="26"/>
        <v>#NAME?</v>
      </c>
      <c r="I411" t="str">
        <f t="shared" si="27"/>
        <v>07.02.14.14 Trata Personas para Trabajos Forzados y Otros</v>
      </c>
      <c r="K411" t="s">
        <v>67</v>
      </c>
      <c r="L411" t="s">
        <v>1576</v>
      </c>
      <c r="M411" t="s">
        <v>1594</v>
      </c>
      <c r="N411" t="s">
        <v>2479</v>
      </c>
    </row>
    <row r="412" spans="1:14" x14ac:dyDescent="0.25">
      <c r="A412" t="e" vm="1">
        <f ca="1">_xlfn.XLOOKUP(K412,Sectores[Sector],Sectores[id_Sector],FALSE)</f>
        <v>#NAME?</v>
      </c>
      <c r="B412" t="e" vm="1">
        <f ca="1">_xlfn.XLOOKUP(L412,Contenido[Contenido],Contenido[id_contenido])</f>
        <v>#NAME?</v>
      </c>
      <c r="C412" t="e" vm="1">
        <f ca="1">_xlfn.XLOOKUP(M412,Temas[Tema],Temas[id_Tema],FALSE)</f>
        <v>#NAME?</v>
      </c>
      <c r="D412" t="s">
        <v>3859</v>
      </c>
      <c r="F412" t="e" vm="2">
        <f t="shared" ca="1" si="24"/>
        <v>#NAME?</v>
      </c>
      <c r="G412" t="e" vm="2">
        <f t="shared" ca="1" si="25"/>
        <v>#NAME?</v>
      </c>
      <c r="H412" t="e" vm="2">
        <f t="shared" ca="1" si="26"/>
        <v>#NAME?</v>
      </c>
      <c r="I412" t="str">
        <f t="shared" si="27"/>
        <v>07.02.14.15 Tratos Degradantes a Personas Vulnerables</v>
      </c>
      <c r="K412" t="s">
        <v>67</v>
      </c>
      <c r="L412" t="s">
        <v>1576</v>
      </c>
      <c r="M412" t="s">
        <v>1594</v>
      </c>
      <c r="N412" t="s">
        <v>2481</v>
      </c>
    </row>
    <row r="413" spans="1:14" x14ac:dyDescent="0.25">
      <c r="A413" t="e" vm="1">
        <f ca="1">_xlfn.XLOOKUP(K413,Sectores[Sector],Sectores[id_Sector],FALSE)</f>
        <v>#NAME?</v>
      </c>
      <c r="B413" t="e" vm="1">
        <f ca="1">_xlfn.XLOOKUP(L413,Contenido[Contenido],Contenido[id_contenido])</f>
        <v>#NAME?</v>
      </c>
      <c r="C413" t="e" vm="1">
        <f ca="1">_xlfn.XLOOKUP(M413,Temas[Tema],Temas[id_Tema],FALSE)</f>
        <v>#NAME?</v>
      </c>
      <c r="D413" t="s">
        <v>3860</v>
      </c>
      <c r="F413" t="e" vm="2">
        <f t="shared" ca="1" si="24"/>
        <v>#NAME?</v>
      </c>
      <c r="G413" t="e" vm="2">
        <f t="shared" ca="1" si="25"/>
        <v>#NAME?</v>
      </c>
      <c r="H413" t="e" vm="2">
        <f t="shared" ca="1" si="26"/>
        <v>#NAME?</v>
      </c>
      <c r="I413" t="str">
        <f t="shared" si="27"/>
        <v>07.02.15.01 Abandono de Conyuge o de parientes Enfermos</v>
      </c>
      <c r="K413" t="s">
        <v>67</v>
      </c>
      <c r="L413" t="s">
        <v>1576</v>
      </c>
      <c r="M413" t="s">
        <v>1581</v>
      </c>
      <c r="N413" t="s">
        <v>1582</v>
      </c>
    </row>
    <row r="414" spans="1:14" x14ac:dyDescent="0.25">
      <c r="A414" t="e" vm="1">
        <f ca="1">_xlfn.XLOOKUP(K414,Sectores[Sector],Sectores[id_Sector],FALSE)</f>
        <v>#NAME?</v>
      </c>
      <c r="B414" t="e" vm="1">
        <f ca="1">_xlfn.XLOOKUP(L414,Contenido[Contenido],Contenido[id_contenido])</f>
        <v>#NAME?</v>
      </c>
      <c r="C414" t="e" vm="1">
        <f ca="1">_xlfn.XLOOKUP(M414,Temas[Tema],Temas[id_Tema],FALSE)</f>
        <v>#NAME?</v>
      </c>
      <c r="D414" t="s">
        <v>3861</v>
      </c>
      <c r="F414" t="e" vm="2">
        <f t="shared" ca="1" si="24"/>
        <v>#NAME?</v>
      </c>
      <c r="G414" t="e" vm="2">
        <f t="shared" ca="1" si="25"/>
        <v>#NAME?</v>
      </c>
      <c r="H414" t="e" vm="2">
        <f t="shared" ca="1" si="26"/>
        <v>#NAME?</v>
      </c>
      <c r="I414" t="str">
        <f t="shared" si="27"/>
        <v>07.02.15.02 Abandono de Destino</v>
      </c>
      <c r="K414" t="s">
        <v>67</v>
      </c>
      <c r="L414" t="s">
        <v>1576</v>
      </c>
      <c r="M414" t="s">
        <v>1581</v>
      </c>
      <c r="N414" t="s">
        <v>1584</v>
      </c>
    </row>
    <row r="415" spans="1:14" x14ac:dyDescent="0.25">
      <c r="A415" t="e" vm="1">
        <f ca="1">_xlfn.XLOOKUP(K415,Sectores[Sector],Sectores[id_Sector],FALSE)</f>
        <v>#NAME?</v>
      </c>
      <c r="B415" t="e" vm="1">
        <f ca="1">_xlfn.XLOOKUP(L415,Contenido[Contenido],Contenido[id_contenido])</f>
        <v>#NAME?</v>
      </c>
      <c r="C415" t="e" vm="1">
        <f ca="1">_xlfn.XLOOKUP(M415,Temas[Tema],Temas[id_Tema],FALSE)</f>
        <v>#NAME?</v>
      </c>
      <c r="D415" t="s">
        <v>3862</v>
      </c>
      <c r="F415" t="e" vm="2">
        <f t="shared" ca="1" si="24"/>
        <v>#NAME?</v>
      </c>
      <c r="G415" t="e" vm="2">
        <f t="shared" ca="1" si="25"/>
        <v>#NAME?</v>
      </c>
      <c r="H415" t="e" vm="2">
        <f t="shared" ca="1" si="26"/>
        <v>#NAME?</v>
      </c>
      <c r="I415" t="str">
        <f t="shared" si="27"/>
        <v>07.02.15.03 Abandono de Niños</v>
      </c>
      <c r="K415" t="s">
        <v>67</v>
      </c>
      <c r="L415" t="s">
        <v>1576</v>
      </c>
      <c r="M415" t="s">
        <v>1581</v>
      </c>
      <c r="N415" t="s">
        <v>1586</v>
      </c>
    </row>
    <row r="416" spans="1:14" x14ac:dyDescent="0.25">
      <c r="A416" t="e" vm="1">
        <f ca="1">_xlfn.XLOOKUP(K416,Sectores[Sector],Sectores[id_Sector],FALSE)</f>
        <v>#NAME?</v>
      </c>
      <c r="B416" t="e" vm="1">
        <f ca="1">_xlfn.XLOOKUP(L416,Contenido[Contenido],Contenido[id_contenido])</f>
        <v>#NAME?</v>
      </c>
      <c r="C416" t="e" vm="1">
        <f ca="1">_xlfn.XLOOKUP(M416,Temas[Tema],Temas[id_Tema],FALSE)</f>
        <v>#NAME?</v>
      </c>
      <c r="D416" t="s">
        <v>3863</v>
      </c>
      <c r="F416" t="e" vm="2">
        <f t="shared" ca="1" si="24"/>
        <v>#NAME?</v>
      </c>
      <c r="G416" t="e" vm="2">
        <f t="shared" ca="1" si="25"/>
        <v>#NAME?</v>
      </c>
      <c r="H416" t="e" vm="2">
        <f t="shared" ca="1" si="26"/>
        <v>#NAME?</v>
      </c>
      <c r="I416" t="str">
        <f t="shared" si="27"/>
        <v>07.02.15.04 Otros Delitos Contra Las Personas</v>
      </c>
      <c r="K416" t="s">
        <v>67</v>
      </c>
      <c r="L416" t="s">
        <v>1576</v>
      </c>
      <c r="M416" t="s">
        <v>1581</v>
      </c>
      <c r="N416" t="s">
        <v>2270</v>
      </c>
    </row>
    <row r="417" spans="1:14" x14ac:dyDescent="0.25">
      <c r="A417" t="e" vm="1">
        <f ca="1">_xlfn.XLOOKUP(K417,Sectores[Sector],Sectores[id_Sector],FALSE)</f>
        <v>#NAME?</v>
      </c>
      <c r="B417" t="e" vm="1">
        <f ca="1">_xlfn.XLOOKUP(L417,Contenido[Contenido],Contenido[id_contenido])</f>
        <v>#NAME?</v>
      </c>
      <c r="C417" t="e" vm="1">
        <f ca="1">_xlfn.XLOOKUP(M417,Temas[Tema],Temas[id_Tema],FALSE)</f>
        <v>#NAME?</v>
      </c>
      <c r="D417" t="s">
        <v>3864</v>
      </c>
      <c r="F417" t="e" vm="2">
        <f t="shared" ca="1" si="24"/>
        <v>#NAME?</v>
      </c>
      <c r="G417" t="e" vm="2">
        <f t="shared" ca="1" si="25"/>
        <v>#NAME?</v>
      </c>
      <c r="H417" t="e" vm="2">
        <f t="shared" ca="1" si="26"/>
        <v>#NAME?</v>
      </c>
      <c r="I417" t="str">
        <f t="shared" si="27"/>
        <v>07.02.16.01 Abandono de Armas o Elementos Sujetas a Control</v>
      </c>
      <c r="K417" t="s">
        <v>67</v>
      </c>
      <c r="L417" t="s">
        <v>1576</v>
      </c>
      <c r="M417" t="s">
        <v>1577</v>
      </c>
      <c r="N417" t="s">
        <v>1578</v>
      </c>
    </row>
    <row r="418" spans="1:14" x14ac:dyDescent="0.25">
      <c r="A418" t="e" vm="1">
        <f ca="1">_xlfn.XLOOKUP(K418,Sectores[Sector],Sectores[id_Sector],FALSE)</f>
        <v>#NAME?</v>
      </c>
      <c r="B418" t="e" vm="1">
        <f ca="1">_xlfn.XLOOKUP(L418,Contenido[Contenido],Contenido[id_contenido])</f>
        <v>#NAME?</v>
      </c>
      <c r="C418" t="e" vm="1">
        <f ca="1">_xlfn.XLOOKUP(M418,Temas[Tema],Temas[id_Tema],FALSE)</f>
        <v>#NAME?</v>
      </c>
      <c r="D418" t="s">
        <v>3865</v>
      </c>
      <c r="F418" t="e" vm="2">
        <f t="shared" ca="1" si="24"/>
        <v>#NAME?</v>
      </c>
      <c r="G418" t="e" vm="2">
        <f t="shared" ca="1" si="25"/>
        <v>#NAME?</v>
      </c>
      <c r="H418" t="e" vm="2">
        <f t="shared" ca="1" si="26"/>
        <v>#NAME?</v>
      </c>
      <c r="I418" t="str">
        <f t="shared" si="27"/>
        <v>07.02.16.02 Adquisición Material de Guerra Instituciones Armadas</v>
      </c>
      <c r="K418" t="s">
        <v>67</v>
      </c>
      <c r="L418" t="s">
        <v>1576</v>
      </c>
      <c r="M418" t="s">
        <v>1577</v>
      </c>
      <c r="N418" t="s">
        <v>1637</v>
      </c>
    </row>
    <row r="419" spans="1:14" x14ac:dyDescent="0.25">
      <c r="A419" t="e" vm="1">
        <f ca="1">_xlfn.XLOOKUP(K419,Sectores[Sector],Sectores[id_Sector],FALSE)</f>
        <v>#NAME?</v>
      </c>
      <c r="B419" t="e" vm="1">
        <f ca="1">_xlfn.XLOOKUP(L419,Contenido[Contenido],Contenido[id_contenido])</f>
        <v>#NAME?</v>
      </c>
      <c r="C419" t="e" vm="1">
        <f ca="1">_xlfn.XLOOKUP(M419,Temas[Tema],Temas[id_Tema],FALSE)</f>
        <v>#NAME?</v>
      </c>
      <c r="D419" t="s">
        <v>3866</v>
      </c>
      <c r="F419" t="e" vm="2">
        <f t="shared" ca="1" si="24"/>
        <v>#NAME?</v>
      </c>
      <c r="G419" t="e" vm="2">
        <f t="shared" ca="1" si="25"/>
        <v>#NAME?</v>
      </c>
      <c r="H419" t="e" vm="2">
        <f t="shared" ca="1" si="26"/>
        <v>#NAME?</v>
      </c>
      <c r="I419" t="str">
        <f t="shared" si="27"/>
        <v>07.02.16.03 Adquisición y Venta Indebida de Cartuchos y Municiones</v>
      </c>
      <c r="K419" t="s">
        <v>67</v>
      </c>
      <c r="L419" t="s">
        <v>1576</v>
      </c>
      <c r="M419" t="s">
        <v>1577</v>
      </c>
      <c r="N419" t="s">
        <v>1641</v>
      </c>
    </row>
    <row r="420" spans="1:14" x14ac:dyDescent="0.25">
      <c r="A420" t="e" vm="1">
        <f ca="1">_xlfn.XLOOKUP(K420,Sectores[Sector],Sectores[id_Sector],FALSE)</f>
        <v>#NAME?</v>
      </c>
      <c r="B420" t="e" vm="1">
        <f ca="1">_xlfn.XLOOKUP(L420,Contenido[Contenido],Contenido[id_contenido])</f>
        <v>#NAME?</v>
      </c>
      <c r="C420" t="e" vm="1">
        <f ca="1">_xlfn.XLOOKUP(M420,Temas[Tema],Temas[id_Tema],FALSE)</f>
        <v>#NAME?</v>
      </c>
      <c r="D420" t="s">
        <v>3867</v>
      </c>
      <c r="F420" t="e" vm="2">
        <f t="shared" ca="1" si="24"/>
        <v>#NAME?</v>
      </c>
      <c r="G420" t="e" vm="2">
        <f t="shared" ca="1" si="25"/>
        <v>#NAME?</v>
      </c>
      <c r="H420" t="e" vm="2">
        <f t="shared" ca="1" si="26"/>
        <v>#NAME?</v>
      </c>
      <c r="I420" t="str">
        <f t="shared" si="27"/>
        <v>07.02.16.04 Entrega o Puesta a Disposición Armas a Menores</v>
      </c>
      <c r="K420" t="s">
        <v>67</v>
      </c>
      <c r="L420" t="s">
        <v>1576</v>
      </c>
      <c r="M420" t="s">
        <v>1577</v>
      </c>
      <c r="N420" t="s">
        <v>1922</v>
      </c>
    </row>
    <row r="421" spans="1:14" x14ac:dyDescent="0.25">
      <c r="A421" t="e" vm="1">
        <f ca="1">_xlfn.XLOOKUP(K421,Sectores[Sector],Sectores[id_Sector],FALSE)</f>
        <v>#NAME?</v>
      </c>
      <c r="B421" t="e" vm="1">
        <f ca="1">_xlfn.XLOOKUP(L421,Contenido[Contenido],Contenido[id_contenido])</f>
        <v>#NAME?</v>
      </c>
      <c r="C421" t="e" vm="1">
        <f ca="1">_xlfn.XLOOKUP(M421,Temas[Tema],Temas[id_Tema],FALSE)</f>
        <v>#NAME?</v>
      </c>
      <c r="D421" t="s">
        <v>3868</v>
      </c>
      <c r="F421" t="e" vm="2">
        <f t="shared" ca="1" si="24"/>
        <v>#NAME?</v>
      </c>
      <c r="G421" t="e" vm="2">
        <f t="shared" ca="1" si="25"/>
        <v>#NAME?</v>
      </c>
      <c r="H421" t="e" vm="2">
        <f t="shared" ca="1" si="26"/>
        <v>#NAME?</v>
      </c>
      <c r="I421" t="str">
        <f t="shared" si="27"/>
        <v>07.02.16.05 Otros Delitos de la Ley de Control de Armas</v>
      </c>
      <c r="K421" t="s">
        <v>67</v>
      </c>
      <c r="L421" t="s">
        <v>1576</v>
      </c>
      <c r="M421" t="s">
        <v>1577</v>
      </c>
      <c r="N421" t="s">
        <v>2280</v>
      </c>
    </row>
    <row r="422" spans="1:14" x14ac:dyDescent="0.25">
      <c r="A422" t="e" vm="1">
        <f ca="1">_xlfn.XLOOKUP(K422,Sectores[Sector],Sectores[id_Sector],FALSE)</f>
        <v>#NAME?</v>
      </c>
      <c r="B422" t="e" vm="1">
        <f ca="1">_xlfn.XLOOKUP(L422,Contenido[Contenido],Contenido[id_contenido])</f>
        <v>#NAME?</v>
      </c>
      <c r="C422" t="e" vm="1">
        <f ca="1">_xlfn.XLOOKUP(M422,Temas[Tema],Temas[id_Tema],FALSE)</f>
        <v>#NAME?</v>
      </c>
      <c r="D422" t="s">
        <v>3869</v>
      </c>
      <c r="F422" t="e" vm="2">
        <f t="shared" ca="1" si="24"/>
        <v>#NAME?</v>
      </c>
      <c r="G422" t="e" vm="2">
        <f t="shared" ca="1" si="25"/>
        <v>#NAME?</v>
      </c>
      <c r="H422" t="e" vm="2">
        <f t="shared" ca="1" si="26"/>
        <v>#NAME?</v>
      </c>
      <c r="I422" t="str">
        <f t="shared" si="27"/>
        <v>07.02.16.06 Porte de Arma Cortante o Punzante</v>
      </c>
      <c r="K422" t="s">
        <v>67</v>
      </c>
      <c r="L422" t="s">
        <v>1576</v>
      </c>
      <c r="M422" t="s">
        <v>1577</v>
      </c>
      <c r="N422" t="s">
        <v>2306</v>
      </c>
    </row>
    <row r="423" spans="1:14" x14ac:dyDescent="0.25">
      <c r="A423" t="e" vm="1">
        <f ca="1">_xlfn.XLOOKUP(K423,Sectores[Sector],Sectores[id_Sector],FALSE)</f>
        <v>#NAME?</v>
      </c>
      <c r="B423" t="e" vm="1">
        <f ca="1">_xlfn.XLOOKUP(L423,Contenido[Contenido],Contenido[id_contenido])</f>
        <v>#NAME?</v>
      </c>
      <c r="C423" t="e" vm="1">
        <f ca="1">_xlfn.XLOOKUP(M423,Temas[Tema],Temas[id_Tema],FALSE)</f>
        <v>#NAME?</v>
      </c>
      <c r="D423" t="s">
        <v>3870</v>
      </c>
      <c r="F423" t="e" vm="2">
        <f t="shared" ca="1" si="24"/>
        <v>#NAME?</v>
      </c>
      <c r="G423" t="e" vm="2">
        <f t="shared" ca="1" si="25"/>
        <v>#NAME?</v>
      </c>
      <c r="H423" t="e" vm="2">
        <f t="shared" ca="1" si="26"/>
        <v>#NAME?</v>
      </c>
      <c r="I423" t="str">
        <f t="shared" si="27"/>
        <v>07.02.16.07 Porte Ilegal de Arma de Fuego, Municiones y Otros Sujetas a Control</v>
      </c>
      <c r="K423" t="s">
        <v>67</v>
      </c>
      <c r="L423" t="s">
        <v>1576</v>
      </c>
      <c r="M423" t="s">
        <v>1577</v>
      </c>
      <c r="N423" t="s">
        <v>2310</v>
      </c>
    </row>
    <row r="424" spans="1:14" x14ac:dyDescent="0.25">
      <c r="A424" t="e" vm="1">
        <f ca="1">_xlfn.XLOOKUP(K424,Sectores[Sector],Sectores[id_Sector],FALSE)</f>
        <v>#NAME?</v>
      </c>
      <c r="B424" t="e" vm="1">
        <f ca="1">_xlfn.XLOOKUP(L424,Contenido[Contenido],Contenido[id_contenido])</f>
        <v>#NAME?</v>
      </c>
      <c r="C424" t="e" vm="1">
        <f ca="1">_xlfn.XLOOKUP(M424,Temas[Tema],Temas[id_Tema],FALSE)</f>
        <v>#NAME?</v>
      </c>
      <c r="D424" t="s">
        <v>3871</v>
      </c>
      <c r="F424" t="e" vm="2">
        <f t="shared" ca="1" si="24"/>
        <v>#NAME?</v>
      </c>
      <c r="G424" t="e" vm="2">
        <f t="shared" ca="1" si="25"/>
        <v>#NAME?</v>
      </c>
      <c r="H424" t="e" vm="2">
        <f t="shared" ca="1" si="26"/>
        <v>#NAME?</v>
      </c>
      <c r="I424" t="str">
        <f t="shared" si="27"/>
        <v>07.02.16.08 Posesión o Tenencia Armas de Guerra, Químicas, Biológicas o Nucleares</v>
      </c>
      <c r="K424" t="s">
        <v>67</v>
      </c>
      <c r="L424" t="s">
        <v>1576</v>
      </c>
      <c r="M424" t="s">
        <v>1577</v>
      </c>
      <c r="N424" t="s">
        <v>2312</v>
      </c>
    </row>
    <row r="425" spans="1:14" x14ac:dyDescent="0.25">
      <c r="A425" t="e" vm="1">
        <f ca="1">_xlfn.XLOOKUP(K425,Sectores[Sector],Sectores[id_Sector],FALSE)</f>
        <v>#NAME?</v>
      </c>
      <c r="B425" t="e" vm="1">
        <f ca="1">_xlfn.XLOOKUP(L425,Contenido[Contenido],Contenido[id_contenido])</f>
        <v>#NAME?</v>
      </c>
      <c r="C425" t="e" vm="1">
        <f ca="1">_xlfn.XLOOKUP(M425,Temas[Tema],Temas[id_Tema],FALSE)</f>
        <v>#NAME?</v>
      </c>
      <c r="D425" t="s">
        <v>3872</v>
      </c>
      <c r="F425" t="e" vm="2">
        <f t="shared" ca="1" si="24"/>
        <v>#NAME?</v>
      </c>
      <c r="G425" t="e" vm="2">
        <f t="shared" ca="1" si="25"/>
        <v>#NAME?</v>
      </c>
      <c r="H425" t="e" vm="2">
        <f t="shared" ca="1" si="26"/>
        <v>#NAME?</v>
      </c>
      <c r="I425" t="str">
        <f t="shared" si="27"/>
        <v>07.02.16.09 Posesión o Tenencia de Armas Prohibidas</v>
      </c>
      <c r="K425" t="s">
        <v>67</v>
      </c>
      <c r="L425" t="s">
        <v>1576</v>
      </c>
      <c r="M425" t="s">
        <v>1577</v>
      </c>
      <c r="N425" t="s">
        <v>2314</v>
      </c>
    </row>
    <row r="426" spans="1:14" x14ac:dyDescent="0.25">
      <c r="A426" t="e" vm="1">
        <f ca="1">_xlfn.XLOOKUP(K426,Sectores[Sector],Sectores[id_Sector],FALSE)</f>
        <v>#NAME?</v>
      </c>
      <c r="B426" t="e" vm="1">
        <f ca="1">_xlfn.XLOOKUP(L426,Contenido[Contenido],Contenido[id_contenido])</f>
        <v>#NAME?</v>
      </c>
      <c r="C426" t="e" vm="1">
        <f ca="1">_xlfn.XLOOKUP(M426,Temas[Tema],Temas[id_Tema],FALSE)</f>
        <v>#NAME?</v>
      </c>
      <c r="D426" t="s">
        <v>3873</v>
      </c>
      <c r="F426" t="e" vm="2">
        <f t="shared" ca="1" si="24"/>
        <v>#NAME?</v>
      </c>
      <c r="G426" t="e" vm="2">
        <f t="shared" ca="1" si="25"/>
        <v>#NAME?</v>
      </c>
      <c r="H426" t="e" vm="2">
        <f t="shared" ca="1" si="26"/>
        <v>#NAME?</v>
      </c>
      <c r="I426" t="str">
        <f t="shared" si="27"/>
        <v>07.02.16.10 Posesión o Tenencia o Porte de Munición y Sustancias Químicas</v>
      </c>
      <c r="K426" t="s">
        <v>67</v>
      </c>
      <c r="L426" t="s">
        <v>1576</v>
      </c>
      <c r="M426" t="s">
        <v>1577</v>
      </c>
      <c r="N426" t="s">
        <v>2316</v>
      </c>
    </row>
    <row r="427" spans="1:14" x14ac:dyDescent="0.25">
      <c r="A427" t="e" vm="1">
        <f ca="1">_xlfn.XLOOKUP(K427,Sectores[Sector],Sectores[id_Sector],FALSE)</f>
        <v>#NAME?</v>
      </c>
      <c r="B427" t="e" vm="1">
        <f ca="1">_xlfn.XLOOKUP(L427,Contenido[Contenido],Contenido[id_contenido])</f>
        <v>#NAME?</v>
      </c>
      <c r="C427" t="e" vm="1">
        <f ca="1">_xlfn.XLOOKUP(M427,Temas[Tema],Temas[id_Tema],FALSE)</f>
        <v>#NAME?</v>
      </c>
      <c r="D427" t="s">
        <v>3874</v>
      </c>
      <c r="F427" t="e" vm="2">
        <f t="shared" ca="1" si="24"/>
        <v>#NAME?</v>
      </c>
      <c r="G427" t="e" vm="2">
        <f t="shared" ca="1" si="25"/>
        <v>#NAME?</v>
      </c>
      <c r="H427" t="e" vm="2">
        <f t="shared" ca="1" si="26"/>
        <v>#NAME?</v>
      </c>
      <c r="I427" t="str">
        <f t="shared" si="27"/>
        <v>07.02.16.11 Posesión, Tenencia o Porte de Armas Sujetas a Control</v>
      </c>
      <c r="K427" t="s">
        <v>67</v>
      </c>
      <c r="L427" t="s">
        <v>1576</v>
      </c>
      <c r="M427" t="s">
        <v>1577</v>
      </c>
      <c r="N427" t="s">
        <v>2318</v>
      </c>
    </row>
    <row r="428" spans="1:14" x14ac:dyDescent="0.25">
      <c r="A428" t="e" vm="1">
        <f ca="1">_xlfn.XLOOKUP(K428,Sectores[Sector],Sectores[id_Sector],FALSE)</f>
        <v>#NAME?</v>
      </c>
      <c r="B428" t="e" vm="1">
        <f ca="1">_xlfn.XLOOKUP(L428,Contenido[Contenido],Contenido[id_contenido])</f>
        <v>#NAME?</v>
      </c>
      <c r="C428" t="e" vm="1">
        <f ca="1">_xlfn.XLOOKUP(M428,Temas[Tema],Temas[id_Tema],FALSE)</f>
        <v>#NAME?</v>
      </c>
      <c r="D428" t="s">
        <v>3875</v>
      </c>
      <c r="F428" t="e" vm="2">
        <f t="shared" ca="1" si="24"/>
        <v>#NAME?</v>
      </c>
      <c r="G428" t="e" vm="2">
        <f t="shared" ca="1" si="25"/>
        <v>#NAME?</v>
      </c>
      <c r="H428" t="e" vm="2">
        <f t="shared" ca="1" si="26"/>
        <v>#NAME?</v>
      </c>
      <c r="I428" t="str">
        <f t="shared" si="27"/>
        <v>07.02.16.12 Tráfico de Armas</v>
      </c>
      <c r="K428" t="s">
        <v>67</v>
      </c>
      <c r="L428" t="s">
        <v>1576</v>
      </c>
      <c r="M428" t="s">
        <v>1577</v>
      </c>
      <c r="N428" t="s">
        <v>2449</v>
      </c>
    </row>
    <row r="429" spans="1:14" x14ac:dyDescent="0.25">
      <c r="A429" t="e" vm="1">
        <f ca="1">_xlfn.XLOOKUP(K429,Sectores[Sector],Sectores[id_Sector],FALSE)</f>
        <v>#NAME?</v>
      </c>
      <c r="B429" t="e" vm="1">
        <f ca="1">_xlfn.XLOOKUP(L429,Contenido[Contenido],Contenido[id_contenido])</f>
        <v>#NAME?</v>
      </c>
      <c r="C429" t="e" vm="1">
        <f ca="1">_xlfn.XLOOKUP(M429,Temas[Tema],Temas[id_Tema],FALSE)</f>
        <v>#NAME?</v>
      </c>
      <c r="D429" t="s">
        <v>3876</v>
      </c>
      <c r="F429" t="e" vm="2">
        <f t="shared" ca="1" si="24"/>
        <v>#NAME?</v>
      </c>
      <c r="G429" t="e" vm="2">
        <f t="shared" ca="1" si="25"/>
        <v>#NAME?</v>
      </c>
      <c r="H429" t="e" vm="2">
        <f t="shared" ca="1" si="26"/>
        <v>#NAME?</v>
      </c>
      <c r="I429" t="str">
        <f t="shared" si="27"/>
        <v>07.02.17.01 Comercialización Dispositivos Falsificados</v>
      </c>
      <c r="K429" t="s">
        <v>67</v>
      </c>
      <c r="L429" t="s">
        <v>1576</v>
      </c>
      <c r="M429" t="s">
        <v>1743</v>
      </c>
      <c r="N429" t="s">
        <v>1744</v>
      </c>
    </row>
    <row r="430" spans="1:14" x14ac:dyDescent="0.25">
      <c r="A430" t="e" vm="1">
        <f ca="1">_xlfn.XLOOKUP(K430,Sectores[Sector],Sectores[id_Sector],FALSE)</f>
        <v>#NAME?</v>
      </c>
      <c r="B430" t="e" vm="1">
        <f ca="1">_xlfn.XLOOKUP(L430,Contenido[Contenido],Contenido[id_contenido])</f>
        <v>#NAME?</v>
      </c>
      <c r="C430" t="e" vm="1">
        <f ca="1">_xlfn.XLOOKUP(M430,Temas[Tema],Temas[id_Tema],FALSE)</f>
        <v>#NAME?</v>
      </c>
      <c r="D430" t="s">
        <v>3877</v>
      </c>
      <c r="F430" t="e" vm="2">
        <f t="shared" ca="1" si="24"/>
        <v>#NAME?</v>
      </c>
      <c r="G430" t="e" vm="2">
        <f t="shared" ca="1" si="25"/>
        <v>#NAME?</v>
      </c>
      <c r="H430" t="e" vm="2">
        <f t="shared" ca="1" si="26"/>
        <v>#NAME?</v>
      </c>
      <c r="I430" t="str">
        <f t="shared" si="27"/>
        <v>07.02.17.02 Conducción Bajo la Influencia del Alcohol</v>
      </c>
      <c r="K430" t="s">
        <v>67</v>
      </c>
      <c r="L430" t="s">
        <v>1576</v>
      </c>
      <c r="M430" t="s">
        <v>1743</v>
      </c>
      <c r="N430" t="s">
        <v>1755</v>
      </c>
    </row>
    <row r="431" spans="1:14" x14ac:dyDescent="0.25">
      <c r="A431" t="e" vm="1">
        <f ca="1">_xlfn.XLOOKUP(K431,Sectores[Sector],Sectores[id_Sector],FALSE)</f>
        <v>#NAME?</v>
      </c>
      <c r="B431" t="e" vm="1">
        <f ca="1">_xlfn.XLOOKUP(L431,Contenido[Contenido],Contenido[id_contenido])</f>
        <v>#NAME?</v>
      </c>
      <c r="C431" t="e" vm="1">
        <f ca="1">_xlfn.XLOOKUP(M431,Temas[Tema],Temas[id_Tema],FALSE)</f>
        <v>#NAME?</v>
      </c>
      <c r="D431" t="s">
        <v>3878</v>
      </c>
      <c r="F431" t="e" vm="2">
        <f t="shared" ca="1" si="24"/>
        <v>#NAME?</v>
      </c>
      <c r="G431" t="e" vm="2">
        <f t="shared" ca="1" si="25"/>
        <v>#NAME?</v>
      </c>
      <c r="H431" t="e" vm="2">
        <f t="shared" ca="1" si="26"/>
        <v>#NAME?</v>
      </c>
      <c r="I431" t="str">
        <f t="shared" si="27"/>
        <v>07.02.17.03 Conducción Bajo la Influencia del Alcohol Causando Lesiones</v>
      </c>
      <c r="K431" t="s">
        <v>67</v>
      </c>
      <c r="L431" t="s">
        <v>1576</v>
      </c>
      <c r="M431" t="s">
        <v>1743</v>
      </c>
      <c r="N431" t="s">
        <v>1757</v>
      </c>
    </row>
    <row r="432" spans="1:14" x14ac:dyDescent="0.25">
      <c r="A432" t="e" vm="1">
        <f ca="1">_xlfn.XLOOKUP(K432,Sectores[Sector],Sectores[id_Sector],FALSE)</f>
        <v>#NAME?</v>
      </c>
      <c r="B432" t="e" vm="1">
        <f ca="1">_xlfn.XLOOKUP(L432,Contenido[Contenido],Contenido[id_contenido])</f>
        <v>#NAME?</v>
      </c>
      <c r="C432" t="e" vm="1">
        <f ca="1">_xlfn.XLOOKUP(M432,Temas[Tema],Temas[id_Tema],FALSE)</f>
        <v>#NAME?</v>
      </c>
      <c r="D432" t="s">
        <v>3879</v>
      </c>
      <c r="F432" t="e" vm="2">
        <f t="shared" ca="1" si="24"/>
        <v>#NAME?</v>
      </c>
      <c r="G432" t="e" vm="2">
        <f t="shared" ca="1" si="25"/>
        <v>#NAME?</v>
      </c>
      <c r="H432" t="e" vm="2">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vm="1">
        <f ca="1">_xlfn.XLOOKUP(K433,Sectores[Sector],Sectores[id_Sector],FALSE)</f>
        <v>#NAME?</v>
      </c>
      <c r="B433" t="e" vm="1">
        <f ca="1">_xlfn.XLOOKUP(L433,Contenido[Contenido],Contenido[id_contenido])</f>
        <v>#NAME?</v>
      </c>
      <c r="C433" t="e" vm="1">
        <f ca="1">_xlfn.XLOOKUP(M433,Temas[Tema],Temas[id_Tema],FALSE)</f>
        <v>#NAME?</v>
      </c>
      <c r="D433" t="s">
        <v>3880</v>
      </c>
      <c r="F433" t="e" vm="2">
        <f t="shared" ca="1" si="24"/>
        <v>#NAME?</v>
      </c>
      <c r="G433" t="e" vm="2">
        <f t="shared" ca="1" si="25"/>
        <v>#NAME?</v>
      </c>
      <c r="H433" t="e" vm="2">
        <f t="shared" ca="1" si="26"/>
        <v>#NAME?</v>
      </c>
      <c r="I433" t="str">
        <f t="shared" si="27"/>
        <v>07.02.17.05 Conducción Bajo la Influencia del Alcohol Causando Muerte</v>
      </c>
      <c r="K433" t="s">
        <v>67</v>
      </c>
      <c r="L433" t="s">
        <v>1576</v>
      </c>
      <c r="M433" t="s">
        <v>1743</v>
      </c>
      <c r="N433" t="s">
        <v>1761</v>
      </c>
    </row>
    <row r="434" spans="1:14" x14ac:dyDescent="0.25">
      <c r="A434" t="e" vm="1">
        <f ca="1">_xlfn.XLOOKUP(K434,Sectores[Sector],Sectores[id_Sector],FALSE)</f>
        <v>#NAME?</v>
      </c>
      <c r="B434" t="e" vm="1">
        <f ca="1">_xlfn.XLOOKUP(L434,Contenido[Contenido],Contenido[id_contenido])</f>
        <v>#NAME?</v>
      </c>
      <c r="C434" t="e" vm="1">
        <f ca="1">_xlfn.XLOOKUP(M434,Temas[Tema],Temas[id_Tema],FALSE)</f>
        <v>#NAME?</v>
      </c>
      <c r="D434" t="s">
        <v>3881</v>
      </c>
      <c r="F434" t="e" vm="2">
        <f t="shared" ca="1" si="24"/>
        <v>#NAME?</v>
      </c>
      <c r="G434" t="e" vm="2">
        <f t="shared" ca="1" si="25"/>
        <v>#NAME?</v>
      </c>
      <c r="H434" t="e" vm="2">
        <f t="shared" ca="1" si="26"/>
        <v>#NAME?</v>
      </c>
      <c r="I434" t="str">
        <f t="shared" si="27"/>
        <v>07.02.17.06 Conducción Bajo la Influencia del Alcohol con o Sin Daños o Lesiones Leves</v>
      </c>
      <c r="K434" t="s">
        <v>67</v>
      </c>
      <c r="L434" t="s">
        <v>1576</v>
      </c>
      <c r="M434" t="s">
        <v>1743</v>
      </c>
      <c r="N434" t="s">
        <v>1763</v>
      </c>
    </row>
    <row r="435" spans="1:14" x14ac:dyDescent="0.25">
      <c r="A435" t="e" vm="1">
        <f ca="1">_xlfn.XLOOKUP(K435,Sectores[Sector],Sectores[id_Sector],FALSE)</f>
        <v>#NAME?</v>
      </c>
      <c r="B435" t="e" vm="1">
        <f ca="1">_xlfn.XLOOKUP(L435,Contenido[Contenido],Contenido[id_contenido])</f>
        <v>#NAME?</v>
      </c>
      <c r="C435" t="e" vm="1">
        <f ca="1">_xlfn.XLOOKUP(M435,Temas[Tema],Temas[id_Tema],FALSE)</f>
        <v>#NAME?</v>
      </c>
      <c r="D435" t="s">
        <v>3882</v>
      </c>
      <c r="F435" t="e" vm="2">
        <f t="shared" ca="1" si="24"/>
        <v>#NAME?</v>
      </c>
      <c r="G435" t="e" vm="2">
        <f t="shared" ca="1" si="25"/>
        <v>#NAME?</v>
      </c>
      <c r="H435" t="e" vm="2">
        <f t="shared" ca="1" si="26"/>
        <v>#NAME?</v>
      </c>
      <c r="I435" t="str">
        <f t="shared" si="27"/>
        <v>07.02.17.07 Conducción Ebriedad con Resultado de Lesiones Grave</v>
      </c>
      <c r="K435" t="s">
        <v>67</v>
      </c>
      <c r="L435" t="s">
        <v>1576</v>
      </c>
      <c r="M435" t="s">
        <v>1743</v>
      </c>
      <c r="N435" t="s">
        <v>1765</v>
      </c>
    </row>
    <row r="436" spans="1:14" x14ac:dyDescent="0.25">
      <c r="A436" t="e" vm="1">
        <f ca="1">_xlfn.XLOOKUP(K436,Sectores[Sector],Sectores[id_Sector],FALSE)</f>
        <v>#NAME?</v>
      </c>
      <c r="B436" t="e" vm="1">
        <f ca="1">_xlfn.XLOOKUP(L436,Contenido[Contenido],Contenido[id_contenido])</f>
        <v>#NAME?</v>
      </c>
      <c r="C436" t="e" vm="1">
        <f ca="1">_xlfn.XLOOKUP(M436,Temas[Tema],Temas[id_Tema],FALSE)</f>
        <v>#NAME?</v>
      </c>
      <c r="D436" t="s">
        <v>3883</v>
      </c>
      <c r="F436" t="e" vm="2">
        <f t="shared" ca="1" si="24"/>
        <v>#NAME?</v>
      </c>
      <c r="G436" t="e" vm="2">
        <f t="shared" ca="1" si="25"/>
        <v>#NAME?</v>
      </c>
      <c r="H436" t="e" vm="2">
        <f t="shared" ca="1" si="26"/>
        <v>#NAME?</v>
      </c>
      <c r="I436" t="str">
        <f t="shared" si="27"/>
        <v>07.02.17.08 Conducción Ebriedad con Resultado de Lesiones Menos Graves</v>
      </c>
      <c r="K436" t="s">
        <v>67</v>
      </c>
      <c r="L436" t="s">
        <v>1576</v>
      </c>
      <c r="M436" t="s">
        <v>1743</v>
      </c>
      <c r="N436" t="s">
        <v>1767</v>
      </c>
    </row>
    <row r="437" spans="1:14" x14ac:dyDescent="0.25">
      <c r="A437" t="e" vm="1">
        <f ca="1">_xlfn.XLOOKUP(K437,Sectores[Sector],Sectores[id_Sector],FALSE)</f>
        <v>#NAME?</v>
      </c>
      <c r="B437" t="e" vm="1">
        <f ca="1">_xlfn.XLOOKUP(L437,Contenido[Contenido],Contenido[id_contenido])</f>
        <v>#NAME?</v>
      </c>
      <c r="C437" t="e" vm="1">
        <f ca="1">_xlfn.XLOOKUP(M437,Temas[Tema],Temas[id_Tema],FALSE)</f>
        <v>#NAME?</v>
      </c>
      <c r="D437" t="s">
        <v>3884</v>
      </c>
      <c r="F437" t="e" vm="2">
        <f t="shared" ca="1" si="24"/>
        <v>#NAME?</v>
      </c>
      <c r="G437" t="e" vm="2">
        <f t="shared" ca="1" si="25"/>
        <v>#NAME?</v>
      </c>
      <c r="H437" t="e" vm="2">
        <f t="shared" ca="1" si="26"/>
        <v>#NAME?</v>
      </c>
      <c r="I437" t="str">
        <f t="shared" si="27"/>
        <v>07.02.17.09 Conducción Ebriedad con Resultado de Muerte</v>
      </c>
      <c r="K437" t="s">
        <v>67</v>
      </c>
      <c r="L437" t="s">
        <v>1576</v>
      </c>
      <c r="M437" t="s">
        <v>1743</v>
      </c>
      <c r="N437" t="s">
        <v>1769</v>
      </c>
    </row>
    <row r="438" spans="1:14" x14ac:dyDescent="0.25">
      <c r="A438" t="e" vm="1">
        <f ca="1">_xlfn.XLOOKUP(K438,Sectores[Sector],Sectores[id_Sector],FALSE)</f>
        <v>#NAME?</v>
      </c>
      <c r="B438" t="e" vm="1">
        <f ca="1">_xlfn.XLOOKUP(L438,Contenido[Contenido],Contenido[id_contenido])</f>
        <v>#NAME?</v>
      </c>
      <c r="C438" t="e" vm="1">
        <f ca="1">_xlfn.XLOOKUP(M438,Temas[Tema],Temas[id_Tema],FALSE)</f>
        <v>#NAME?</v>
      </c>
      <c r="D438" t="s">
        <v>3885</v>
      </c>
      <c r="F438" t="e" vm="2">
        <f t="shared" ca="1" si="24"/>
        <v>#NAME?</v>
      </c>
      <c r="G438" t="e" vm="2">
        <f t="shared" ca="1" si="25"/>
        <v>#NAME?</v>
      </c>
      <c r="H438" t="e" vm="2">
        <f t="shared" ca="1" si="26"/>
        <v>#NAME?</v>
      </c>
      <c r="I438" t="str">
        <f t="shared" si="27"/>
        <v>07.02.17.10 Conducción Ebriedad Suspención Licencia</v>
      </c>
      <c r="K438" t="s">
        <v>67</v>
      </c>
      <c r="L438" t="s">
        <v>1576</v>
      </c>
      <c r="M438" t="s">
        <v>1743</v>
      </c>
      <c r="N438" t="s">
        <v>1771</v>
      </c>
    </row>
    <row r="439" spans="1:14" x14ac:dyDescent="0.25">
      <c r="A439" t="e" vm="1">
        <f ca="1">_xlfn.XLOOKUP(K439,Sectores[Sector],Sectores[id_Sector],FALSE)</f>
        <v>#NAME?</v>
      </c>
      <c r="B439" t="e" vm="1">
        <f ca="1">_xlfn.XLOOKUP(L439,Contenido[Contenido],Contenido[id_contenido])</f>
        <v>#NAME?</v>
      </c>
      <c r="C439" t="e" vm="1">
        <f ca="1">_xlfn.XLOOKUP(M439,Temas[Tema],Temas[id_Tema],FALSE)</f>
        <v>#NAME?</v>
      </c>
      <c r="D439" t="s">
        <v>3886</v>
      </c>
      <c r="F439" t="e" vm="2">
        <f t="shared" ca="1" si="24"/>
        <v>#NAME?</v>
      </c>
      <c r="G439" t="e" vm="2">
        <f t="shared" ca="1" si="25"/>
        <v>#NAME?</v>
      </c>
      <c r="H439" t="e" vm="2">
        <f t="shared" ca="1" si="26"/>
        <v>#NAME?</v>
      </c>
      <c r="I439" t="str">
        <f t="shared" si="27"/>
        <v>07.02.17.11 Conducción Estado de Ebriedad con o Sin Daños o Lesiones Leves</v>
      </c>
      <c r="K439" t="s">
        <v>67</v>
      </c>
      <c r="L439" t="s">
        <v>1576</v>
      </c>
      <c r="M439" t="s">
        <v>1743</v>
      </c>
      <c r="N439" t="s">
        <v>1773</v>
      </c>
    </row>
    <row r="440" spans="1:14" x14ac:dyDescent="0.25">
      <c r="A440" t="e" vm="1">
        <f ca="1">_xlfn.XLOOKUP(K440,Sectores[Sector],Sectores[id_Sector],FALSE)</f>
        <v>#NAME?</v>
      </c>
      <c r="B440" t="e" vm="1">
        <f ca="1">_xlfn.XLOOKUP(L440,Contenido[Contenido],Contenido[id_contenido])</f>
        <v>#NAME?</v>
      </c>
      <c r="C440" t="e" vm="1">
        <f ca="1">_xlfn.XLOOKUP(M440,Temas[Tema],Temas[id_Tema],FALSE)</f>
        <v>#NAME?</v>
      </c>
      <c r="D440" t="s">
        <v>3887</v>
      </c>
      <c r="F440" t="e" vm="2">
        <f t="shared" ca="1" si="24"/>
        <v>#NAME?</v>
      </c>
      <c r="G440" t="e" vm="2">
        <f t="shared" ca="1" si="25"/>
        <v>#NAME?</v>
      </c>
      <c r="H440" t="e" vm="2">
        <f t="shared" ca="1" si="26"/>
        <v>#NAME?</v>
      </c>
      <c r="I440" t="str">
        <f t="shared" si="27"/>
        <v>07.02.17.12 Conducción Estado de Ebriedad con Resultado de Daños</v>
      </c>
      <c r="K440" t="s">
        <v>67</v>
      </c>
      <c r="L440" t="s">
        <v>1576</v>
      </c>
      <c r="M440" t="s">
        <v>1743</v>
      </c>
      <c r="N440" t="s">
        <v>1775</v>
      </c>
    </row>
    <row r="441" spans="1:14" x14ac:dyDescent="0.25">
      <c r="A441" t="e" vm="1">
        <f ca="1">_xlfn.XLOOKUP(K441,Sectores[Sector],Sectores[id_Sector],FALSE)</f>
        <v>#NAME?</v>
      </c>
      <c r="B441" t="e" vm="1">
        <f ca="1">_xlfn.XLOOKUP(L441,Contenido[Contenido],Contenido[id_contenido])</f>
        <v>#NAME?</v>
      </c>
      <c r="C441" t="e" vm="1">
        <f ca="1">_xlfn.XLOOKUP(M441,Temas[Tema],Temas[id_Tema],FALSE)</f>
        <v>#NAME?</v>
      </c>
      <c r="D441" t="s">
        <v>3888</v>
      </c>
      <c r="F441" t="e" vm="2">
        <f t="shared" ca="1" si="24"/>
        <v>#NAME?</v>
      </c>
      <c r="G441" t="e" vm="2">
        <f t="shared" ca="1" si="25"/>
        <v>#NAME?</v>
      </c>
      <c r="H441" t="e" vm="2">
        <f t="shared" ca="1" si="26"/>
        <v>#NAME?</v>
      </c>
      <c r="I441" t="str">
        <f t="shared" si="27"/>
        <v>07.02.17.13 Conducción Estado Ebriedad con Resultado de Lesiones Graves o Menos Graves</v>
      </c>
      <c r="K441" t="s">
        <v>67</v>
      </c>
      <c r="L441" t="s">
        <v>1576</v>
      </c>
      <c r="M441" t="s">
        <v>1743</v>
      </c>
      <c r="N441" t="s">
        <v>1777</v>
      </c>
    </row>
    <row r="442" spans="1:14" x14ac:dyDescent="0.25">
      <c r="A442" t="e" vm="1">
        <f ca="1">_xlfn.XLOOKUP(K442,Sectores[Sector],Sectores[id_Sector],FALSE)</f>
        <v>#NAME?</v>
      </c>
      <c r="B442" t="e" vm="1">
        <f ca="1">_xlfn.XLOOKUP(L442,Contenido[Contenido],Contenido[id_contenido])</f>
        <v>#NAME?</v>
      </c>
      <c r="C442" t="e" vm="1">
        <f ca="1">_xlfn.XLOOKUP(M442,Temas[Tema],Temas[id_Tema],FALSE)</f>
        <v>#NAME?</v>
      </c>
      <c r="D442" t="s">
        <v>3889</v>
      </c>
      <c r="F442" t="e" vm="2">
        <f t="shared" ca="1" si="24"/>
        <v>#NAME?</v>
      </c>
      <c r="G442" t="e" vm="2">
        <f t="shared" ca="1" si="25"/>
        <v>#NAME?</v>
      </c>
      <c r="H442" t="e" vm="2">
        <f t="shared" ca="1" si="26"/>
        <v>#NAME?</v>
      </c>
      <c r="I442" t="str">
        <f t="shared" si="27"/>
        <v>07.02.17.14 Conducción Estado Ebriedad con Resultado de Muerte o Lesion Graves Gravísimas</v>
      </c>
      <c r="K442" t="s">
        <v>67</v>
      </c>
      <c r="L442" t="s">
        <v>1576</v>
      </c>
      <c r="M442" t="s">
        <v>1743</v>
      </c>
      <c r="N442" t="s">
        <v>1779</v>
      </c>
    </row>
    <row r="443" spans="1:14" x14ac:dyDescent="0.25">
      <c r="A443" t="e" vm="1">
        <f ca="1">_xlfn.XLOOKUP(K443,Sectores[Sector],Sectores[id_Sector],FALSE)</f>
        <v>#NAME?</v>
      </c>
      <c r="B443" t="e" vm="1">
        <f ca="1">_xlfn.XLOOKUP(L443,Contenido[Contenido],Contenido[id_contenido])</f>
        <v>#NAME?</v>
      </c>
      <c r="C443" t="e" vm="1">
        <f ca="1">_xlfn.XLOOKUP(M443,Temas[Tema],Temas[id_Tema],FALSE)</f>
        <v>#NAME?</v>
      </c>
      <c r="D443" t="s">
        <v>3890</v>
      </c>
      <c r="F443" t="e" vm="2">
        <f t="shared" ca="1" si="24"/>
        <v>#NAME?</v>
      </c>
      <c r="G443" t="e" vm="2">
        <f t="shared" ca="1" si="25"/>
        <v>#NAME?</v>
      </c>
      <c r="H443" t="e" vm="2">
        <f t="shared" ca="1" si="26"/>
        <v>#NAME?</v>
      </c>
      <c r="I443" t="str">
        <f t="shared" si="27"/>
        <v>07.02.17.15 Conducción Sin la Licencia Debida</v>
      </c>
      <c r="K443" t="s">
        <v>67</v>
      </c>
      <c r="L443" t="s">
        <v>1576</v>
      </c>
      <c r="M443" t="s">
        <v>1743</v>
      </c>
      <c r="N443" t="s">
        <v>1781</v>
      </c>
    </row>
    <row r="444" spans="1:14" x14ac:dyDescent="0.25">
      <c r="A444" t="e" vm="1">
        <f ca="1">_xlfn.XLOOKUP(K444,Sectores[Sector],Sectores[id_Sector],FALSE)</f>
        <v>#NAME?</v>
      </c>
      <c r="B444" t="e" vm="1">
        <f ca="1">_xlfn.XLOOKUP(L444,Contenido[Contenido],Contenido[id_contenido])</f>
        <v>#NAME?</v>
      </c>
      <c r="C444" t="e" vm="1">
        <f ca="1">_xlfn.XLOOKUP(M444,Temas[Tema],Temas[id_Tema],FALSE)</f>
        <v>#NAME?</v>
      </c>
      <c r="D444" t="s">
        <v>3891</v>
      </c>
      <c r="F444" t="e" vm="2">
        <f t="shared" ca="1" si="24"/>
        <v>#NAME?</v>
      </c>
      <c r="G444" t="e" vm="2">
        <f t="shared" ca="1" si="25"/>
        <v>#NAME?</v>
      </c>
      <c r="H444" t="e" vm="2">
        <f t="shared" ca="1" si="26"/>
        <v>#NAME?</v>
      </c>
      <c r="I444" t="str">
        <f t="shared" si="27"/>
        <v>07.02.17.16 Conducción Vehículo Durante Vigencia Alguna Sanción Impuesta</v>
      </c>
      <c r="K444" t="s">
        <v>67</v>
      </c>
      <c r="L444" t="s">
        <v>1576</v>
      </c>
      <c r="M444" t="s">
        <v>1743</v>
      </c>
      <c r="N444" t="s">
        <v>1783</v>
      </c>
    </row>
    <row r="445" spans="1:14" x14ac:dyDescent="0.25">
      <c r="A445" t="e" vm="1">
        <f ca="1">_xlfn.XLOOKUP(K445,Sectores[Sector],Sectores[id_Sector],FALSE)</f>
        <v>#NAME?</v>
      </c>
      <c r="B445" t="e" vm="1">
        <f ca="1">_xlfn.XLOOKUP(L445,Contenido[Contenido],Contenido[id_contenido])</f>
        <v>#NAME?</v>
      </c>
      <c r="C445" t="e" vm="1">
        <f ca="1">_xlfn.XLOOKUP(M445,Temas[Tema],Temas[id_Tema],FALSE)</f>
        <v>#NAME?</v>
      </c>
      <c r="D445" t="s">
        <v>3892</v>
      </c>
      <c r="F445" t="e" vm="2">
        <f t="shared" ca="1" si="24"/>
        <v>#NAME?</v>
      </c>
      <c r="G445" t="e" vm="2">
        <f t="shared" ca="1" si="25"/>
        <v>#NAME?</v>
      </c>
      <c r="H445" t="e" vm="2">
        <f t="shared" ca="1" si="26"/>
        <v>#NAME?</v>
      </c>
      <c r="I445" t="str">
        <f t="shared" si="27"/>
        <v>07.02.17.17 Cuasidelito Vehículo Motorizado</v>
      </c>
      <c r="K445" t="s">
        <v>67</v>
      </c>
      <c r="L445" t="s">
        <v>1576</v>
      </c>
      <c r="M445" t="s">
        <v>1743</v>
      </c>
      <c r="N445" t="s">
        <v>1823</v>
      </c>
    </row>
    <row r="446" spans="1:14" x14ac:dyDescent="0.25">
      <c r="A446" t="e" vm="1">
        <f ca="1">_xlfn.XLOOKUP(K446,Sectores[Sector],Sectores[id_Sector],FALSE)</f>
        <v>#NAME?</v>
      </c>
      <c r="B446" t="e" vm="1">
        <f ca="1">_xlfn.XLOOKUP(L446,Contenido[Contenido],Contenido[id_contenido])</f>
        <v>#NAME?</v>
      </c>
      <c r="C446" t="e" vm="1">
        <f ca="1">_xlfn.XLOOKUP(M446,Temas[Tema],Temas[id_Tema],FALSE)</f>
        <v>#NAME?</v>
      </c>
      <c r="D446" t="s">
        <v>3893</v>
      </c>
      <c r="F446" t="e" vm="2">
        <f t="shared" ca="1" si="24"/>
        <v>#NAME?</v>
      </c>
      <c r="G446" t="e" vm="2">
        <f t="shared" ca="1" si="25"/>
        <v>#NAME?</v>
      </c>
      <c r="H446" t="e" vm="2">
        <f t="shared" ca="1" si="26"/>
        <v>#NAME?</v>
      </c>
      <c r="I446" t="str">
        <f t="shared" si="27"/>
        <v>07.02.17.18 Falsificación Medios de Pago Transporte</v>
      </c>
      <c r="K446" t="s">
        <v>67</v>
      </c>
      <c r="L446" t="s">
        <v>1576</v>
      </c>
      <c r="M446" t="s">
        <v>1743</v>
      </c>
      <c r="N446" t="s">
        <v>1972</v>
      </c>
    </row>
    <row r="447" spans="1:14" x14ac:dyDescent="0.25">
      <c r="A447" t="e" vm="1">
        <f ca="1">_xlfn.XLOOKUP(K447,Sectores[Sector],Sectores[id_Sector],FALSE)</f>
        <v>#NAME?</v>
      </c>
      <c r="B447" t="e" vm="1">
        <f ca="1">_xlfn.XLOOKUP(L447,Contenido[Contenido],Contenido[id_contenido])</f>
        <v>#NAME?</v>
      </c>
      <c r="C447" t="e" vm="1">
        <f ca="1">_xlfn.XLOOKUP(M447,Temas[Tema],Temas[id_Tema],FALSE)</f>
        <v>#NAME?</v>
      </c>
      <c r="D447" t="s">
        <v>3894</v>
      </c>
      <c r="F447" t="e" vm="2">
        <f t="shared" ca="1" si="24"/>
        <v>#NAME?</v>
      </c>
      <c r="G447" t="e" vm="2">
        <f t="shared" ca="1" si="25"/>
        <v>#NAME?</v>
      </c>
      <c r="H447" t="e" vm="2">
        <f t="shared" ca="1" si="26"/>
        <v>#NAME?</v>
      </c>
      <c r="I447" t="str">
        <f t="shared" si="27"/>
        <v>07.02.17.19 Instalación Indebida de Señales del Tránsito o Barreras</v>
      </c>
      <c r="K447" t="s">
        <v>67</v>
      </c>
      <c r="L447" t="s">
        <v>1576</v>
      </c>
      <c r="M447" t="s">
        <v>1743</v>
      </c>
      <c r="N447" t="s">
        <v>2125</v>
      </c>
    </row>
    <row r="448" spans="1:14" x14ac:dyDescent="0.25">
      <c r="A448" t="e" vm="1">
        <f ca="1">_xlfn.XLOOKUP(K448,Sectores[Sector],Sectores[id_Sector],FALSE)</f>
        <v>#NAME?</v>
      </c>
      <c r="B448" t="e" vm="1">
        <f ca="1">_xlfn.XLOOKUP(L448,Contenido[Contenido],Contenido[id_contenido])</f>
        <v>#NAME?</v>
      </c>
      <c r="C448" t="e" vm="1">
        <f ca="1">_xlfn.XLOOKUP(M448,Temas[Tema],Temas[id_Tema],FALSE)</f>
        <v>#NAME?</v>
      </c>
      <c r="D448" t="s">
        <v>3895</v>
      </c>
      <c r="F448" t="e" vm="2">
        <f t="shared" ca="1" si="24"/>
        <v>#NAME?</v>
      </c>
      <c r="G448" t="e" vm="2">
        <f t="shared" ca="1" si="25"/>
        <v>#NAME?</v>
      </c>
      <c r="H448" t="e" vm="2">
        <f t="shared" ca="1" si="26"/>
        <v>#NAME?</v>
      </c>
      <c r="I448" t="str">
        <f t="shared" si="27"/>
        <v>07.02.17.20 Lanzar Objeto a Vía Pública con Muerte o Lesiones</v>
      </c>
      <c r="K448" t="s">
        <v>67</v>
      </c>
      <c r="L448" t="s">
        <v>1576</v>
      </c>
      <c r="M448" t="s">
        <v>1743</v>
      </c>
      <c r="N448" t="s">
        <v>2133</v>
      </c>
    </row>
    <row r="449" spans="1:14" x14ac:dyDescent="0.25">
      <c r="A449" t="e" vm="1">
        <f ca="1">_xlfn.XLOOKUP(K449,Sectores[Sector],Sectores[id_Sector],FALSE)</f>
        <v>#NAME?</v>
      </c>
      <c r="B449" t="e" vm="1">
        <f ca="1">_xlfn.XLOOKUP(L449,Contenido[Contenido],Contenido[id_contenido])</f>
        <v>#NAME?</v>
      </c>
      <c r="C449" t="e" vm="1">
        <f ca="1">_xlfn.XLOOKUP(M449,Temas[Tema],Temas[id_Tema],FALSE)</f>
        <v>#NAME?</v>
      </c>
      <c r="D449" t="s">
        <v>3896</v>
      </c>
      <c r="F449" t="e" vm="2">
        <f t="shared" ca="1" si="24"/>
        <v>#NAME?</v>
      </c>
      <c r="G449" t="e" vm="2">
        <f t="shared" ca="1" si="25"/>
        <v>#NAME?</v>
      </c>
      <c r="H449" t="e" vm="2">
        <f t="shared" ca="1" si="26"/>
        <v>#NAME?</v>
      </c>
      <c r="I449" t="str">
        <f t="shared" si="27"/>
        <v>07.02.17.21 Mal Uso de Información de Medio Tecnológico de Acceso a Transporte Público</v>
      </c>
      <c r="K449" t="s">
        <v>67</v>
      </c>
      <c r="L449" t="s">
        <v>1576</v>
      </c>
      <c r="M449" t="s">
        <v>1743</v>
      </c>
      <c r="N449" t="s">
        <v>2164</v>
      </c>
    </row>
    <row r="450" spans="1:14" x14ac:dyDescent="0.25">
      <c r="A450" t="e" vm="1">
        <f ca="1">_xlfn.XLOOKUP(K450,Sectores[Sector],Sectores[id_Sector],FALSE)</f>
        <v>#NAME?</v>
      </c>
      <c r="B450" t="e" vm="1">
        <f ca="1">_xlfn.XLOOKUP(L450,Contenido[Contenido],Contenido[id_contenido])</f>
        <v>#NAME?</v>
      </c>
      <c r="C450" t="e" vm="1">
        <f ca="1">_xlfn.XLOOKUP(M450,Temas[Tema],Temas[id_Tema],FALSE)</f>
        <v>#NAME?</v>
      </c>
      <c r="D450" t="s">
        <v>3897</v>
      </c>
      <c r="F450" t="e" vm="2">
        <f t="shared" ca="1" si="24"/>
        <v>#NAME?</v>
      </c>
      <c r="G450" t="e" vm="2">
        <f t="shared" ca="1" si="25"/>
        <v>#NAME?</v>
      </c>
      <c r="H450" t="e" vm="2">
        <f t="shared" ca="1" si="26"/>
        <v>#NAME?</v>
      </c>
      <c r="I450" t="str">
        <f t="shared" si="27"/>
        <v>07.02.17.22 Manejo en Estado de Ebriedad (Sólo Crimen)</v>
      </c>
      <c r="K450" t="s">
        <v>67</v>
      </c>
      <c r="L450" t="s">
        <v>1576</v>
      </c>
      <c r="M450" t="s">
        <v>1743</v>
      </c>
      <c r="N450" t="s">
        <v>2183</v>
      </c>
    </row>
    <row r="451" spans="1:14" x14ac:dyDescent="0.25">
      <c r="A451" t="e" vm="1">
        <f ca="1">_xlfn.XLOOKUP(K451,Sectores[Sector],Sectores[id_Sector],FALSE)</f>
        <v>#NAME?</v>
      </c>
      <c r="B451" t="e" vm="1">
        <f ca="1">_xlfn.XLOOKUP(L451,Contenido[Contenido],Contenido[id_contenido])</f>
        <v>#NAME?</v>
      </c>
      <c r="C451" t="e" vm="1">
        <f ca="1">_xlfn.XLOOKUP(M451,Temas[Tema],Temas[id_Tema],FALSE)</f>
        <v>#NAME?</v>
      </c>
      <c r="D451" t="s">
        <v>3898</v>
      </c>
      <c r="F451" t="e" vm="2">
        <f t="shared" ca="1" si="24"/>
        <v>#NAME?</v>
      </c>
      <c r="G451" t="e" vm="2">
        <f t="shared" ca="1" si="25"/>
        <v>#NAME?</v>
      </c>
      <c r="H451" t="e" vm="2">
        <f t="shared" ca="1" si="26"/>
        <v>#NAME?</v>
      </c>
      <c r="I451" t="str">
        <f t="shared" si="27"/>
        <v>07.02.17.23 Marcha del Sitio del Suceso Sin Prestar Auxilio a la Víctima</v>
      </c>
      <c r="K451" t="s">
        <v>67</v>
      </c>
      <c r="L451" t="s">
        <v>1576</v>
      </c>
      <c r="M451" t="s">
        <v>1743</v>
      </c>
      <c r="N451" t="s">
        <v>2185</v>
      </c>
    </row>
    <row r="452" spans="1:14" x14ac:dyDescent="0.25">
      <c r="A452" t="e" vm="1">
        <f ca="1">_xlfn.XLOOKUP(K452,Sectores[Sector],Sectores[id_Sector],FALSE)</f>
        <v>#NAME?</v>
      </c>
      <c r="B452" t="e" vm="1">
        <f ca="1">_xlfn.XLOOKUP(L452,Contenido[Contenido],Contenido[id_contenido])</f>
        <v>#NAME?</v>
      </c>
      <c r="C452" t="e" vm="1">
        <f ca="1">_xlfn.XLOOKUP(M452,Temas[Tema],Temas[id_Tema],FALSE)</f>
        <v>#NAME?</v>
      </c>
      <c r="D452" t="s">
        <v>3899</v>
      </c>
      <c r="F452" t="e" vm="2">
        <f t="shared" ca="1" si="24"/>
        <v>#NAME?</v>
      </c>
      <c r="G452" t="e" vm="2">
        <f t="shared" ca="1" si="25"/>
        <v>#NAME?</v>
      </c>
      <c r="H452" t="e" vm="2">
        <f t="shared" ca="1" si="26"/>
        <v>#NAME?</v>
      </c>
      <c r="I452" t="str">
        <f t="shared" si="27"/>
        <v>07.02.17.24 Negativa a Efectuarse Examen</v>
      </c>
      <c r="K452" t="s">
        <v>67</v>
      </c>
      <c r="L452" t="s">
        <v>1576</v>
      </c>
      <c r="M452" t="s">
        <v>1743</v>
      </c>
      <c r="N452" t="s">
        <v>2193</v>
      </c>
    </row>
    <row r="453" spans="1:14" x14ac:dyDescent="0.25">
      <c r="A453" t="e" vm="1">
        <f ca="1">_xlfn.XLOOKUP(K453,Sectores[Sector],Sectores[id_Sector],FALSE)</f>
        <v>#NAME?</v>
      </c>
      <c r="B453" t="e" vm="1">
        <f ca="1">_xlfn.XLOOKUP(L453,Contenido[Contenido],Contenido[id_contenido])</f>
        <v>#NAME?</v>
      </c>
      <c r="C453" t="e" vm="1">
        <f ca="1">_xlfn.XLOOKUP(M453,Temas[Tema],Temas[id_Tema],FALSE)</f>
        <v>#NAME?</v>
      </c>
      <c r="D453" t="s">
        <v>3900</v>
      </c>
      <c r="F453" t="e" vm="2">
        <f t="shared" ref="F453:F516" ca="1" si="28">+A453&amp;" "&amp;K453</f>
        <v>#NAME?</v>
      </c>
      <c r="G453" t="e" vm="2">
        <f t="shared" ref="G453:G516" ca="1" si="29">+B453&amp;" "&amp;L453</f>
        <v>#NAME?</v>
      </c>
      <c r="H453" t="e" vm="2">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vm="1">
        <f ca="1">_xlfn.XLOOKUP(K454,Sectores[Sector],Sectores[id_Sector],FALSE)</f>
        <v>#NAME?</v>
      </c>
      <c r="B454" t="e" vm="1">
        <f ca="1">_xlfn.XLOOKUP(L454,Contenido[Contenido],Contenido[id_contenido])</f>
        <v>#NAME?</v>
      </c>
      <c r="C454" t="e" vm="1">
        <f ca="1">_xlfn.XLOOKUP(M454,Temas[Tema],Temas[id_Tema],FALSE)</f>
        <v>#NAME?</v>
      </c>
      <c r="D454" t="s">
        <v>3901</v>
      </c>
      <c r="F454" t="e" vm="2">
        <f t="shared" ca="1" si="28"/>
        <v>#NAME?</v>
      </c>
      <c r="G454" t="e" vm="2">
        <f t="shared" ca="1" si="29"/>
        <v>#NAME?</v>
      </c>
      <c r="H454" t="e" vm="2">
        <f t="shared" ca="1" si="30"/>
        <v>#NAME?</v>
      </c>
      <c r="I454" t="str">
        <f t="shared" si="31"/>
        <v>07.02.17.26 Ocultamiento de Placa Patente</v>
      </c>
      <c r="K454" t="s">
        <v>67</v>
      </c>
      <c r="L454" t="s">
        <v>1576</v>
      </c>
      <c r="M454" t="s">
        <v>1743</v>
      </c>
      <c r="N454" t="s">
        <v>2230</v>
      </c>
    </row>
    <row r="455" spans="1:14" x14ac:dyDescent="0.25">
      <c r="A455" t="e" vm="1">
        <f ca="1">_xlfn.XLOOKUP(K455,Sectores[Sector],Sectores[id_Sector],FALSE)</f>
        <v>#NAME?</v>
      </c>
      <c r="B455" t="e" vm="1">
        <f ca="1">_xlfn.XLOOKUP(L455,Contenido[Contenido],Contenido[id_contenido])</f>
        <v>#NAME?</v>
      </c>
      <c r="C455" t="e" vm="1">
        <f ca="1">_xlfn.XLOOKUP(M455,Temas[Tema],Temas[id_Tema],FALSE)</f>
        <v>#NAME?</v>
      </c>
      <c r="D455" t="s">
        <v>3902</v>
      </c>
      <c r="F455" t="e" vm="2">
        <f t="shared" ca="1" si="28"/>
        <v>#NAME?</v>
      </c>
      <c r="G455" t="e" vm="2">
        <f t="shared" ca="1" si="29"/>
        <v>#NAME?</v>
      </c>
      <c r="H455" t="e" vm="2">
        <f t="shared" ca="1" si="30"/>
        <v>#NAME?</v>
      </c>
      <c r="I455" t="str">
        <f t="shared" si="31"/>
        <v>07.02.17.27 Otorgamiento Irregular de Documentos</v>
      </c>
      <c r="K455" t="s">
        <v>67</v>
      </c>
      <c r="L455" t="s">
        <v>1576</v>
      </c>
      <c r="M455" t="s">
        <v>1743</v>
      </c>
      <c r="N455" t="s">
        <v>2240</v>
      </c>
    </row>
    <row r="456" spans="1:14" x14ac:dyDescent="0.25">
      <c r="A456" t="e" vm="1">
        <f ca="1">_xlfn.XLOOKUP(K456,Sectores[Sector],Sectores[id_Sector],FALSE)</f>
        <v>#NAME?</v>
      </c>
      <c r="B456" t="e" vm="1">
        <f ca="1">_xlfn.XLOOKUP(L456,Contenido[Contenido],Contenido[id_contenido])</f>
        <v>#NAME?</v>
      </c>
      <c r="C456" t="e" vm="1">
        <f ca="1">_xlfn.XLOOKUP(M456,Temas[Tema],Temas[id_Tema],FALSE)</f>
        <v>#NAME?</v>
      </c>
      <c r="D456" t="s">
        <v>3903</v>
      </c>
      <c r="F456" t="e" vm="2">
        <f t="shared" ca="1" si="28"/>
        <v>#NAME?</v>
      </c>
      <c r="G456" t="e" vm="2">
        <f t="shared" ca="1" si="29"/>
        <v>#NAME?</v>
      </c>
      <c r="H456" t="e" vm="2">
        <f t="shared" ca="1" si="30"/>
        <v>#NAME?</v>
      </c>
      <c r="I456" t="str">
        <f t="shared" si="31"/>
        <v>07.02.17.28 Otros Delitos Contra la Ley del Tránsito</v>
      </c>
      <c r="K456" t="s">
        <v>67</v>
      </c>
      <c r="L456" t="s">
        <v>1576</v>
      </c>
      <c r="M456" t="s">
        <v>1743</v>
      </c>
      <c r="N456" t="s">
        <v>2266</v>
      </c>
    </row>
    <row r="457" spans="1:14" x14ac:dyDescent="0.25">
      <c r="A457" t="e" vm="1">
        <f ca="1">_xlfn.XLOOKUP(K457,Sectores[Sector],Sectores[id_Sector],FALSE)</f>
        <v>#NAME?</v>
      </c>
      <c r="B457" t="e" vm="1">
        <f ca="1">_xlfn.XLOOKUP(L457,Contenido[Contenido],Contenido[id_contenido])</f>
        <v>#NAME?</v>
      </c>
      <c r="C457" t="e" vm="1">
        <f ca="1">_xlfn.XLOOKUP(M457,Temas[Tema],Temas[id_Tema],FALSE)</f>
        <v>#NAME?</v>
      </c>
      <c r="D457" t="s">
        <v>3904</v>
      </c>
      <c r="F457" t="e" vm="2">
        <f t="shared" ca="1" si="28"/>
        <v>#NAME?</v>
      </c>
      <c r="G457" t="e" vm="2">
        <f t="shared" ca="1" si="29"/>
        <v>#NAME?</v>
      </c>
      <c r="H457" t="e" vm="2">
        <f t="shared" ca="1" si="30"/>
        <v>#NAME?</v>
      </c>
      <c r="I457" t="str">
        <f t="shared" si="31"/>
        <v>07.02.18.01 Abuso de Firma en Blanco</v>
      </c>
      <c r="K457" t="s">
        <v>67</v>
      </c>
      <c r="L457" t="s">
        <v>1576</v>
      </c>
      <c r="M457" t="s">
        <v>1601</v>
      </c>
      <c r="N457" t="s">
        <v>1602</v>
      </c>
    </row>
    <row r="458" spans="1:14" x14ac:dyDescent="0.25">
      <c r="A458" t="e" vm="1">
        <f ca="1">_xlfn.XLOOKUP(K458,Sectores[Sector],Sectores[id_Sector],FALSE)</f>
        <v>#NAME?</v>
      </c>
      <c r="B458" t="e" vm="1">
        <f ca="1">_xlfn.XLOOKUP(L458,Contenido[Contenido],Contenido[id_contenido])</f>
        <v>#NAME?</v>
      </c>
      <c r="C458" t="e" vm="1">
        <f ca="1">_xlfn.XLOOKUP(M458,Temas[Tema],Temas[id_Tema],FALSE)</f>
        <v>#NAME?</v>
      </c>
      <c r="D458" t="s">
        <v>3905</v>
      </c>
      <c r="F458" t="e" vm="2">
        <f t="shared" ca="1" si="28"/>
        <v>#NAME?</v>
      </c>
      <c r="G458" t="e" vm="2">
        <f t="shared" ca="1" si="29"/>
        <v>#NAME?</v>
      </c>
      <c r="H458" t="e" vm="2">
        <f t="shared" ca="1" si="30"/>
        <v>#NAME?</v>
      </c>
      <c r="I458" t="str">
        <f t="shared" si="31"/>
        <v>07.02.18.02 Alteracion Fraudulenta de Precios</v>
      </c>
      <c r="K458" t="s">
        <v>67</v>
      </c>
      <c r="L458" t="s">
        <v>1576</v>
      </c>
      <c r="M458" t="s">
        <v>1601</v>
      </c>
      <c r="N458" t="s">
        <v>1645</v>
      </c>
    </row>
    <row r="459" spans="1:14" x14ac:dyDescent="0.25">
      <c r="A459" t="e" vm="1">
        <f ca="1">_xlfn.XLOOKUP(K459,Sectores[Sector],Sectores[id_Sector],FALSE)</f>
        <v>#NAME?</v>
      </c>
      <c r="B459" t="e" vm="1">
        <f ca="1">_xlfn.XLOOKUP(L459,Contenido[Contenido],Contenido[id_contenido])</f>
        <v>#NAME?</v>
      </c>
      <c r="C459" t="e" vm="1">
        <f ca="1">_xlfn.XLOOKUP(M459,Temas[Tema],Temas[id_Tema],FALSE)</f>
        <v>#NAME?</v>
      </c>
      <c r="D459" t="s">
        <v>3906</v>
      </c>
      <c r="F459" t="e" vm="2">
        <f t="shared" ca="1" si="28"/>
        <v>#NAME?</v>
      </c>
      <c r="G459" t="e" vm="2">
        <f t="shared" ca="1" si="29"/>
        <v>#NAME?</v>
      </c>
      <c r="H459" t="e" vm="2">
        <f t="shared" ca="1" si="30"/>
        <v>#NAME?</v>
      </c>
      <c r="I459" t="str">
        <f t="shared" si="31"/>
        <v>07.02.18.03 Alteración, Ocultación, Destrucción de Balance de Libros</v>
      </c>
      <c r="K459" t="s">
        <v>67</v>
      </c>
      <c r="L459" t="s">
        <v>1576</v>
      </c>
      <c r="M459" t="s">
        <v>1601</v>
      </c>
      <c r="N459" t="s">
        <v>1650</v>
      </c>
    </row>
    <row r="460" spans="1:14" x14ac:dyDescent="0.25">
      <c r="A460" t="e" vm="1">
        <f ca="1">_xlfn.XLOOKUP(K460,Sectores[Sector],Sectores[id_Sector],FALSE)</f>
        <v>#NAME?</v>
      </c>
      <c r="B460" t="e" vm="1">
        <f ca="1">_xlfn.XLOOKUP(L460,Contenido[Contenido],Contenido[id_contenido])</f>
        <v>#NAME?</v>
      </c>
      <c r="C460" t="e" vm="1">
        <f ca="1">_xlfn.XLOOKUP(M460,Temas[Tema],Temas[id_Tema],FALSE)</f>
        <v>#NAME?</v>
      </c>
      <c r="D460" t="s">
        <v>3907</v>
      </c>
      <c r="F460" t="e" vm="2">
        <f t="shared" ca="1" si="28"/>
        <v>#NAME?</v>
      </c>
      <c r="G460" t="e" vm="2">
        <f t="shared" ca="1" si="29"/>
        <v>#NAME?</v>
      </c>
      <c r="H460" t="e" vm="2">
        <f t="shared" ca="1" si="30"/>
        <v>#NAME?</v>
      </c>
      <c r="I460" t="str">
        <f t="shared" si="31"/>
        <v>07.02.18.04 Cohecho o Soborno Cometido por Particular</v>
      </c>
      <c r="K460" t="s">
        <v>67</v>
      </c>
      <c r="L460" t="s">
        <v>1576</v>
      </c>
      <c r="M460" t="s">
        <v>1601</v>
      </c>
      <c r="N460" t="s">
        <v>1737</v>
      </c>
    </row>
    <row r="461" spans="1:14" x14ac:dyDescent="0.25">
      <c r="A461" t="e" vm="1">
        <f ca="1">_xlfn.XLOOKUP(K461,Sectores[Sector],Sectores[id_Sector],FALSE)</f>
        <v>#NAME?</v>
      </c>
      <c r="B461" t="e" vm="1">
        <f ca="1">_xlfn.XLOOKUP(L461,Contenido[Contenido],Contenido[id_contenido])</f>
        <v>#NAME?</v>
      </c>
      <c r="C461" t="e" vm="1">
        <f ca="1">_xlfn.XLOOKUP(M461,Temas[Tema],Temas[id_Tema],FALSE)</f>
        <v>#NAME?</v>
      </c>
      <c r="D461" t="s">
        <v>3908</v>
      </c>
      <c r="F461" t="e" vm="2">
        <f t="shared" ca="1" si="28"/>
        <v>#NAME?</v>
      </c>
      <c r="G461" t="e" vm="2">
        <f t="shared" ca="1" si="29"/>
        <v>#NAME?</v>
      </c>
      <c r="H461" t="e" vm="2">
        <f t="shared" ca="1" si="30"/>
        <v>#NAME?</v>
      </c>
      <c r="I461" t="str">
        <f t="shared" si="31"/>
        <v>07.02.18.05 Colusión</v>
      </c>
      <c r="K461" t="s">
        <v>67</v>
      </c>
      <c r="L461" t="s">
        <v>1576</v>
      </c>
      <c r="M461" t="s">
        <v>1601</v>
      </c>
      <c r="N461" t="s">
        <v>1741</v>
      </c>
    </row>
    <row r="462" spans="1:14" x14ac:dyDescent="0.25">
      <c r="A462" t="e" vm="1">
        <f ca="1">_xlfn.XLOOKUP(K462,Sectores[Sector],Sectores[id_Sector],FALSE)</f>
        <v>#NAME?</v>
      </c>
      <c r="B462" t="e" vm="1">
        <f ca="1">_xlfn.XLOOKUP(L462,Contenido[Contenido],Contenido[id_contenido])</f>
        <v>#NAME?</v>
      </c>
      <c r="C462" t="e" vm="1">
        <f ca="1">_xlfn.XLOOKUP(M462,Temas[Tema],Temas[id_Tema],FALSE)</f>
        <v>#NAME?</v>
      </c>
      <c r="D462" t="s">
        <v>3909</v>
      </c>
      <c r="F462" t="e" vm="2">
        <f t="shared" ca="1" si="28"/>
        <v>#NAME?</v>
      </c>
      <c r="G462" t="e" vm="2">
        <f t="shared" ca="1" si="29"/>
        <v>#NAME?</v>
      </c>
      <c r="H462" t="e" vm="2">
        <f t="shared" ca="1" si="30"/>
        <v>#NAME?</v>
      </c>
      <c r="I462" t="str">
        <f t="shared" si="31"/>
        <v>07.02.18.06 Delitos Contenidos en Leyes de Prenda Especiales Ley 20.190</v>
      </c>
      <c r="K462" t="s">
        <v>67</v>
      </c>
      <c r="L462" t="s">
        <v>1576</v>
      </c>
      <c r="M462" t="s">
        <v>1601</v>
      </c>
      <c r="N462" t="s">
        <v>1852</v>
      </c>
    </row>
    <row r="463" spans="1:14" x14ac:dyDescent="0.25">
      <c r="A463" t="e" vm="1">
        <f ca="1">_xlfn.XLOOKUP(K463,Sectores[Sector],Sectores[id_Sector],FALSE)</f>
        <v>#NAME?</v>
      </c>
      <c r="B463" t="e" vm="1">
        <f ca="1">_xlfn.XLOOKUP(L463,Contenido[Contenido],Contenido[id_contenido])</f>
        <v>#NAME?</v>
      </c>
      <c r="C463" t="e" vm="1">
        <f ca="1">_xlfn.XLOOKUP(M463,Temas[Tema],Temas[id_Tema],FALSE)</f>
        <v>#NAME?</v>
      </c>
      <c r="D463" t="s">
        <v>3910</v>
      </c>
      <c r="F463" t="e" vm="2">
        <f t="shared" ca="1" si="28"/>
        <v>#NAME?</v>
      </c>
      <c r="G463" t="e" vm="2">
        <f t="shared" ca="1" si="29"/>
        <v>#NAME?</v>
      </c>
      <c r="H463" t="e" vm="2">
        <f t="shared" ca="1" si="30"/>
        <v>#NAME?</v>
      </c>
      <c r="I463" t="str">
        <f t="shared" si="31"/>
        <v>07.02.18.07 Depositario Alzado</v>
      </c>
      <c r="K463" t="s">
        <v>67</v>
      </c>
      <c r="L463" t="s">
        <v>1576</v>
      </c>
      <c r="M463" t="s">
        <v>1601</v>
      </c>
      <c r="N463" t="s">
        <v>1881</v>
      </c>
    </row>
    <row r="464" spans="1:14" x14ac:dyDescent="0.25">
      <c r="A464" t="e" vm="1">
        <f ca="1">_xlfn.XLOOKUP(K464,Sectores[Sector],Sectores[id_Sector],FALSE)</f>
        <v>#NAME?</v>
      </c>
      <c r="B464" t="e" vm="1">
        <f ca="1">_xlfn.XLOOKUP(L464,Contenido[Contenido],Contenido[id_contenido])</f>
        <v>#NAME?</v>
      </c>
      <c r="C464" t="e" vm="1">
        <f ca="1">_xlfn.XLOOKUP(M464,Temas[Tema],Temas[id_Tema],FALSE)</f>
        <v>#NAME?</v>
      </c>
      <c r="D464" t="s">
        <v>3911</v>
      </c>
      <c r="F464" t="e" vm="2">
        <f t="shared" ca="1" si="28"/>
        <v>#NAME?</v>
      </c>
      <c r="G464" t="e" vm="2">
        <f t="shared" ca="1" si="29"/>
        <v>#NAME?</v>
      </c>
      <c r="H464" t="e" vm="2">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vm="1">
        <f ca="1">_xlfn.XLOOKUP(K465,Sectores[Sector],Sectores[id_Sector],FALSE)</f>
        <v>#NAME?</v>
      </c>
      <c r="B465" t="e" vm="1">
        <f ca="1">_xlfn.XLOOKUP(L465,Contenido[Contenido],Contenido[id_contenido])</f>
        <v>#NAME?</v>
      </c>
      <c r="C465" t="e" vm="1">
        <f ca="1">_xlfn.XLOOKUP(M465,Temas[Tema],Temas[id_Tema],FALSE)</f>
        <v>#NAME?</v>
      </c>
      <c r="D465" t="s">
        <v>3912</v>
      </c>
      <c r="F465" t="e" vm="2">
        <f t="shared" ca="1" si="28"/>
        <v>#NAME?</v>
      </c>
      <c r="G465" t="e" vm="2">
        <f t="shared" ca="1" si="29"/>
        <v>#NAME?</v>
      </c>
      <c r="H465" t="e" vm="2">
        <f t="shared" ca="1" si="30"/>
        <v>#NAME?</v>
      </c>
      <c r="I465" t="str">
        <f t="shared" si="31"/>
        <v>07.02.18.09 Ejercicio Ilegal de la Profesión</v>
      </c>
      <c r="K465" t="s">
        <v>67</v>
      </c>
      <c r="L465" t="s">
        <v>1576</v>
      </c>
      <c r="M465" t="s">
        <v>1601</v>
      </c>
      <c r="N465" t="s">
        <v>1909</v>
      </c>
    </row>
    <row r="466" spans="1:14" x14ac:dyDescent="0.25">
      <c r="A466" t="e" vm="1">
        <f ca="1">_xlfn.XLOOKUP(K466,Sectores[Sector],Sectores[id_Sector],FALSE)</f>
        <v>#NAME?</v>
      </c>
      <c r="B466" t="e" vm="1">
        <f ca="1">_xlfn.XLOOKUP(L466,Contenido[Contenido],Contenido[id_contenido])</f>
        <v>#NAME?</v>
      </c>
      <c r="C466" t="e" vm="1">
        <f ca="1">_xlfn.XLOOKUP(M466,Temas[Tema],Temas[id_Tema],FALSE)</f>
        <v>#NAME?</v>
      </c>
      <c r="D466" t="s">
        <v>3913</v>
      </c>
      <c r="F466" t="e" vm="2">
        <f t="shared" ca="1" si="28"/>
        <v>#NAME?</v>
      </c>
      <c r="G466" t="e" vm="2">
        <f t="shared" ca="1" si="29"/>
        <v>#NAME?</v>
      </c>
      <c r="H466" t="e" vm="2">
        <f t="shared" ca="1" si="30"/>
        <v>#NAME?</v>
      </c>
      <c r="I466" t="str">
        <f t="shared" si="31"/>
        <v>07.02.18.10 Ejercicio Irregular de Martillero Público</v>
      </c>
      <c r="K466" t="s">
        <v>67</v>
      </c>
      <c r="L466" t="s">
        <v>1576</v>
      </c>
      <c r="M466" t="s">
        <v>1601</v>
      </c>
      <c r="N466" t="s">
        <v>1911</v>
      </c>
    </row>
    <row r="467" spans="1:14" x14ac:dyDescent="0.25">
      <c r="A467" t="e" vm="1">
        <f ca="1">_xlfn.XLOOKUP(K467,Sectores[Sector],Sectores[id_Sector],FALSE)</f>
        <v>#NAME?</v>
      </c>
      <c r="B467" t="e" vm="1">
        <f ca="1">_xlfn.XLOOKUP(L467,Contenido[Contenido],Contenido[id_contenido])</f>
        <v>#NAME?</v>
      </c>
      <c r="C467" t="e" vm="1">
        <f ca="1">_xlfn.XLOOKUP(M467,Temas[Tema],Temas[id_Tema],FALSE)</f>
        <v>#NAME?</v>
      </c>
      <c r="D467" t="s">
        <v>3914</v>
      </c>
      <c r="F467" t="e" vm="2">
        <f t="shared" ca="1" si="28"/>
        <v>#NAME?</v>
      </c>
      <c r="G467" t="e" vm="2">
        <f t="shared" ca="1" si="29"/>
        <v>#NAME?</v>
      </c>
      <c r="H467" t="e" vm="2">
        <f t="shared" ca="1" si="30"/>
        <v>#NAME?</v>
      </c>
      <c r="I467" t="str">
        <f t="shared" si="31"/>
        <v>07.02.18.11 Enriquecimiento Ilícito</v>
      </c>
      <c r="K467" t="s">
        <v>67</v>
      </c>
      <c r="L467" t="s">
        <v>1576</v>
      </c>
      <c r="M467" t="s">
        <v>1601</v>
      </c>
      <c r="N467" t="s">
        <v>1917</v>
      </c>
    </row>
    <row r="468" spans="1:14" x14ac:dyDescent="0.25">
      <c r="A468" t="e" vm="1">
        <f ca="1">_xlfn.XLOOKUP(K468,Sectores[Sector],Sectores[id_Sector],FALSE)</f>
        <v>#NAME?</v>
      </c>
      <c r="B468" t="e" vm="1">
        <f ca="1">_xlfn.XLOOKUP(L468,Contenido[Contenido],Contenido[id_contenido])</f>
        <v>#NAME?</v>
      </c>
      <c r="C468" t="e" vm="1">
        <f ca="1">_xlfn.XLOOKUP(M468,Temas[Tema],Temas[id_Tema],FALSE)</f>
        <v>#NAME?</v>
      </c>
      <c r="D468" t="s">
        <v>3915</v>
      </c>
      <c r="F468" t="e" vm="2">
        <f t="shared" ca="1" si="28"/>
        <v>#NAME?</v>
      </c>
      <c r="G468" t="e" vm="2">
        <f t="shared" ca="1" si="29"/>
        <v>#NAME?</v>
      </c>
      <c r="H468" t="e" vm="2">
        <f t="shared" ca="1" si="30"/>
        <v>#NAME?</v>
      </c>
      <c r="I468" t="str">
        <f t="shared" si="31"/>
        <v>07.02.18.12 Estafa (Sólo Crimen)</v>
      </c>
      <c r="K468" t="s">
        <v>67</v>
      </c>
      <c r="L468" t="s">
        <v>1576</v>
      </c>
      <c r="M468" t="s">
        <v>1601</v>
      </c>
      <c r="N468" t="s">
        <v>1928</v>
      </c>
    </row>
    <row r="469" spans="1:14" x14ac:dyDescent="0.25">
      <c r="A469" t="e" vm="1">
        <f ca="1">_xlfn.XLOOKUP(K469,Sectores[Sector],Sectores[id_Sector],FALSE)</f>
        <v>#NAME?</v>
      </c>
      <c r="B469" t="e" vm="1">
        <f ca="1">_xlfn.XLOOKUP(L469,Contenido[Contenido],Contenido[id_contenido])</f>
        <v>#NAME?</v>
      </c>
      <c r="C469" t="e" vm="1">
        <f ca="1">_xlfn.XLOOKUP(M469,Temas[Tema],Temas[id_Tema],FALSE)</f>
        <v>#NAME?</v>
      </c>
      <c r="D469" t="s">
        <v>3916</v>
      </c>
      <c r="F469" t="e" vm="2">
        <f t="shared" ca="1" si="28"/>
        <v>#NAME?</v>
      </c>
      <c r="G469" t="e" vm="2">
        <f t="shared" ca="1" si="29"/>
        <v>#NAME?</v>
      </c>
      <c r="H469" t="e" vm="2">
        <f t="shared" ca="1" si="30"/>
        <v>#NAME?</v>
      </c>
      <c r="I469" t="str">
        <f t="shared" si="31"/>
        <v>07.02.18.13 Estafas y Otras Defraudaciones Contra Particulares</v>
      </c>
      <c r="K469" t="s">
        <v>67</v>
      </c>
      <c r="L469" t="s">
        <v>1576</v>
      </c>
      <c r="M469" t="s">
        <v>1601</v>
      </c>
      <c r="N469" t="s">
        <v>1930</v>
      </c>
    </row>
    <row r="470" spans="1:14" x14ac:dyDescent="0.25">
      <c r="A470" t="e" vm="1">
        <f ca="1">_xlfn.XLOOKUP(K470,Sectores[Sector],Sectores[id_Sector],FALSE)</f>
        <v>#NAME?</v>
      </c>
      <c r="B470" t="e" vm="1">
        <f ca="1">_xlfn.XLOOKUP(L470,Contenido[Contenido],Contenido[id_contenido])</f>
        <v>#NAME?</v>
      </c>
      <c r="C470" t="e" vm="1">
        <f ca="1">_xlfn.XLOOKUP(M470,Temas[Tema],Temas[id_Tema],FALSE)</f>
        <v>#NAME?</v>
      </c>
      <c r="D470" t="s">
        <v>3917</v>
      </c>
      <c r="F470" t="e" vm="2">
        <f t="shared" ca="1" si="28"/>
        <v>#NAME?</v>
      </c>
      <c r="G470" t="e" vm="2">
        <f t="shared" ca="1" si="29"/>
        <v>#NAME?</v>
      </c>
      <c r="H470" t="e" vm="2">
        <f t="shared" ca="1" si="30"/>
        <v>#NAME?</v>
      </c>
      <c r="I470" t="str">
        <f t="shared" si="31"/>
        <v>07.02.18.14 Exacciones Ilegales Cometidas por Particulares</v>
      </c>
      <c r="K470" t="s">
        <v>67</v>
      </c>
      <c r="L470" t="s">
        <v>1576</v>
      </c>
      <c r="M470" t="s">
        <v>1601</v>
      </c>
      <c r="N470" t="s">
        <v>1936</v>
      </c>
    </row>
    <row r="471" spans="1:14" x14ac:dyDescent="0.25">
      <c r="A471" t="e" vm="1">
        <f ca="1">_xlfn.XLOOKUP(K471,Sectores[Sector],Sectores[id_Sector],FALSE)</f>
        <v>#NAME?</v>
      </c>
      <c r="B471" t="e" vm="1">
        <f ca="1">_xlfn.XLOOKUP(L471,Contenido[Contenido],Contenido[id_contenido])</f>
        <v>#NAME?</v>
      </c>
      <c r="C471" t="e" vm="1">
        <f ca="1">_xlfn.XLOOKUP(M471,Temas[Tema],Temas[id_Tema],FALSE)</f>
        <v>#NAME?</v>
      </c>
      <c r="D471" t="s">
        <v>3918</v>
      </c>
      <c r="F471" t="e" vm="2">
        <f t="shared" ca="1" si="28"/>
        <v>#NAME?</v>
      </c>
      <c r="G471" t="e" vm="2">
        <f t="shared" ca="1" si="29"/>
        <v>#NAME?</v>
      </c>
      <c r="H471" t="e" vm="2">
        <f t="shared" ca="1" si="30"/>
        <v>#NAME?</v>
      </c>
      <c r="I471" t="str">
        <f t="shared" si="31"/>
        <v>07.02.18.15 Expendio de Bebidas Alcohólicas a Menores</v>
      </c>
      <c r="K471" t="s">
        <v>67</v>
      </c>
      <c r="L471" t="s">
        <v>1576</v>
      </c>
      <c r="M471" t="s">
        <v>1601</v>
      </c>
      <c r="N471" t="s">
        <v>1938</v>
      </c>
    </row>
    <row r="472" spans="1:14" x14ac:dyDescent="0.25">
      <c r="A472" t="e" vm="1">
        <f ca="1">_xlfn.XLOOKUP(K472,Sectores[Sector],Sectores[id_Sector],FALSE)</f>
        <v>#NAME?</v>
      </c>
      <c r="B472" t="e" vm="1">
        <f ca="1">_xlfn.XLOOKUP(L472,Contenido[Contenido],Contenido[id_contenido])</f>
        <v>#NAME?</v>
      </c>
      <c r="C472" t="e" vm="1">
        <f ca="1">_xlfn.XLOOKUP(M472,Temas[Tema],Temas[id_Tema],FALSE)</f>
        <v>#NAME?</v>
      </c>
      <c r="D472" t="s">
        <v>3919</v>
      </c>
      <c r="F472" t="e" vm="2">
        <f t="shared" ca="1" si="28"/>
        <v>#NAME?</v>
      </c>
      <c r="G472" t="e" vm="2">
        <f t="shared" ca="1" si="29"/>
        <v>#NAME?</v>
      </c>
      <c r="H472" t="e" vm="2">
        <f t="shared" ca="1" si="30"/>
        <v>#NAME?</v>
      </c>
      <c r="I472" t="str">
        <f t="shared" si="31"/>
        <v>07.02.18.16 Fabricación, Acopio o Comercialización de Hilo Curado</v>
      </c>
      <c r="K472" t="s">
        <v>67</v>
      </c>
      <c r="L472" t="s">
        <v>1576</v>
      </c>
      <c r="M472" t="s">
        <v>1601</v>
      </c>
      <c r="N472" t="s">
        <v>1946</v>
      </c>
    </row>
    <row r="473" spans="1:14" x14ac:dyDescent="0.25">
      <c r="A473" t="e" vm="1">
        <f ca="1">_xlfn.XLOOKUP(K473,Sectores[Sector],Sectores[id_Sector],FALSE)</f>
        <v>#NAME?</v>
      </c>
      <c r="B473" t="e" vm="1">
        <f ca="1">_xlfn.XLOOKUP(L473,Contenido[Contenido],Contenido[id_contenido])</f>
        <v>#NAME?</v>
      </c>
      <c r="C473" t="e" vm="1">
        <f ca="1">_xlfn.XLOOKUP(M473,Temas[Tema],Temas[id_Tema],FALSE)</f>
        <v>#NAME?</v>
      </c>
      <c r="D473" t="s">
        <v>3920</v>
      </c>
      <c r="F473" t="e" vm="2">
        <f t="shared" ca="1" si="28"/>
        <v>#NAME?</v>
      </c>
      <c r="G473" t="e" vm="2">
        <f t="shared" ca="1" si="29"/>
        <v>#NAME?</v>
      </c>
      <c r="H473" t="e" vm="2">
        <f t="shared" ca="1" si="30"/>
        <v>#NAME?</v>
      </c>
      <c r="I473" t="str">
        <f t="shared" si="31"/>
        <v>07.02.18.17 Fingimiento de Cargos o Profesiones</v>
      </c>
      <c r="K473" t="s">
        <v>67</v>
      </c>
      <c r="L473" t="s">
        <v>1576</v>
      </c>
      <c r="M473" t="s">
        <v>1601</v>
      </c>
      <c r="N473" t="s">
        <v>1991</v>
      </c>
    </row>
    <row r="474" spans="1:14" x14ac:dyDescent="0.25">
      <c r="A474" t="e" vm="1">
        <f ca="1">_xlfn.XLOOKUP(K474,Sectores[Sector],Sectores[id_Sector],FALSE)</f>
        <v>#NAME?</v>
      </c>
      <c r="B474" t="e" vm="1">
        <f ca="1">_xlfn.XLOOKUP(L474,Contenido[Contenido],Contenido[id_contenido])</f>
        <v>#NAME?</v>
      </c>
      <c r="C474" t="e" vm="1">
        <f ca="1">_xlfn.XLOOKUP(M474,Temas[Tema],Temas[id_Tema],FALSE)</f>
        <v>#NAME?</v>
      </c>
      <c r="D474" t="s">
        <v>3921</v>
      </c>
      <c r="F474" t="e" vm="2">
        <f t="shared" ca="1" si="28"/>
        <v>#NAME?</v>
      </c>
      <c r="G474" t="e" vm="2">
        <f t="shared" ca="1" si="29"/>
        <v>#NAME?</v>
      </c>
      <c r="H474" t="e" vm="2">
        <f t="shared" ca="1" si="30"/>
        <v>#NAME?</v>
      </c>
      <c r="I474" t="str">
        <f t="shared" si="31"/>
        <v>07.02.18.18 Fraude de Subvenciones</v>
      </c>
      <c r="K474" t="s">
        <v>67</v>
      </c>
      <c r="L474" t="s">
        <v>1576</v>
      </c>
      <c r="M474" t="s">
        <v>1601</v>
      </c>
      <c r="N474" t="s">
        <v>1995</v>
      </c>
    </row>
    <row r="475" spans="1:14" x14ac:dyDescent="0.25">
      <c r="A475" t="e" vm="1">
        <f ca="1">_xlfn.XLOOKUP(K475,Sectores[Sector],Sectores[id_Sector],FALSE)</f>
        <v>#NAME?</v>
      </c>
      <c r="B475" t="e" vm="1">
        <f ca="1">_xlfn.XLOOKUP(L475,Contenido[Contenido],Contenido[id_contenido])</f>
        <v>#NAME?</v>
      </c>
      <c r="C475" t="e" vm="1">
        <f ca="1">_xlfn.XLOOKUP(M475,Temas[Tema],Temas[id_Tema],FALSE)</f>
        <v>#NAME?</v>
      </c>
      <c r="D475" t="s">
        <v>3922</v>
      </c>
      <c r="F475" t="e" vm="2">
        <f t="shared" ca="1" si="28"/>
        <v>#NAME?</v>
      </c>
      <c r="G475" t="e" vm="2">
        <f t="shared" ca="1" si="29"/>
        <v>#NAME?</v>
      </c>
      <c r="H475" t="e" vm="2">
        <f t="shared" ca="1" si="30"/>
        <v>#NAME?</v>
      </c>
      <c r="I475" t="str">
        <f t="shared" si="31"/>
        <v>07.02.18.19 Fraudes al Fisco y Organismos del Estado</v>
      </c>
      <c r="K475" t="s">
        <v>67</v>
      </c>
      <c r="L475" t="s">
        <v>1576</v>
      </c>
      <c r="M475" t="s">
        <v>1601</v>
      </c>
      <c r="N475" t="s">
        <v>1997</v>
      </c>
    </row>
    <row r="476" spans="1:14" x14ac:dyDescent="0.25">
      <c r="A476" t="e" vm="1">
        <f ca="1">_xlfn.XLOOKUP(K476,Sectores[Sector],Sectores[id_Sector],FALSE)</f>
        <v>#NAME?</v>
      </c>
      <c r="B476" t="e" vm="1">
        <f ca="1">_xlfn.XLOOKUP(L476,Contenido[Contenido],Contenido[id_contenido])</f>
        <v>#NAME?</v>
      </c>
      <c r="C476" t="e" vm="1">
        <f ca="1">_xlfn.XLOOKUP(M476,Temas[Tema],Temas[id_Tema],FALSE)</f>
        <v>#NAME?</v>
      </c>
      <c r="D476" t="s">
        <v>3923</v>
      </c>
      <c r="F476" t="e" vm="2">
        <f t="shared" ca="1" si="28"/>
        <v>#NAME?</v>
      </c>
      <c r="G476" t="e" vm="2">
        <f t="shared" ca="1" si="29"/>
        <v>#NAME?</v>
      </c>
      <c r="H476" t="e" vm="2">
        <f t="shared" ca="1" si="30"/>
        <v>#NAME?</v>
      </c>
      <c r="I476" t="str">
        <f t="shared" si="31"/>
        <v>07.02.18.20 Giro Doloso de Cheques</v>
      </c>
      <c r="K476" t="s">
        <v>67</v>
      </c>
      <c r="L476" t="s">
        <v>1576</v>
      </c>
      <c r="M476" t="s">
        <v>1601</v>
      </c>
      <c r="N476" t="s">
        <v>2003</v>
      </c>
    </row>
    <row r="477" spans="1:14" x14ac:dyDescent="0.25">
      <c r="A477" t="e" vm="1">
        <f ca="1">_xlfn.XLOOKUP(K477,Sectores[Sector],Sectores[id_Sector],FALSE)</f>
        <v>#NAME?</v>
      </c>
      <c r="B477" t="e" vm="1">
        <f ca="1">_xlfn.XLOOKUP(L477,Contenido[Contenido],Contenido[id_contenido])</f>
        <v>#NAME?</v>
      </c>
      <c r="C477" t="e" vm="1">
        <f ca="1">_xlfn.XLOOKUP(M477,Temas[Tema],Temas[id_Tema],FALSE)</f>
        <v>#NAME?</v>
      </c>
      <c r="D477" t="s">
        <v>3924</v>
      </c>
      <c r="F477" t="e" vm="2">
        <f t="shared" ca="1" si="28"/>
        <v>#NAME?</v>
      </c>
      <c r="G477" t="e" vm="2">
        <f t="shared" ca="1" si="29"/>
        <v>#NAME?</v>
      </c>
      <c r="H477" t="e" vm="2">
        <f t="shared" ca="1" si="30"/>
        <v>#NAME?</v>
      </c>
      <c r="I477" t="str">
        <f t="shared" si="31"/>
        <v>07.02.18.21 Giro Doloso de Cheques (Cuenta Cerrada)</v>
      </c>
      <c r="K477" t="s">
        <v>67</v>
      </c>
      <c r="L477" t="s">
        <v>1576</v>
      </c>
      <c r="M477" t="s">
        <v>1601</v>
      </c>
      <c r="N477" t="s">
        <v>2005</v>
      </c>
    </row>
    <row r="478" spans="1:14" x14ac:dyDescent="0.25">
      <c r="A478" t="e" vm="1">
        <f ca="1">_xlfn.XLOOKUP(K478,Sectores[Sector],Sectores[id_Sector],FALSE)</f>
        <v>#NAME?</v>
      </c>
      <c r="B478" t="e" vm="1">
        <f ca="1">_xlfn.XLOOKUP(L478,Contenido[Contenido],Contenido[id_contenido])</f>
        <v>#NAME?</v>
      </c>
      <c r="C478" t="e" vm="1">
        <f ca="1">_xlfn.XLOOKUP(M478,Temas[Tema],Temas[id_Tema],FALSE)</f>
        <v>#NAME?</v>
      </c>
      <c r="D478" t="s">
        <v>3925</v>
      </c>
      <c r="F478" t="e" vm="2">
        <f t="shared" ca="1" si="28"/>
        <v>#NAME?</v>
      </c>
      <c r="G478" t="e" vm="2">
        <f t="shared" ca="1" si="29"/>
        <v>#NAME?</v>
      </c>
      <c r="H478" t="e" vm="2">
        <f t="shared" ca="1" si="30"/>
        <v>#NAME?</v>
      </c>
      <c r="I478" t="str">
        <f t="shared" si="31"/>
        <v>07.02.18.22 Giro Doloso de Cheques (Falta de Fondos)</v>
      </c>
      <c r="K478" t="s">
        <v>67</v>
      </c>
      <c r="L478" t="s">
        <v>1576</v>
      </c>
      <c r="M478" t="s">
        <v>1601</v>
      </c>
      <c r="N478" t="s">
        <v>2007</v>
      </c>
    </row>
    <row r="479" spans="1:14" x14ac:dyDescent="0.25">
      <c r="A479" t="e" vm="1">
        <f ca="1">_xlfn.XLOOKUP(K479,Sectores[Sector],Sectores[id_Sector],FALSE)</f>
        <v>#NAME?</v>
      </c>
      <c r="B479" t="e" vm="1">
        <f ca="1">_xlfn.XLOOKUP(L479,Contenido[Contenido],Contenido[id_contenido])</f>
        <v>#NAME?</v>
      </c>
      <c r="C479" t="e" vm="1">
        <f ca="1">_xlfn.XLOOKUP(M479,Temas[Tema],Temas[id_Tema],FALSE)</f>
        <v>#NAME?</v>
      </c>
      <c r="D479" t="s">
        <v>3926</v>
      </c>
      <c r="F479" t="e" vm="2">
        <f t="shared" ca="1" si="28"/>
        <v>#NAME?</v>
      </c>
      <c r="G479" t="e" vm="2">
        <f t="shared" ca="1" si="29"/>
        <v>#NAME?</v>
      </c>
      <c r="H479" t="e" vm="2">
        <f t="shared" ca="1" si="30"/>
        <v>#NAME?</v>
      </c>
      <c r="I479" t="str">
        <f t="shared" si="31"/>
        <v>07.02.18.23 Giro Doloso de Cheques (Sólo Crimen)</v>
      </c>
      <c r="K479" t="s">
        <v>67</v>
      </c>
      <c r="L479" t="s">
        <v>1576</v>
      </c>
      <c r="M479" t="s">
        <v>1601</v>
      </c>
      <c r="N479" t="s">
        <v>2009</v>
      </c>
    </row>
    <row r="480" spans="1:14" x14ac:dyDescent="0.25">
      <c r="A480" t="e" vm="1">
        <f ca="1">_xlfn.XLOOKUP(K480,Sectores[Sector],Sectores[id_Sector],FALSE)</f>
        <v>#NAME?</v>
      </c>
      <c r="B480" t="e" vm="1">
        <f ca="1">_xlfn.XLOOKUP(L480,Contenido[Contenido],Contenido[id_contenido])</f>
        <v>#NAME?</v>
      </c>
      <c r="C480" t="e" vm="1">
        <f ca="1">_xlfn.XLOOKUP(M480,Temas[Tema],Temas[id_Tema],FALSE)</f>
        <v>#NAME?</v>
      </c>
      <c r="D480" t="s">
        <v>3927</v>
      </c>
      <c r="F480" t="e" vm="2">
        <f t="shared" ca="1" si="28"/>
        <v>#NAME?</v>
      </c>
      <c r="G480" t="e" vm="2">
        <f t="shared" ca="1" si="29"/>
        <v>#NAME?</v>
      </c>
      <c r="H480" t="e" vm="2">
        <f t="shared" ca="1" si="30"/>
        <v>#NAME?</v>
      </c>
      <c r="I480" t="str">
        <f t="shared" si="31"/>
        <v>07.02.18.24 Hallazgo de Vehículo</v>
      </c>
      <c r="K480" t="s">
        <v>67</v>
      </c>
      <c r="L480" t="s">
        <v>1576</v>
      </c>
      <c r="M480" t="s">
        <v>1601</v>
      </c>
      <c r="N480" t="s">
        <v>2013</v>
      </c>
    </row>
    <row r="481" spans="1:14" x14ac:dyDescent="0.25">
      <c r="A481" t="e" vm="1">
        <f ca="1">_xlfn.XLOOKUP(K481,Sectores[Sector],Sectores[id_Sector],FALSE)</f>
        <v>#NAME?</v>
      </c>
      <c r="B481" t="e" vm="1">
        <f ca="1">_xlfn.XLOOKUP(L481,Contenido[Contenido],Contenido[id_contenido])</f>
        <v>#NAME?</v>
      </c>
      <c r="C481" t="e" vm="1">
        <f ca="1">_xlfn.XLOOKUP(M481,Temas[Tema],Temas[id_Tema],FALSE)</f>
        <v>#NAME?</v>
      </c>
      <c r="D481" t="s">
        <v>3928</v>
      </c>
      <c r="F481" t="e" vm="2">
        <f t="shared" ca="1" si="28"/>
        <v>#NAME?</v>
      </c>
      <c r="G481" t="e" vm="2">
        <f t="shared" ca="1" si="29"/>
        <v>#NAME?</v>
      </c>
      <c r="H481" t="e" vm="2">
        <f t="shared" ca="1" si="30"/>
        <v>#NAME?</v>
      </c>
      <c r="I481" t="str">
        <f t="shared" si="31"/>
        <v>07.02.18.25 Hurto (Sólo Crimen)</v>
      </c>
      <c r="K481" t="s">
        <v>67</v>
      </c>
      <c r="L481" t="s">
        <v>1576</v>
      </c>
      <c r="M481" t="s">
        <v>1601</v>
      </c>
      <c r="N481" t="s">
        <v>2027</v>
      </c>
    </row>
    <row r="482" spans="1:14" x14ac:dyDescent="0.25">
      <c r="A482" t="e" vm="1">
        <f ca="1">_xlfn.XLOOKUP(K482,Sectores[Sector],Sectores[id_Sector],FALSE)</f>
        <v>#NAME?</v>
      </c>
      <c r="B482" t="e" vm="1">
        <f ca="1">_xlfn.XLOOKUP(L482,Contenido[Contenido],Contenido[id_contenido])</f>
        <v>#NAME?</v>
      </c>
      <c r="C482" t="e" vm="1">
        <f ca="1">_xlfn.XLOOKUP(M482,Temas[Tema],Temas[id_Tema],FALSE)</f>
        <v>#NAME?</v>
      </c>
      <c r="D482" t="s">
        <v>3929</v>
      </c>
      <c r="F482" t="e" vm="2">
        <f t="shared" ca="1" si="28"/>
        <v>#NAME?</v>
      </c>
      <c r="G482" t="e" vm="2">
        <f t="shared" ca="1" si="29"/>
        <v>#NAME?</v>
      </c>
      <c r="H482" t="e" vm="2">
        <f t="shared" ca="1" si="30"/>
        <v>#NAME?</v>
      </c>
      <c r="I482" t="str">
        <f t="shared" si="31"/>
        <v>07.02.18.26 Hurto Agravado</v>
      </c>
      <c r="K482" t="s">
        <v>67</v>
      </c>
      <c r="L482" t="s">
        <v>1576</v>
      </c>
      <c r="M482" t="s">
        <v>1601</v>
      </c>
      <c r="N482" t="s">
        <v>2029</v>
      </c>
    </row>
    <row r="483" spans="1:14" x14ac:dyDescent="0.25">
      <c r="A483" t="e" vm="1">
        <f ca="1">_xlfn.XLOOKUP(K483,Sectores[Sector],Sectores[id_Sector],FALSE)</f>
        <v>#NAME?</v>
      </c>
      <c r="B483" t="e" vm="1">
        <f ca="1">_xlfn.XLOOKUP(L483,Contenido[Contenido],Contenido[id_contenido])</f>
        <v>#NAME?</v>
      </c>
      <c r="C483" t="e" vm="1">
        <f ca="1">_xlfn.XLOOKUP(M483,Temas[Tema],Temas[id_Tema],FALSE)</f>
        <v>#NAME?</v>
      </c>
      <c r="D483" t="s">
        <v>3930</v>
      </c>
      <c r="F483" t="e" vm="2">
        <f t="shared" ca="1" si="28"/>
        <v>#NAME?</v>
      </c>
      <c r="G483" t="e" vm="2">
        <f t="shared" ca="1" si="29"/>
        <v>#NAME?</v>
      </c>
      <c r="H483" t="e" vm="2">
        <f t="shared" ca="1" si="30"/>
        <v>#NAME?</v>
      </c>
      <c r="I483" t="str">
        <f t="shared" si="31"/>
        <v>07.02.18.27 Hurto de Bienes Pertenecientes a Redes de Suministro Público</v>
      </c>
      <c r="K483" t="s">
        <v>67</v>
      </c>
      <c r="L483" t="s">
        <v>1576</v>
      </c>
      <c r="M483" t="s">
        <v>1601</v>
      </c>
      <c r="N483" t="s">
        <v>2031</v>
      </c>
    </row>
    <row r="484" spans="1:14" x14ac:dyDescent="0.25">
      <c r="A484" t="e" vm="1">
        <f ca="1">_xlfn.XLOOKUP(K484,Sectores[Sector],Sectores[id_Sector],FALSE)</f>
        <v>#NAME?</v>
      </c>
      <c r="B484" t="e" vm="1">
        <f ca="1">_xlfn.XLOOKUP(L484,Contenido[Contenido],Contenido[id_contenido])</f>
        <v>#NAME?</v>
      </c>
      <c r="C484" t="e" vm="1">
        <f ca="1">_xlfn.XLOOKUP(M484,Temas[Tema],Temas[id_Tema],FALSE)</f>
        <v>#NAME?</v>
      </c>
      <c r="D484" t="s">
        <v>3931</v>
      </c>
      <c r="F484" t="e" vm="2">
        <f t="shared" ca="1" si="28"/>
        <v>#NAME?</v>
      </c>
      <c r="G484" t="e" vm="2">
        <f t="shared" ca="1" si="29"/>
        <v>#NAME?</v>
      </c>
      <c r="H484" t="e" vm="2">
        <f t="shared" ca="1" si="30"/>
        <v>#NAME?</v>
      </c>
      <c r="I484" t="str">
        <f t="shared" si="31"/>
        <v>07.02.18.28 Hurto de Hallazgo</v>
      </c>
      <c r="K484" t="s">
        <v>67</v>
      </c>
      <c r="L484" t="s">
        <v>1576</v>
      </c>
      <c r="M484" t="s">
        <v>1601</v>
      </c>
      <c r="N484" t="s">
        <v>2033</v>
      </c>
    </row>
    <row r="485" spans="1:14" x14ac:dyDescent="0.25">
      <c r="A485" t="e" vm="1">
        <f ca="1">_xlfn.XLOOKUP(K485,Sectores[Sector],Sectores[id_Sector],FALSE)</f>
        <v>#NAME?</v>
      </c>
      <c r="B485" t="e" vm="1">
        <f ca="1">_xlfn.XLOOKUP(L485,Contenido[Contenido],Contenido[id_contenido])</f>
        <v>#NAME?</v>
      </c>
      <c r="C485" t="e" vm="1">
        <f ca="1">_xlfn.XLOOKUP(M485,Temas[Tema],Temas[id_Tema],FALSE)</f>
        <v>#NAME?</v>
      </c>
      <c r="D485" t="s">
        <v>3932</v>
      </c>
      <c r="F485" t="e" vm="2">
        <f t="shared" ca="1" si="28"/>
        <v>#NAME?</v>
      </c>
      <c r="G485" t="e" vm="2">
        <f t="shared" ca="1" si="29"/>
        <v>#NAME?</v>
      </c>
      <c r="H485" t="e" vm="2">
        <f t="shared" ca="1" si="30"/>
        <v>#NAME?</v>
      </c>
      <c r="I485" t="str">
        <f t="shared" si="31"/>
        <v>07.02.18.29 Hurto Falta</v>
      </c>
      <c r="K485" t="s">
        <v>67</v>
      </c>
      <c r="L485" t="s">
        <v>1576</v>
      </c>
      <c r="M485" t="s">
        <v>1601</v>
      </c>
      <c r="N485" t="s">
        <v>2035</v>
      </c>
    </row>
    <row r="486" spans="1:14" x14ac:dyDescent="0.25">
      <c r="A486" t="e" vm="1">
        <f ca="1">_xlfn.XLOOKUP(K486,Sectores[Sector],Sectores[id_Sector],FALSE)</f>
        <v>#NAME?</v>
      </c>
      <c r="B486" t="e" vm="1">
        <f ca="1">_xlfn.XLOOKUP(L486,Contenido[Contenido],Contenido[id_contenido])</f>
        <v>#NAME?</v>
      </c>
      <c r="C486" t="e" vm="1">
        <f ca="1">_xlfn.XLOOKUP(M486,Temas[Tema],Temas[id_Tema],FALSE)</f>
        <v>#NAME?</v>
      </c>
      <c r="D486" t="s">
        <v>3933</v>
      </c>
      <c r="F486" t="e" vm="2">
        <f t="shared" ca="1" si="28"/>
        <v>#NAME?</v>
      </c>
      <c r="G486" t="e" vm="2">
        <f t="shared" ca="1" si="29"/>
        <v>#NAME?</v>
      </c>
      <c r="H486" t="e" vm="2">
        <f t="shared" ca="1" si="30"/>
        <v>#NAME?</v>
      </c>
      <c r="I486" t="str">
        <f t="shared" si="31"/>
        <v>07.02.18.30 Hurto Simple</v>
      </c>
      <c r="K486" t="s">
        <v>67</v>
      </c>
      <c r="L486" t="s">
        <v>1576</v>
      </c>
      <c r="M486" t="s">
        <v>1601</v>
      </c>
      <c r="N486" t="s">
        <v>2037</v>
      </c>
    </row>
    <row r="487" spans="1:14" x14ac:dyDescent="0.25">
      <c r="A487" t="e" vm="1">
        <f ca="1">_xlfn.XLOOKUP(K487,Sectores[Sector],Sectores[id_Sector],FALSE)</f>
        <v>#NAME?</v>
      </c>
      <c r="B487" t="e" vm="1">
        <f ca="1">_xlfn.XLOOKUP(L487,Contenido[Contenido],Contenido[id_contenido])</f>
        <v>#NAME?</v>
      </c>
      <c r="C487" t="e" vm="1">
        <f ca="1">_xlfn.XLOOKUP(M487,Temas[Tema],Temas[id_Tema],FALSE)</f>
        <v>#NAME?</v>
      </c>
      <c r="D487" t="s">
        <v>3934</v>
      </c>
      <c r="F487" t="e" vm="2">
        <f t="shared" ca="1" si="28"/>
        <v>#NAME?</v>
      </c>
      <c r="G487" t="e" vm="2">
        <f t="shared" ca="1" si="29"/>
        <v>#NAME?</v>
      </c>
      <c r="H487" t="e" vm="2">
        <f t="shared" ca="1" si="30"/>
        <v>#NAME?</v>
      </c>
      <c r="I487" t="str">
        <f t="shared" si="31"/>
        <v>07.02.18.31 Hurto Simple por Un Valor de 4 a 40 Utm</v>
      </c>
      <c r="K487" t="s">
        <v>67</v>
      </c>
      <c r="L487" t="s">
        <v>1576</v>
      </c>
      <c r="M487" t="s">
        <v>1601</v>
      </c>
      <c r="N487" t="s">
        <v>2039</v>
      </c>
    </row>
    <row r="488" spans="1:14" x14ac:dyDescent="0.25">
      <c r="A488" t="e" vm="1">
        <f ca="1">_xlfn.XLOOKUP(K488,Sectores[Sector],Sectores[id_Sector],FALSE)</f>
        <v>#NAME?</v>
      </c>
      <c r="B488" t="e" vm="1">
        <f ca="1">_xlfn.XLOOKUP(L488,Contenido[Contenido],Contenido[id_contenido])</f>
        <v>#NAME?</v>
      </c>
      <c r="C488" t="e" vm="1">
        <f ca="1">_xlfn.XLOOKUP(M488,Temas[Tema],Temas[id_Tema],FALSE)</f>
        <v>#NAME?</v>
      </c>
      <c r="D488" t="s">
        <v>3935</v>
      </c>
      <c r="F488" t="e" vm="2">
        <f t="shared" ca="1" si="28"/>
        <v>#NAME?</v>
      </c>
      <c r="G488" t="e" vm="2">
        <f t="shared" ca="1" si="29"/>
        <v>#NAME?</v>
      </c>
      <c r="H488" t="e" vm="2">
        <f t="shared" ca="1" si="30"/>
        <v>#NAME?</v>
      </c>
      <c r="I488" t="str">
        <f t="shared" si="31"/>
        <v>07.02.18.32 Hurto Simple por Un Valor de Media a Menos de a 4 Utm</v>
      </c>
      <c r="K488" t="s">
        <v>67</v>
      </c>
      <c r="L488" t="s">
        <v>1576</v>
      </c>
      <c r="M488" t="s">
        <v>1601</v>
      </c>
      <c r="N488" t="s">
        <v>2041</v>
      </c>
    </row>
    <row r="489" spans="1:14" x14ac:dyDescent="0.25">
      <c r="A489" t="e" vm="1">
        <f ca="1">_xlfn.XLOOKUP(K489,Sectores[Sector],Sectores[id_Sector],FALSE)</f>
        <v>#NAME?</v>
      </c>
      <c r="B489" t="e" vm="1">
        <f ca="1">_xlfn.XLOOKUP(L489,Contenido[Contenido],Contenido[id_contenido])</f>
        <v>#NAME?</v>
      </c>
      <c r="C489" t="e" vm="1">
        <f ca="1">_xlfn.XLOOKUP(M489,Temas[Tema],Temas[id_Tema],FALSE)</f>
        <v>#NAME?</v>
      </c>
      <c r="D489" t="s">
        <v>3936</v>
      </c>
      <c r="F489" t="e" vm="2">
        <f t="shared" ca="1" si="28"/>
        <v>#NAME?</v>
      </c>
      <c r="G489" t="e" vm="2">
        <f t="shared" ca="1" si="29"/>
        <v>#NAME?</v>
      </c>
      <c r="H489" t="e" vm="2">
        <f t="shared" ca="1" si="30"/>
        <v>#NAME?</v>
      </c>
      <c r="I489" t="str">
        <f t="shared" si="31"/>
        <v>07.02.18.33 Hurto Simple por Un Valor Sobre 40 Utm</v>
      </c>
      <c r="K489" t="s">
        <v>67</v>
      </c>
      <c r="L489" t="s">
        <v>1576</v>
      </c>
      <c r="M489" t="s">
        <v>1601</v>
      </c>
      <c r="N489" t="s">
        <v>2043</v>
      </c>
    </row>
    <row r="490" spans="1:14" x14ac:dyDescent="0.25">
      <c r="A490" t="e" vm="1">
        <f ca="1">_xlfn.XLOOKUP(K490,Sectores[Sector],Sectores[id_Sector],FALSE)</f>
        <v>#NAME?</v>
      </c>
      <c r="B490" t="e" vm="1">
        <f ca="1">_xlfn.XLOOKUP(L490,Contenido[Contenido],Contenido[id_contenido])</f>
        <v>#NAME?</v>
      </c>
      <c r="C490" t="e" vm="1">
        <f ca="1">_xlfn.XLOOKUP(M490,Temas[Tema],Temas[id_Tema],FALSE)</f>
        <v>#NAME?</v>
      </c>
      <c r="D490" t="s">
        <v>3937</v>
      </c>
      <c r="F490" t="e" vm="2">
        <f t="shared" ca="1" si="28"/>
        <v>#NAME?</v>
      </c>
      <c r="G490" t="e" vm="2">
        <f t="shared" ca="1" si="29"/>
        <v>#NAME?</v>
      </c>
      <c r="H490" t="e" vm="2">
        <f t="shared" ca="1" si="30"/>
        <v>#NAME?</v>
      </c>
      <c r="I490" t="str">
        <f t="shared" si="31"/>
        <v>07.02.18.34 Infracción a la Ley 19.496 de Protección al Consumidor</v>
      </c>
      <c r="K490" t="s">
        <v>67</v>
      </c>
      <c r="L490" t="s">
        <v>1576</v>
      </c>
      <c r="M490" t="s">
        <v>1601</v>
      </c>
      <c r="N490" t="s">
        <v>2067</v>
      </c>
    </row>
    <row r="491" spans="1:14" x14ac:dyDescent="0.25">
      <c r="A491" t="e" vm="1">
        <f ca="1">_xlfn.XLOOKUP(K491,Sectores[Sector],Sectores[id_Sector],FALSE)</f>
        <v>#NAME?</v>
      </c>
      <c r="B491" t="e" vm="1">
        <f ca="1">_xlfn.XLOOKUP(L491,Contenido[Contenido],Contenido[id_contenido])</f>
        <v>#NAME?</v>
      </c>
      <c r="C491" t="e" vm="1">
        <f ca="1">_xlfn.XLOOKUP(M491,Temas[Tema],Temas[id_Tema],FALSE)</f>
        <v>#NAME?</v>
      </c>
      <c r="D491" t="s">
        <v>3938</v>
      </c>
      <c r="F491" t="e" vm="2">
        <f t="shared" ca="1" si="28"/>
        <v>#NAME?</v>
      </c>
      <c r="G491" t="e" vm="2">
        <f t="shared" ca="1" si="29"/>
        <v>#NAME?</v>
      </c>
      <c r="H491" t="e" vm="2">
        <f t="shared" ca="1" si="30"/>
        <v>#NAME?</v>
      </c>
      <c r="I491" t="str">
        <f t="shared" si="31"/>
        <v>07.02.18.35 Infracción a la Ley Mercado de Valores</v>
      </c>
      <c r="K491" t="s">
        <v>67</v>
      </c>
      <c r="L491" t="s">
        <v>1576</v>
      </c>
      <c r="M491" t="s">
        <v>1601</v>
      </c>
      <c r="N491" t="s">
        <v>2074</v>
      </c>
    </row>
    <row r="492" spans="1:14" x14ac:dyDescent="0.25">
      <c r="A492" t="e" vm="1">
        <f ca="1">_xlfn.XLOOKUP(K492,Sectores[Sector],Sectores[id_Sector],FALSE)</f>
        <v>#NAME?</v>
      </c>
      <c r="B492" t="e" vm="1">
        <f ca="1">_xlfn.XLOOKUP(L492,Contenido[Contenido],Contenido[id_contenido])</f>
        <v>#NAME?</v>
      </c>
      <c r="C492" t="e" vm="1">
        <f ca="1">_xlfn.XLOOKUP(M492,Temas[Tema],Temas[id_Tema],FALSE)</f>
        <v>#NAME?</v>
      </c>
      <c r="D492" t="s">
        <v>3939</v>
      </c>
      <c r="F492" t="e" vm="2">
        <f t="shared" ca="1" si="28"/>
        <v>#NAME?</v>
      </c>
      <c r="G492" t="e" vm="2">
        <f t="shared" ca="1" si="29"/>
        <v>#NAME?</v>
      </c>
      <c r="H492" t="e" vm="2">
        <f t="shared" ca="1" si="30"/>
        <v>#NAME?</v>
      </c>
      <c r="I492" t="str">
        <f t="shared" si="31"/>
        <v>07.02.18.36 Infracción al Deber de Información de la Ley 19.913</v>
      </c>
      <c r="K492" t="s">
        <v>67</v>
      </c>
      <c r="L492" t="s">
        <v>1576</v>
      </c>
      <c r="M492" t="s">
        <v>1601</v>
      </c>
      <c r="N492" t="s">
        <v>2082</v>
      </c>
    </row>
    <row r="493" spans="1:14" x14ac:dyDescent="0.25">
      <c r="A493" t="e" vm="1">
        <f ca="1">_xlfn.XLOOKUP(K493,Sectores[Sector],Sectores[id_Sector],FALSE)</f>
        <v>#NAME?</v>
      </c>
      <c r="B493" t="e" vm="1">
        <f ca="1">_xlfn.XLOOKUP(L493,Contenido[Contenido],Contenido[id_contenido])</f>
        <v>#NAME?</v>
      </c>
      <c r="C493" t="e" vm="1">
        <f ca="1">_xlfn.XLOOKUP(M493,Temas[Tema],Temas[id_Tema],FALSE)</f>
        <v>#NAME?</v>
      </c>
      <c r="D493" t="s">
        <v>3940</v>
      </c>
      <c r="F493" t="e" vm="2">
        <f t="shared" ca="1" si="28"/>
        <v>#NAME?</v>
      </c>
      <c r="G493" t="e" vm="2">
        <f t="shared" ca="1" si="29"/>
        <v>#NAME?</v>
      </c>
      <c r="H493" t="e" vm="2">
        <f t="shared" ca="1" si="30"/>
        <v>#NAME?</v>
      </c>
      <c r="I493" t="str">
        <f t="shared" si="31"/>
        <v>07.02.18.37 Infracción Inversión Extranjera Directa en Chile</v>
      </c>
      <c r="K493" t="s">
        <v>67</v>
      </c>
      <c r="L493" t="s">
        <v>1576</v>
      </c>
      <c r="M493" t="s">
        <v>1601</v>
      </c>
      <c r="N493" t="s">
        <v>2089</v>
      </c>
    </row>
    <row r="494" spans="1:14" x14ac:dyDescent="0.25">
      <c r="A494" t="e" vm="1">
        <f ca="1">_xlfn.XLOOKUP(K494,Sectores[Sector],Sectores[id_Sector],FALSE)</f>
        <v>#NAME?</v>
      </c>
      <c r="B494" t="e" vm="1">
        <f ca="1">_xlfn.XLOOKUP(L494,Contenido[Contenido],Contenido[id_contenido])</f>
        <v>#NAME?</v>
      </c>
      <c r="C494" t="e" vm="1">
        <f ca="1">_xlfn.XLOOKUP(M494,Temas[Tema],Temas[id_Tema],FALSE)</f>
        <v>#NAME?</v>
      </c>
      <c r="D494" t="s">
        <v>3941</v>
      </c>
      <c r="F494" t="e" vm="2">
        <f t="shared" ca="1" si="28"/>
        <v>#NAME?</v>
      </c>
      <c r="G494" t="e" vm="2">
        <f t="shared" ca="1" si="29"/>
        <v>#NAME?</v>
      </c>
      <c r="H494" t="e" vm="2">
        <f t="shared" ca="1" si="30"/>
        <v>#NAME?</v>
      </c>
      <c r="I494" t="str">
        <f t="shared" si="31"/>
        <v>07.02.18.38 Infracción L.O.C del Banco Central</v>
      </c>
      <c r="K494" t="s">
        <v>67</v>
      </c>
      <c r="L494" t="s">
        <v>1576</v>
      </c>
      <c r="M494" t="s">
        <v>1601</v>
      </c>
      <c r="N494" t="s">
        <v>2091</v>
      </c>
    </row>
    <row r="495" spans="1:14" x14ac:dyDescent="0.25">
      <c r="A495" t="e" vm="1">
        <f ca="1">_xlfn.XLOOKUP(K495,Sectores[Sector],Sectores[id_Sector],FALSE)</f>
        <v>#NAME?</v>
      </c>
      <c r="B495" t="e" vm="1">
        <f ca="1">_xlfn.XLOOKUP(L495,Contenido[Contenido],Contenido[id_contenido])</f>
        <v>#NAME?</v>
      </c>
      <c r="C495" t="e" vm="1">
        <f ca="1">_xlfn.XLOOKUP(M495,Temas[Tema],Temas[id_Tema],FALSE)</f>
        <v>#NAME?</v>
      </c>
      <c r="D495" t="s">
        <v>3942</v>
      </c>
      <c r="F495" t="e" vm="2">
        <f t="shared" ca="1" si="28"/>
        <v>#NAME?</v>
      </c>
      <c r="G495" t="e" vm="2">
        <f t="shared" ca="1" si="29"/>
        <v>#NAME?</v>
      </c>
      <c r="H495" t="e" vm="2">
        <f t="shared" ca="1" si="30"/>
        <v>#NAME?</v>
      </c>
      <c r="I495" t="str">
        <f t="shared" si="31"/>
        <v>07.02.18.39 Infracción Ley 18.175 de Quiebras</v>
      </c>
      <c r="K495" t="s">
        <v>67</v>
      </c>
      <c r="L495" t="s">
        <v>1576</v>
      </c>
      <c r="M495" t="s">
        <v>1601</v>
      </c>
      <c r="N495" t="s">
        <v>2093</v>
      </c>
    </row>
    <row r="496" spans="1:14" x14ac:dyDescent="0.25">
      <c r="A496" t="e" vm="1">
        <f ca="1">_xlfn.XLOOKUP(K496,Sectores[Sector],Sectores[id_Sector],FALSE)</f>
        <v>#NAME?</v>
      </c>
      <c r="B496" t="e" vm="1">
        <f ca="1">_xlfn.XLOOKUP(L496,Contenido[Contenido],Contenido[id_contenido])</f>
        <v>#NAME?</v>
      </c>
      <c r="C496" t="e" vm="1">
        <f ca="1">_xlfn.XLOOKUP(M496,Temas[Tema],Temas[id_Tema],FALSE)</f>
        <v>#NAME?</v>
      </c>
      <c r="D496" t="s">
        <v>3943</v>
      </c>
      <c r="F496" t="e" vm="2">
        <f t="shared" ca="1" si="28"/>
        <v>#NAME?</v>
      </c>
      <c r="G496" t="e" vm="2">
        <f t="shared" ca="1" si="29"/>
        <v>#NAME?</v>
      </c>
      <c r="H496" t="e" vm="2">
        <f t="shared" ca="1" si="30"/>
        <v>#NAME?</v>
      </c>
      <c r="I496" t="str">
        <f t="shared" si="31"/>
        <v>07.02.18.40 Infracciones Tributarias Contempladas en Otras Leyes</v>
      </c>
      <c r="K496" t="s">
        <v>67</v>
      </c>
      <c r="L496" t="s">
        <v>1576</v>
      </c>
      <c r="M496" t="s">
        <v>1601</v>
      </c>
      <c r="N496" t="s">
        <v>2115</v>
      </c>
    </row>
    <row r="497" spans="1:14" x14ac:dyDescent="0.25">
      <c r="A497" t="e" vm="1">
        <f ca="1">_xlfn.XLOOKUP(K497,Sectores[Sector],Sectores[id_Sector],FALSE)</f>
        <v>#NAME?</v>
      </c>
      <c r="B497" t="e" vm="1">
        <f ca="1">_xlfn.XLOOKUP(L497,Contenido[Contenido],Contenido[id_contenido])</f>
        <v>#NAME?</v>
      </c>
      <c r="C497" t="e" vm="1">
        <f ca="1">_xlfn.XLOOKUP(M497,Temas[Tema],Temas[id_Tema],FALSE)</f>
        <v>#NAME?</v>
      </c>
      <c r="D497" t="s">
        <v>3944</v>
      </c>
      <c r="F497" t="e" vm="2">
        <f t="shared" ca="1" si="28"/>
        <v>#NAME?</v>
      </c>
      <c r="G497" t="e" vm="2">
        <f t="shared" ca="1" si="29"/>
        <v>#NAME?</v>
      </c>
      <c r="H497" t="e" vm="2">
        <f t="shared" ca="1" si="30"/>
        <v>#NAME?</v>
      </c>
      <c r="I497" t="str">
        <f t="shared" si="31"/>
        <v>07.02.18.41 Insolvencia Punible (Alzamiento de Bienes)</v>
      </c>
      <c r="K497" t="s">
        <v>67</v>
      </c>
      <c r="L497" t="s">
        <v>1576</v>
      </c>
      <c r="M497" t="s">
        <v>1601</v>
      </c>
      <c r="N497" t="s">
        <v>2123</v>
      </c>
    </row>
    <row r="498" spans="1:14" x14ac:dyDescent="0.25">
      <c r="A498" t="e" vm="1">
        <f ca="1">_xlfn.XLOOKUP(K498,Sectores[Sector],Sectores[id_Sector],FALSE)</f>
        <v>#NAME?</v>
      </c>
      <c r="B498" t="e" vm="1">
        <f ca="1">_xlfn.XLOOKUP(L498,Contenido[Contenido],Contenido[id_contenido])</f>
        <v>#NAME?</v>
      </c>
      <c r="C498" t="e" vm="1">
        <f ca="1">_xlfn.XLOOKUP(M498,Temas[Tema],Temas[id_Tema],FALSE)</f>
        <v>#NAME?</v>
      </c>
      <c r="D498" t="s">
        <v>3945</v>
      </c>
      <c r="F498" t="e" vm="2">
        <f t="shared" ca="1" si="28"/>
        <v>#NAME?</v>
      </c>
      <c r="G498" t="e" vm="2">
        <f t="shared" ca="1" si="29"/>
        <v>#NAME?</v>
      </c>
      <c r="H498" t="e" vm="2">
        <f t="shared" ca="1" si="30"/>
        <v>#NAME?</v>
      </c>
      <c r="I498" t="str">
        <f t="shared" si="31"/>
        <v>07.02.18.42 Ley Responsabilidad Penal Personas Jurídicas</v>
      </c>
      <c r="K498" t="s">
        <v>67</v>
      </c>
      <c r="L498" t="s">
        <v>1576</v>
      </c>
      <c r="M498" t="s">
        <v>1601</v>
      </c>
      <c r="N498" t="s">
        <v>2157</v>
      </c>
    </row>
    <row r="499" spans="1:14" x14ac:dyDescent="0.25">
      <c r="A499" t="e" vm="1">
        <f ca="1">_xlfn.XLOOKUP(K499,Sectores[Sector],Sectores[id_Sector],FALSE)</f>
        <v>#NAME?</v>
      </c>
      <c r="B499" t="e" vm="1">
        <f ca="1">_xlfn.XLOOKUP(L499,Contenido[Contenido],Contenido[id_contenido])</f>
        <v>#NAME?</v>
      </c>
      <c r="C499" t="e" vm="1">
        <f ca="1">_xlfn.XLOOKUP(M499,Temas[Tema],Temas[id_Tema],FALSE)</f>
        <v>#NAME?</v>
      </c>
      <c r="D499" t="s">
        <v>3946</v>
      </c>
      <c r="F499" t="e" vm="2">
        <f t="shared" ca="1" si="28"/>
        <v>#NAME?</v>
      </c>
      <c r="G499" t="e" vm="2">
        <f t="shared" ca="1" si="29"/>
        <v>#NAME?</v>
      </c>
      <c r="H499" t="e" vm="2">
        <f t="shared" ca="1" si="30"/>
        <v>#NAME?</v>
      </c>
      <c r="I499" t="str">
        <f t="shared" si="31"/>
        <v>07.02.18.43 Obtención Fraudulenta de Créditos</v>
      </c>
      <c r="K499" t="s">
        <v>67</v>
      </c>
      <c r="L499" t="s">
        <v>1576</v>
      </c>
      <c r="M499" t="s">
        <v>1601</v>
      </c>
      <c r="N499" t="s">
        <v>2218</v>
      </c>
    </row>
    <row r="500" spans="1:14" x14ac:dyDescent="0.25">
      <c r="A500" t="e" vm="1">
        <f ca="1">_xlfn.XLOOKUP(K500,Sectores[Sector],Sectores[id_Sector],FALSE)</f>
        <v>#NAME?</v>
      </c>
      <c r="B500" t="e" vm="1">
        <f ca="1">_xlfn.XLOOKUP(L500,Contenido[Contenido],Contenido[id_contenido])</f>
        <v>#NAME?</v>
      </c>
      <c r="C500" t="e" vm="1">
        <f ca="1">_xlfn.XLOOKUP(M500,Temas[Tema],Temas[id_Tema],FALSE)</f>
        <v>#NAME?</v>
      </c>
      <c r="D500" t="s">
        <v>3947</v>
      </c>
      <c r="F500" t="e" vm="2">
        <f t="shared" ca="1" si="28"/>
        <v>#NAME?</v>
      </c>
      <c r="G500" t="e" vm="2">
        <f t="shared" ca="1" si="29"/>
        <v>#NAME?</v>
      </c>
      <c r="H500" t="e" vm="2">
        <f t="shared" ca="1" si="30"/>
        <v>#NAME?</v>
      </c>
      <c r="I500" t="str">
        <f t="shared" si="31"/>
        <v>07.02.18.44 Otorgamiento de Patentes de Alcoholes</v>
      </c>
      <c r="K500" t="s">
        <v>67</v>
      </c>
      <c r="L500" t="s">
        <v>1576</v>
      </c>
      <c r="M500" t="s">
        <v>1601</v>
      </c>
      <c r="N500" t="s">
        <v>2238</v>
      </c>
    </row>
    <row r="501" spans="1:14" x14ac:dyDescent="0.25">
      <c r="A501" t="e" vm="1">
        <f ca="1">_xlfn.XLOOKUP(K501,Sectores[Sector],Sectores[id_Sector],FALSE)</f>
        <v>#NAME?</v>
      </c>
      <c r="B501" t="e" vm="1">
        <f ca="1">_xlfn.XLOOKUP(L501,Contenido[Contenido],Contenido[id_contenido])</f>
        <v>#NAME?</v>
      </c>
      <c r="C501" t="e" vm="1">
        <f ca="1">_xlfn.XLOOKUP(M501,Temas[Tema],Temas[id_Tema],FALSE)</f>
        <v>#NAME?</v>
      </c>
      <c r="D501" t="s">
        <v>3948</v>
      </c>
      <c r="F501" t="e" vm="2">
        <f t="shared" ca="1" si="28"/>
        <v>#NAME?</v>
      </c>
      <c r="G501" t="e" vm="2">
        <f t="shared" ca="1" si="29"/>
        <v>#NAME?</v>
      </c>
      <c r="H501" t="e" vm="2">
        <f t="shared" ca="1" si="30"/>
        <v>#NAME?</v>
      </c>
      <c r="I501" t="str">
        <f t="shared" si="31"/>
        <v>07.02.18.45 Otras Infracciones a la Ley del Banco Central</v>
      </c>
      <c r="K501" t="s">
        <v>67</v>
      </c>
      <c r="L501" t="s">
        <v>1576</v>
      </c>
      <c r="M501" t="s">
        <v>1601</v>
      </c>
      <c r="N501" t="s">
        <v>2252</v>
      </c>
    </row>
    <row r="502" spans="1:14" x14ac:dyDescent="0.25">
      <c r="A502" t="e" vm="1">
        <f ca="1">_xlfn.XLOOKUP(K502,Sectores[Sector],Sectores[id_Sector],FALSE)</f>
        <v>#NAME?</v>
      </c>
      <c r="B502" t="e" vm="1">
        <f ca="1">_xlfn.XLOOKUP(L502,Contenido[Contenido],Contenido[id_contenido])</f>
        <v>#NAME?</v>
      </c>
      <c r="C502" t="e" vm="1">
        <f ca="1">_xlfn.XLOOKUP(M502,Temas[Tema],Temas[id_Tema],FALSE)</f>
        <v>#NAME?</v>
      </c>
      <c r="D502" t="s">
        <v>3949</v>
      </c>
      <c r="F502" t="e" vm="2">
        <f t="shared" ca="1" si="28"/>
        <v>#NAME?</v>
      </c>
      <c r="G502" t="e" vm="2">
        <f t="shared" ca="1" si="29"/>
        <v>#NAME?</v>
      </c>
      <c r="H502" t="e" vm="2">
        <f t="shared" ca="1" si="30"/>
        <v>#NAME?</v>
      </c>
      <c r="I502" t="str">
        <f t="shared" si="31"/>
        <v>07.02.18.46 Otros Delitos Ley de Cuentas Corrientes Bancarias y Cheque</v>
      </c>
      <c r="K502" t="s">
        <v>67</v>
      </c>
      <c r="L502" t="s">
        <v>1576</v>
      </c>
      <c r="M502" t="s">
        <v>1601</v>
      </c>
      <c r="N502" t="s">
        <v>2288</v>
      </c>
    </row>
    <row r="503" spans="1:14" x14ac:dyDescent="0.25">
      <c r="A503" t="e" vm="1">
        <f ca="1">_xlfn.XLOOKUP(K503,Sectores[Sector],Sectores[id_Sector],FALSE)</f>
        <v>#NAME?</v>
      </c>
      <c r="B503" t="e" vm="1">
        <f ca="1">_xlfn.XLOOKUP(L503,Contenido[Contenido],Contenido[id_contenido])</f>
        <v>#NAME?</v>
      </c>
      <c r="C503" t="e" vm="1">
        <f ca="1">_xlfn.XLOOKUP(M503,Temas[Tema],Temas[id_Tema],FALSE)</f>
        <v>#NAME?</v>
      </c>
      <c r="D503" t="s">
        <v>3950</v>
      </c>
      <c r="F503" t="e" vm="2">
        <f t="shared" ca="1" si="28"/>
        <v>#NAME?</v>
      </c>
      <c r="G503" t="e" vm="2">
        <f t="shared" ca="1" si="29"/>
        <v>#NAME?</v>
      </c>
      <c r="H503" t="e" vm="2">
        <f t="shared" ca="1" si="30"/>
        <v>#NAME?</v>
      </c>
      <c r="I503" t="str">
        <f t="shared" si="31"/>
        <v>07.02.18.47 Otros Delitos Ley General de Bancos</v>
      </c>
      <c r="K503" t="s">
        <v>67</v>
      </c>
      <c r="L503" t="s">
        <v>1576</v>
      </c>
      <c r="M503" t="s">
        <v>1601</v>
      </c>
      <c r="N503" t="s">
        <v>2290</v>
      </c>
    </row>
    <row r="504" spans="1:14" x14ac:dyDescent="0.25">
      <c r="A504" t="e" vm="1">
        <f ca="1">_xlfn.XLOOKUP(K504,Sectores[Sector],Sectores[id_Sector],FALSE)</f>
        <v>#NAME?</v>
      </c>
      <c r="B504" t="e" vm="1">
        <f ca="1">_xlfn.XLOOKUP(L504,Contenido[Contenido],Contenido[id_contenido])</f>
        <v>#NAME?</v>
      </c>
      <c r="C504" t="e" vm="1">
        <f ca="1">_xlfn.XLOOKUP(M504,Temas[Tema],Temas[id_Tema],FALSE)</f>
        <v>#NAME?</v>
      </c>
      <c r="D504" t="s">
        <v>3951</v>
      </c>
      <c r="F504" t="e" vm="2">
        <f t="shared" ca="1" si="28"/>
        <v>#NAME?</v>
      </c>
      <c r="G504" t="e" vm="2">
        <f t="shared" ca="1" si="29"/>
        <v>#NAME?</v>
      </c>
      <c r="H504" t="e" vm="2">
        <f t="shared" ca="1" si="30"/>
        <v>#NAME?</v>
      </c>
      <c r="I504" t="str">
        <f t="shared" si="31"/>
        <v>07.02.18.48 Portar Elemento Conocidamente Destinados a Cometer Delito de Robo</v>
      </c>
      <c r="K504" t="s">
        <v>67</v>
      </c>
      <c r="L504" t="s">
        <v>1576</v>
      </c>
      <c r="M504" t="s">
        <v>1601</v>
      </c>
      <c r="N504" t="s">
        <v>2304</v>
      </c>
    </row>
    <row r="505" spans="1:14" x14ac:dyDescent="0.25">
      <c r="A505" t="e" vm="1">
        <f ca="1">_xlfn.XLOOKUP(K505,Sectores[Sector],Sectores[id_Sector],FALSE)</f>
        <v>#NAME?</v>
      </c>
      <c r="B505" t="e" vm="1">
        <f ca="1">_xlfn.XLOOKUP(L505,Contenido[Contenido],Contenido[id_contenido])</f>
        <v>#NAME?</v>
      </c>
      <c r="C505" t="e" vm="1">
        <f ca="1">_xlfn.XLOOKUP(M505,Temas[Tema],Temas[id_Tema],FALSE)</f>
        <v>#NAME?</v>
      </c>
      <c r="D505" t="s">
        <v>3952</v>
      </c>
      <c r="F505" t="e" vm="2">
        <f t="shared" ca="1" si="28"/>
        <v>#NAME?</v>
      </c>
      <c r="G505" t="e" vm="2">
        <f t="shared" ca="1" si="29"/>
        <v>#NAME?</v>
      </c>
      <c r="H505" t="e" vm="2">
        <f t="shared" ca="1" si="30"/>
        <v>#NAME?</v>
      </c>
      <c r="I505" t="str">
        <f t="shared" si="31"/>
        <v>07.02.18.49 Receptacion</v>
      </c>
      <c r="K505" t="s">
        <v>67</v>
      </c>
      <c r="L505" t="s">
        <v>1576</v>
      </c>
      <c r="M505" t="s">
        <v>1601</v>
      </c>
      <c r="N505" t="s">
        <v>2350</v>
      </c>
    </row>
    <row r="506" spans="1:14" x14ac:dyDescent="0.25">
      <c r="A506" t="e" vm="1">
        <f ca="1">_xlfn.XLOOKUP(K506,Sectores[Sector],Sectores[id_Sector],FALSE)</f>
        <v>#NAME?</v>
      </c>
      <c r="B506" t="e" vm="1">
        <f ca="1">_xlfn.XLOOKUP(L506,Contenido[Contenido],Contenido[id_contenido])</f>
        <v>#NAME?</v>
      </c>
      <c r="C506" t="e" vm="1">
        <f ca="1">_xlfn.XLOOKUP(M506,Temas[Tema],Temas[id_Tema],FALSE)</f>
        <v>#NAME?</v>
      </c>
      <c r="D506" t="s">
        <v>3953</v>
      </c>
      <c r="F506" t="e" vm="2">
        <f t="shared" ca="1" si="28"/>
        <v>#NAME?</v>
      </c>
      <c r="G506" t="e" vm="2">
        <f t="shared" ca="1" si="29"/>
        <v>#NAME?</v>
      </c>
      <c r="H506" t="e" vm="2">
        <f t="shared" ca="1" si="30"/>
        <v>#NAME?</v>
      </c>
      <c r="I506" t="str">
        <f t="shared" si="31"/>
        <v>07.02.18.50 Receptación Cometida por Persona Jurídica</v>
      </c>
      <c r="K506" t="s">
        <v>67</v>
      </c>
      <c r="L506" t="s">
        <v>1576</v>
      </c>
      <c r="M506" t="s">
        <v>1601</v>
      </c>
      <c r="N506" t="s">
        <v>2352</v>
      </c>
    </row>
    <row r="507" spans="1:14" x14ac:dyDescent="0.25">
      <c r="A507" t="e" vm="1">
        <f ca="1">_xlfn.XLOOKUP(K507,Sectores[Sector],Sectores[id_Sector],FALSE)</f>
        <v>#NAME?</v>
      </c>
      <c r="B507" t="e" vm="1">
        <f ca="1">_xlfn.XLOOKUP(L507,Contenido[Contenido],Contenido[id_contenido])</f>
        <v>#NAME?</v>
      </c>
      <c r="C507" t="e" vm="1">
        <f ca="1">_xlfn.XLOOKUP(M507,Temas[Tema],Temas[id_Tema],FALSE)</f>
        <v>#NAME?</v>
      </c>
      <c r="D507" t="s">
        <v>3954</v>
      </c>
      <c r="F507" t="e" vm="2">
        <f t="shared" ca="1" si="28"/>
        <v>#NAME?</v>
      </c>
      <c r="G507" t="e" vm="2">
        <f t="shared" ca="1" si="29"/>
        <v>#NAME?</v>
      </c>
      <c r="H507" t="e" vm="2">
        <f t="shared" ca="1" si="30"/>
        <v>#NAME?</v>
      </c>
      <c r="I507" t="str">
        <f t="shared" si="31"/>
        <v>07.02.18.51 Receptación de Vehículos Motorizados</v>
      </c>
      <c r="K507" t="s">
        <v>67</v>
      </c>
      <c r="L507" t="s">
        <v>1576</v>
      </c>
      <c r="M507" t="s">
        <v>1601</v>
      </c>
      <c r="N507" t="s">
        <v>2354</v>
      </c>
    </row>
    <row r="508" spans="1:14" x14ac:dyDescent="0.25">
      <c r="A508" t="e" vm="1">
        <f ca="1">_xlfn.XLOOKUP(K508,Sectores[Sector],Sectores[id_Sector],FALSE)</f>
        <v>#NAME?</v>
      </c>
      <c r="B508" t="e" vm="1">
        <f ca="1">_xlfn.XLOOKUP(L508,Contenido[Contenido],Contenido[id_contenido])</f>
        <v>#NAME?</v>
      </c>
      <c r="C508" t="e" vm="1">
        <f ca="1">_xlfn.XLOOKUP(M508,Temas[Tema],Temas[id_Tema],FALSE)</f>
        <v>#NAME?</v>
      </c>
      <c r="D508" t="s">
        <v>3955</v>
      </c>
      <c r="F508" t="e" vm="2">
        <f t="shared" ca="1" si="28"/>
        <v>#NAME?</v>
      </c>
      <c r="G508" t="e" vm="2">
        <f t="shared" ca="1" si="29"/>
        <v>#NAME?</v>
      </c>
      <c r="H508" t="e" vm="2">
        <f t="shared" ca="1" si="30"/>
        <v>#NAME?</v>
      </c>
      <c r="I508" t="str">
        <f t="shared" si="31"/>
        <v>07.02.18.52 Robo (Sólo Crimen)</v>
      </c>
      <c r="K508" t="s">
        <v>67</v>
      </c>
      <c r="L508" t="s">
        <v>1576</v>
      </c>
      <c r="M508" t="s">
        <v>1601</v>
      </c>
      <c r="N508" t="s">
        <v>2364</v>
      </c>
    </row>
    <row r="509" spans="1:14" x14ac:dyDescent="0.25">
      <c r="A509" t="e" vm="1">
        <f ca="1">_xlfn.XLOOKUP(K509,Sectores[Sector],Sectores[id_Sector],FALSE)</f>
        <v>#NAME?</v>
      </c>
      <c r="B509" t="e" vm="1">
        <f ca="1">_xlfn.XLOOKUP(L509,Contenido[Contenido],Contenido[id_contenido])</f>
        <v>#NAME?</v>
      </c>
      <c r="C509" t="e" vm="1">
        <f ca="1">_xlfn.XLOOKUP(M509,Temas[Tema],Temas[id_Tema],FALSE)</f>
        <v>#NAME?</v>
      </c>
      <c r="D509" t="s">
        <v>3956</v>
      </c>
      <c r="F509" t="e" vm="2">
        <f t="shared" ca="1" si="28"/>
        <v>#NAME?</v>
      </c>
      <c r="G509" t="e" vm="2">
        <f t="shared" ca="1" si="29"/>
        <v>#NAME?</v>
      </c>
      <c r="H509" t="e" vm="2">
        <f t="shared" ca="1" si="30"/>
        <v>#NAME?</v>
      </c>
      <c r="I509" t="str">
        <f t="shared" si="31"/>
        <v>07.02.18.53 Robo Calificado</v>
      </c>
      <c r="K509" t="s">
        <v>67</v>
      </c>
      <c r="L509" t="s">
        <v>1576</v>
      </c>
      <c r="M509" t="s">
        <v>1601</v>
      </c>
      <c r="N509" t="s">
        <v>2366</v>
      </c>
    </row>
    <row r="510" spans="1:14" x14ac:dyDescent="0.25">
      <c r="A510" t="e" vm="1">
        <f ca="1">_xlfn.XLOOKUP(K510,Sectores[Sector],Sectores[id_Sector],FALSE)</f>
        <v>#NAME?</v>
      </c>
      <c r="B510" t="e" vm="1">
        <f ca="1">_xlfn.XLOOKUP(L510,Contenido[Contenido],Contenido[id_contenido])</f>
        <v>#NAME?</v>
      </c>
      <c r="C510" t="e" vm="1">
        <f ca="1">_xlfn.XLOOKUP(M510,Temas[Tema],Temas[id_Tema],FALSE)</f>
        <v>#NAME?</v>
      </c>
      <c r="D510" t="s">
        <v>3957</v>
      </c>
      <c r="F510" t="e" vm="2">
        <f t="shared" ca="1" si="28"/>
        <v>#NAME?</v>
      </c>
      <c r="G510" t="e" vm="2">
        <f t="shared" ca="1" si="29"/>
        <v>#NAME?</v>
      </c>
      <c r="H510" t="e" vm="2">
        <f t="shared" ca="1" si="30"/>
        <v>#NAME?</v>
      </c>
      <c r="I510" t="str">
        <f t="shared" si="31"/>
        <v>07.02.18.54 Robo con Castración, Mutilación o Lesiones Graves Gravísimas</v>
      </c>
      <c r="K510" t="s">
        <v>67</v>
      </c>
      <c r="L510" t="s">
        <v>1576</v>
      </c>
      <c r="M510" t="s">
        <v>1601</v>
      </c>
      <c r="N510" t="s">
        <v>2368</v>
      </c>
    </row>
    <row r="511" spans="1:14" x14ac:dyDescent="0.25">
      <c r="A511" t="e" vm="1">
        <f ca="1">_xlfn.XLOOKUP(K511,Sectores[Sector],Sectores[id_Sector],FALSE)</f>
        <v>#NAME?</v>
      </c>
      <c r="B511" t="e" vm="1">
        <f ca="1">_xlfn.XLOOKUP(L511,Contenido[Contenido],Contenido[id_contenido])</f>
        <v>#NAME?</v>
      </c>
      <c r="C511" t="e" vm="1">
        <f ca="1">_xlfn.XLOOKUP(M511,Temas[Tema],Temas[id_Tema],FALSE)</f>
        <v>#NAME?</v>
      </c>
      <c r="D511" t="s">
        <v>3958</v>
      </c>
      <c r="F511" t="e" vm="2">
        <f t="shared" ca="1" si="28"/>
        <v>#NAME?</v>
      </c>
      <c r="G511" t="e" vm="2">
        <f t="shared" ca="1" si="29"/>
        <v>#NAME?</v>
      </c>
      <c r="H511" t="e" vm="2">
        <f t="shared" ca="1" si="30"/>
        <v>#NAME?</v>
      </c>
      <c r="I511" t="str">
        <f t="shared" si="31"/>
        <v>07.02.18.55 Robo con Fuerza de Cajeros Automáticos</v>
      </c>
      <c r="K511" t="s">
        <v>67</v>
      </c>
      <c r="L511" t="s">
        <v>1576</v>
      </c>
      <c r="M511" t="s">
        <v>1601</v>
      </c>
      <c r="N511" t="s">
        <v>2370</v>
      </c>
    </row>
    <row r="512" spans="1:14" x14ac:dyDescent="0.25">
      <c r="A512" t="e" vm="1">
        <f ca="1">_xlfn.XLOOKUP(K512,Sectores[Sector],Sectores[id_Sector],FALSE)</f>
        <v>#NAME?</v>
      </c>
      <c r="B512" t="e" vm="1">
        <f ca="1">_xlfn.XLOOKUP(L512,Contenido[Contenido],Contenido[id_contenido])</f>
        <v>#NAME?</v>
      </c>
      <c r="C512" t="e" vm="1">
        <f ca="1">_xlfn.XLOOKUP(M512,Temas[Tema],Temas[id_Tema],FALSE)</f>
        <v>#NAME?</v>
      </c>
      <c r="D512" t="s">
        <v>3959</v>
      </c>
      <c r="F512" t="e" vm="2">
        <f t="shared" ca="1" si="28"/>
        <v>#NAME?</v>
      </c>
      <c r="G512" t="e" vm="2">
        <f t="shared" ca="1" si="29"/>
        <v>#NAME?</v>
      </c>
      <c r="H512" t="e" vm="2">
        <f t="shared" ca="1" si="30"/>
        <v>#NAME?</v>
      </c>
      <c r="I512" t="str">
        <f t="shared" si="31"/>
        <v>07.02.18.56 Robo con Fuerza en Las Cosas</v>
      </c>
      <c r="K512" t="s">
        <v>67</v>
      </c>
      <c r="L512" t="s">
        <v>1576</v>
      </c>
      <c r="M512" t="s">
        <v>1601</v>
      </c>
      <c r="N512" t="s">
        <v>2372</v>
      </c>
    </row>
    <row r="513" spans="1:14" x14ac:dyDescent="0.25">
      <c r="A513" t="e" vm="1">
        <f ca="1">_xlfn.XLOOKUP(K513,Sectores[Sector],Sectores[id_Sector],FALSE)</f>
        <v>#NAME?</v>
      </c>
      <c r="B513" t="e" vm="1">
        <f ca="1">_xlfn.XLOOKUP(L513,Contenido[Contenido],Contenido[id_contenido])</f>
        <v>#NAME?</v>
      </c>
      <c r="C513" t="e" vm="1">
        <f ca="1">_xlfn.XLOOKUP(M513,Temas[Tema],Temas[id_Tema],FALSE)</f>
        <v>#NAME?</v>
      </c>
      <c r="D513" t="s">
        <v>3960</v>
      </c>
      <c r="F513" t="e" vm="2">
        <f t="shared" ca="1" si="28"/>
        <v>#NAME?</v>
      </c>
      <c r="G513" t="e" vm="2">
        <f t="shared" ca="1" si="29"/>
        <v>#NAME?</v>
      </c>
      <c r="H513" t="e" vm="2">
        <f t="shared" ca="1" si="30"/>
        <v>#NAME?</v>
      </c>
      <c r="I513" t="str">
        <f t="shared" si="31"/>
        <v>07.02.18.57 Robo con Homicidio</v>
      </c>
      <c r="K513" t="s">
        <v>67</v>
      </c>
      <c r="L513" t="s">
        <v>1576</v>
      </c>
      <c r="M513" t="s">
        <v>1601</v>
      </c>
      <c r="N513" t="s">
        <v>2374</v>
      </c>
    </row>
    <row r="514" spans="1:14" x14ac:dyDescent="0.25">
      <c r="A514" t="e" vm="1">
        <f ca="1">_xlfn.XLOOKUP(K514,Sectores[Sector],Sectores[id_Sector],FALSE)</f>
        <v>#NAME?</v>
      </c>
      <c r="B514" t="e" vm="1">
        <f ca="1">_xlfn.XLOOKUP(L514,Contenido[Contenido],Contenido[id_contenido])</f>
        <v>#NAME?</v>
      </c>
      <c r="C514" t="e" vm="1">
        <f ca="1">_xlfn.XLOOKUP(M514,Temas[Tema],Temas[id_Tema],FALSE)</f>
        <v>#NAME?</v>
      </c>
      <c r="D514" t="s">
        <v>3961</v>
      </c>
      <c r="F514" t="e" vm="2">
        <f t="shared" ca="1" si="28"/>
        <v>#NAME?</v>
      </c>
      <c r="G514" t="e" vm="2">
        <f t="shared" ca="1" si="29"/>
        <v>#NAME?</v>
      </c>
      <c r="H514" t="e" vm="2">
        <f t="shared" ca="1" si="30"/>
        <v>#NAME?</v>
      </c>
      <c r="I514" t="str">
        <f t="shared" si="31"/>
        <v>07.02.18.58 Robo con Intimidación</v>
      </c>
      <c r="K514" t="s">
        <v>67</v>
      </c>
      <c r="L514" t="s">
        <v>1576</v>
      </c>
      <c r="M514" t="s">
        <v>1601</v>
      </c>
      <c r="N514" t="s">
        <v>2376</v>
      </c>
    </row>
    <row r="515" spans="1:14" x14ac:dyDescent="0.25">
      <c r="A515" t="e" vm="1">
        <f ca="1">_xlfn.XLOOKUP(K515,Sectores[Sector],Sectores[id_Sector],FALSE)</f>
        <v>#NAME?</v>
      </c>
      <c r="B515" t="e" vm="1">
        <f ca="1">_xlfn.XLOOKUP(L515,Contenido[Contenido],Contenido[id_contenido])</f>
        <v>#NAME?</v>
      </c>
      <c r="C515" t="e" vm="1">
        <f ca="1">_xlfn.XLOOKUP(M515,Temas[Tema],Temas[id_Tema],FALSE)</f>
        <v>#NAME?</v>
      </c>
      <c r="D515" t="s">
        <v>3962</v>
      </c>
      <c r="F515" t="e" vm="2">
        <f t="shared" ca="1" si="28"/>
        <v>#NAME?</v>
      </c>
      <c r="G515" t="e" vm="2">
        <f t="shared" ca="1" si="29"/>
        <v>#NAME?</v>
      </c>
      <c r="H515" t="e" vm="2">
        <f t="shared" ca="1" si="30"/>
        <v>#NAME?</v>
      </c>
      <c r="I515" t="str">
        <f t="shared" si="31"/>
        <v>07.02.18.59 Robo con Lesiones Graves Gravísimas</v>
      </c>
      <c r="K515" t="s">
        <v>67</v>
      </c>
      <c r="L515" t="s">
        <v>1576</v>
      </c>
      <c r="M515" t="s">
        <v>1601</v>
      </c>
      <c r="N515" t="s">
        <v>2378</v>
      </c>
    </row>
    <row r="516" spans="1:14" x14ac:dyDescent="0.25">
      <c r="A516" t="e" vm="1">
        <f ca="1">_xlfn.XLOOKUP(K516,Sectores[Sector],Sectores[id_Sector],FALSE)</f>
        <v>#NAME?</v>
      </c>
      <c r="B516" t="e" vm="1">
        <f ca="1">_xlfn.XLOOKUP(L516,Contenido[Contenido],Contenido[id_contenido])</f>
        <v>#NAME?</v>
      </c>
      <c r="C516" t="e" vm="1">
        <f ca="1">_xlfn.XLOOKUP(M516,Temas[Tema],Temas[id_Tema],FALSE)</f>
        <v>#NAME?</v>
      </c>
      <c r="D516" t="s">
        <v>3963</v>
      </c>
      <c r="F516" t="e" vm="2">
        <f t="shared" ca="1" si="28"/>
        <v>#NAME?</v>
      </c>
      <c r="G516" t="e" vm="2">
        <f t="shared" ca="1" si="29"/>
        <v>#NAME?</v>
      </c>
      <c r="H516" t="e" vm="2">
        <f t="shared" ca="1" si="30"/>
        <v>#NAME?</v>
      </c>
      <c r="I516" t="str">
        <f t="shared" si="31"/>
        <v>07.02.18.60 Robo con Retención de Víctimas o con Lesiones Graves</v>
      </c>
      <c r="K516" t="s">
        <v>67</v>
      </c>
      <c r="L516" t="s">
        <v>1576</v>
      </c>
      <c r="M516" t="s">
        <v>1601</v>
      </c>
      <c r="N516" t="s">
        <v>2380</v>
      </c>
    </row>
    <row r="517" spans="1:14" x14ac:dyDescent="0.25">
      <c r="A517" t="e" vm="1">
        <f ca="1">_xlfn.XLOOKUP(K517,Sectores[Sector],Sectores[id_Sector],FALSE)</f>
        <v>#NAME?</v>
      </c>
      <c r="B517" t="e" vm="1">
        <f ca="1">_xlfn.XLOOKUP(L517,Contenido[Contenido],Contenido[id_contenido])</f>
        <v>#NAME?</v>
      </c>
      <c r="C517" t="e" vm="1">
        <f ca="1">_xlfn.XLOOKUP(M517,Temas[Tema],Temas[id_Tema],FALSE)</f>
        <v>#NAME?</v>
      </c>
      <c r="D517" t="s">
        <v>3964</v>
      </c>
      <c r="F517" t="e" vm="2">
        <f t="shared" ref="F517:F580" ca="1" si="32">+A517&amp;" "&amp;K517</f>
        <v>#NAME?</v>
      </c>
      <c r="G517" t="e" vm="2">
        <f t="shared" ref="G517:G580" ca="1" si="33">+B517&amp;" "&amp;L517</f>
        <v>#NAME?</v>
      </c>
      <c r="H517" t="e" vm="2">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vm="1">
        <f ca="1">_xlfn.XLOOKUP(K518,Sectores[Sector],Sectores[id_Sector],FALSE)</f>
        <v>#NAME?</v>
      </c>
      <c r="B518" t="e" vm="1">
        <f ca="1">_xlfn.XLOOKUP(L518,Contenido[Contenido],Contenido[id_contenido])</f>
        <v>#NAME?</v>
      </c>
      <c r="C518" t="e" vm="1">
        <f ca="1">_xlfn.XLOOKUP(M518,Temas[Tema],Temas[id_Tema],FALSE)</f>
        <v>#NAME?</v>
      </c>
      <c r="D518" t="s">
        <v>3965</v>
      </c>
      <c r="F518" t="e" vm="2">
        <f t="shared" ca="1" si="32"/>
        <v>#NAME?</v>
      </c>
      <c r="G518" t="e" vm="2">
        <f t="shared" ca="1" si="33"/>
        <v>#NAME?</v>
      </c>
      <c r="H518" t="e" vm="2">
        <f t="shared" ca="1" si="34"/>
        <v>#NAME?</v>
      </c>
      <c r="I518" t="str">
        <f t="shared" si="35"/>
        <v>07.02.18.62 Robo con Violación</v>
      </c>
      <c r="K518" t="s">
        <v>67</v>
      </c>
      <c r="L518" t="s">
        <v>1576</v>
      </c>
      <c r="M518" t="s">
        <v>1601</v>
      </c>
      <c r="N518" t="s">
        <v>2384</v>
      </c>
    </row>
    <row r="519" spans="1:14" x14ac:dyDescent="0.25">
      <c r="A519" t="e" vm="1">
        <f ca="1">_xlfn.XLOOKUP(K519,Sectores[Sector],Sectores[id_Sector],FALSE)</f>
        <v>#NAME?</v>
      </c>
      <c r="B519" t="e" vm="1">
        <f ca="1">_xlfn.XLOOKUP(L519,Contenido[Contenido],Contenido[id_contenido])</f>
        <v>#NAME?</v>
      </c>
      <c r="C519" t="e" vm="1">
        <f ca="1">_xlfn.XLOOKUP(M519,Temas[Tema],Temas[id_Tema],FALSE)</f>
        <v>#NAME?</v>
      </c>
      <c r="D519" t="s">
        <v>3966</v>
      </c>
      <c r="F519" t="e" vm="2">
        <f t="shared" ca="1" si="32"/>
        <v>#NAME?</v>
      </c>
      <c r="G519" t="e" vm="2">
        <f t="shared" ca="1" si="33"/>
        <v>#NAME?</v>
      </c>
      <c r="H519" t="e" vm="2">
        <f t="shared" ca="1" si="34"/>
        <v>#NAME?</v>
      </c>
      <c r="I519" t="str">
        <f t="shared" si="35"/>
        <v>07.02.18.63 Robo con Violencia</v>
      </c>
      <c r="K519" t="s">
        <v>67</v>
      </c>
      <c r="L519" t="s">
        <v>1576</v>
      </c>
      <c r="M519" t="s">
        <v>1601</v>
      </c>
      <c r="N519" t="s">
        <v>2386</v>
      </c>
    </row>
    <row r="520" spans="1:14" x14ac:dyDescent="0.25">
      <c r="A520" t="e" vm="1">
        <f ca="1">_xlfn.XLOOKUP(K520,Sectores[Sector],Sectores[id_Sector],FALSE)</f>
        <v>#NAME?</v>
      </c>
      <c r="B520" t="e" vm="1">
        <f ca="1">_xlfn.XLOOKUP(L520,Contenido[Contenido],Contenido[id_contenido])</f>
        <v>#NAME?</v>
      </c>
      <c r="C520" t="e" vm="1">
        <f ca="1">_xlfn.XLOOKUP(M520,Temas[Tema],Temas[id_Tema],FALSE)</f>
        <v>#NAME?</v>
      </c>
      <c r="D520" t="s">
        <v>3967</v>
      </c>
      <c r="F520" t="e" vm="2">
        <f t="shared" ca="1" si="32"/>
        <v>#NAME?</v>
      </c>
      <c r="G520" t="e" vm="2">
        <f t="shared" ca="1" si="33"/>
        <v>#NAME?</v>
      </c>
      <c r="H520" t="e" vm="2">
        <f t="shared" ca="1" si="34"/>
        <v>#NAME?</v>
      </c>
      <c r="I520" t="str">
        <f t="shared" si="35"/>
        <v>07.02.18.64 Robo con Violencia, Intimidación de Vehículo Motorizado</v>
      </c>
      <c r="K520" t="s">
        <v>67</v>
      </c>
      <c r="L520" t="s">
        <v>1576</v>
      </c>
      <c r="M520" t="s">
        <v>1601</v>
      </c>
      <c r="N520" t="s">
        <v>2388</v>
      </c>
    </row>
    <row r="521" spans="1:14" x14ac:dyDescent="0.25">
      <c r="A521" t="e" vm="1">
        <f ca="1">_xlfn.XLOOKUP(K521,Sectores[Sector],Sectores[id_Sector],FALSE)</f>
        <v>#NAME?</v>
      </c>
      <c r="B521" t="e" vm="1">
        <f ca="1">_xlfn.XLOOKUP(L521,Contenido[Contenido],Contenido[id_contenido])</f>
        <v>#NAME?</v>
      </c>
      <c r="C521" t="e" vm="1">
        <f ca="1">_xlfn.XLOOKUP(M521,Temas[Tema],Temas[id_Tema],FALSE)</f>
        <v>#NAME?</v>
      </c>
      <c r="D521" t="s">
        <v>3968</v>
      </c>
      <c r="F521" t="e" vm="2">
        <f t="shared" ca="1" si="32"/>
        <v>#NAME?</v>
      </c>
      <c r="G521" t="e" vm="2">
        <f t="shared" ca="1" si="33"/>
        <v>#NAME?</v>
      </c>
      <c r="H521" t="e" vm="2">
        <f t="shared" ca="1" si="34"/>
        <v>#NAME?</v>
      </c>
      <c r="I521" t="str">
        <f t="shared" si="35"/>
        <v>07.02.18.65 Robo de Vehículo Motorizado</v>
      </c>
      <c r="K521" t="s">
        <v>67</v>
      </c>
      <c r="L521" t="s">
        <v>1576</v>
      </c>
      <c r="M521" t="s">
        <v>1601</v>
      </c>
      <c r="N521" t="s">
        <v>2390</v>
      </c>
    </row>
    <row r="522" spans="1:14" x14ac:dyDescent="0.25">
      <c r="A522" t="e" vm="1">
        <f ca="1">_xlfn.XLOOKUP(K522,Sectores[Sector],Sectores[id_Sector],FALSE)</f>
        <v>#NAME?</v>
      </c>
      <c r="B522" t="e" vm="1">
        <f ca="1">_xlfn.XLOOKUP(L522,Contenido[Contenido],Contenido[id_contenido])</f>
        <v>#NAME?</v>
      </c>
      <c r="C522" t="e" vm="1">
        <f ca="1">_xlfn.XLOOKUP(M522,Temas[Tema],Temas[id_Tema],FALSE)</f>
        <v>#NAME?</v>
      </c>
      <c r="D522" t="s">
        <v>3969</v>
      </c>
      <c r="F522" t="e" vm="2">
        <f t="shared" ca="1" si="32"/>
        <v>#NAME?</v>
      </c>
      <c r="G522" t="e" vm="2">
        <f t="shared" ca="1" si="33"/>
        <v>#NAME?</v>
      </c>
      <c r="H522" t="e" vm="2">
        <f t="shared" ca="1" si="34"/>
        <v>#NAME?</v>
      </c>
      <c r="I522" t="str">
        <f t="shared" si="35"/>
        <v>07.02.18.66 Robo en Bienes Nacionales de Uso Público o Sitios no Destino a la Habitación</v>
      </c>
      <c r="K522" t="s">
        <v>67</v>
      </c>
      <c r="L522" t="s">
        <v>1576</v>
      </c>
      <c r="M522" t="s">
        <v>1601</v>
      </c>
      <c r="N522" t="s">
        <v>2392</v>
      </c>
    </row>
    <row r="523" spans="1:14" x14ac:dyDescent="0.25">
      <c r="A523" t="e" vm="1">
        <f ca="1">_xlfn.XLOOKUP(K523,Sectores[Sector],Sectores[id_Sector],FALSE)</f>
        <v>#NAME?</v>
      </c>
      <c r="B523" t="e" vm="1">
        <f ca="1">_xlfn.XLOOKUP(L523,Contenido[Contenido],Contenido[id_contenido])</f>
        <v>#NAME?</v>
      </c>
      <c r="C523" t="e" vm="1">
        <f ca="1">_xlfn.XLOOKUP(M523,Temas[Tema],Temas[id_Tema],FALSE)</f>
        <v>#NAME?</v>
      </c>
      <c r="D523" t="s">
        <v>3970</v>
      </c>
      <c r="F523" t="e" vm="2">
        <f t="shared" ca="1" si="32"/>
        <v>#NAME?</v>
      </c>
      <c r="G523" t="e" vm="2">
        <f t="shared" ca="1" si="33"/>
        <v>#NAME?</v>
      </c>
      <c r="H523" t="e" vm="2">
        <f t="shared" ca="1" si="34"/>
        <v>#NAME?</v>
      </c>
      <c r="I523" t="str">
        <f t="shared" si="35"/>
        <v>07.02.18.67 Robo en Lugar Habitado o Destinado a la Habitación</v>
      </c>
      <c r="K523" t="s">
        <v>67</v>
      </c>
      <c r="L523" t="s">
        <v>1576</v>
      </c>
      <c r="M523" t="s">
        <v>1601</v>
      </c>
      <c r="N523" t="s">
        <v>2394</v>
      </c>
    </row>
    <row r="524" spans="1:14" x14ac:dyDescent="0.25">
      <c r="A524" t="e" vm="1">
        <f ca="1">_xlfn.XLOOKUP(K524,Sectores[Sector],Sectores[id_Sector],FALSE)</f>
        <v>#NAME?</v>
      </c>
      <c r="B524" t="e" vm="1">
        <f ca="1">_xlfn.XLOOKUP(L524,Contenido[Contenido],Contenido[id_contenido])</f>
        <v>#NAME?</v>
      </c>
      <c r="C524" t="e" vm="1">
        <f ca="1">_xlfn.XLOOKUP(M524,Temas[Tema],Temas[id_Tema],FALSE)</f>
        <v>#NAME?</v>
      </c>
      <c r="D524" t="s">
        <v>3971</v>
      </c>
      <c r="F524" t="e" vm="2">
        <f t="shared" ca="1" si="32"/>
        <v>#NAME?</v>
      </c>
      <c r="G524" t="e" vm="2">
        <f t="shared" ca="1" si="33"/>
        <v>#NAME?</v>
      </c>
      <c r="H524" t="e" vm="2">
        <f t="shared" ca="1" si="34"/>
        <v>#NAME?</v>
      </c>
      <c r="I524" t="str">
        <f t="shared" si="35"/>
        <v>07.02.18.68 Robo en Lugar No Habitado</v>
      </c>
      <c r="K524" t="s">
        <v>67</v>
      </c>
      <c r="L524" t="s">
        <v>1576</v>
      </c>
      <c r="M524" t="s">
        <v>1601</v>
      </c>
      <c r="N524" t="s">
        <v>2396</v>
      </c>
    </row>
    <row r="525" spans="1:14" x14ac:dyDescent="0.25">
      <c r="A525" t="e" vm="1">
        <f ca="1">_xlfn.XLOOKUP(K525,Sectores[Sector],Sectores[id_Sector],FALSE)</f>
        <v>#NAME?</v>
      </c>
      <c r="B525" t="e" vm="1">
        <f ca="1">_xlfn.XLOOKUP(L525,Contenido[Contenido],Contenido[id_contenido])</f>
        <v>#NAME?</v>
      </c>
      <c r="C525" t="e" vm="1">
        <f ca="1">_xlfn.XLOOKUP(M525,Temas[Tema],Temas[id_Tema],FALSE)</f>
        <v>#NAME?</v>
      </c>
      <c r="D525" t="s">
        <v>3972</v>
      </c>
      <c r="F525" t="e" vm="2">
        <f t="shared" ca="1" si="32"/>
        <v>#NAME?</v>
      </c>
      <c r="G525" t="e" vm="2">
        <f t="shared" ca="1" si="33"/>
        <v>#NAME?</v>
      </c>
      <c r="H525" t="e" vm="2">
        <f t="shared" ca="1" si="34"/>
        <v>#NAME?</v>
      </c>
      <c r="I525" t="str">
        <f t="shared" si="35"/>
        <v>07.02.18.69 Robo o Hurto de Material de Guerra</v>
      </c>
      <c r="K525" t="s">
        <v>67</v>
      </c>
      <c r="L525" t="s">
        <v>1576</v>
      </c>
      <c r="M525" t="s">
        <v>1601</v>
      </c>
      <c r="N525" t="s">
        <v>2398</v>
      </c>
    </row>
    <row r="526" spans="1:14" x14ac:dyDescent="0.25">
      <c r="A526" t="e" vm="1">
        <f ca="1">_xlfn.XLOOKUP(K526,Sectores[Sector],Sectores[id_Sector],FALSE)</f>
        <v>#NAME?</v>
      </c>
      <c r="B526" t="e" vm="1">
        <f ca="1">_xlfn.XLOOKUP(L526,Contenido[Contenido],Contenido[id_contenido])</f>
        <v>#NAME?</v>
      </c>
      <c r="C526" t="e" vm="1">
        <f ca="1">_xlfn.XLOOKUP(M526,Temas[Tema],Temas[id_Tema],FALSE)</f>
        <v>#NAME?</v>
      </c>
      <c r="D526" t="s">
        <v>3973</v>
      </c>
      <c r="F526" t="e" vm="2">
        <f t="shared" ca="1" si="32"/>
        <v>#NAME?</v>
      </c>
      <c r="G526" t="e" vm="2">
        <f t="shared" ca="1" si="33"/>
        <v>#NAME?</v>
      </c>
      <c r="H526" t="e" vm="2">
        <f t="shared" ca="1" si="34"/>
        <v>#NAME?</v>
      </c>
      <c r="I526" t="str">
        <f t="shared" si="35"/>
        <v>07.02.18.70 Robo por Sorpresa</v>
      </c>
      <c r="K526" t="s">
        <v>67</v>
      </c>
      <c r="L526" t="s">
        <v>1576</v>
      </c>
      <c r="M526" t="s">
        <v>1601</v>
      </c>
      <c r="N526" t="s">
        <v>1540</v>
      </c>
    </row>
    <row r="527" spans="1:14" x14ac:dyDescent="0.25">
      <c r="A527" t="e" vm="1">
        <f ca="1">_xlfn.XLOOKUP(K527,Sectores[Sector],Sectores[id_Sector],FALSE)</f>
        <v>#NAME?</v>
      </c>
      <c r="B527" t="e" vm="1">
        <f ca="1">_xlfn.XLOOKUP(L527,Contenido[Contenido],Contenido[id_contenido])</f>
        <v>#NAME?</v>
      </c>
      <c r="C527" t="e" vm="1">
        <f ca="1">_xlfn.XLOOKUP(M527,Temas[Tema],Temas[id_Tema],FALSE)</f>
        <v>#NAME?</v>
      </c>
      <c r="D527" t="s">
        <v>3974</v>
      </c>
      <c r="F527" t="e" vm="2">
        <f t="shared" ca="1" si="32"/>
        <v>#NAME?</v>
      </c>
      <c r="G527" t="e" vm="2">
        <f t="shared" ca="1" si="33"/>
        <v>#NAME?</v>
      </c>
      <c r="H527" t="e" vm="2">
        <f t="shared" ca="1" si="34"/>
        <v>#NAME?</v>
      </c>
      <c r="I527" t="str">
        <f t="shared" si="35"/>
        <v>07.02.18.71 Soborno Funcionario Público Extranjero, Persona Jurídica</v>
      </c>
      <c r="K527" t="s">
        <v>67</v>
      </c>
      <c r="L527" t="s">
        <v>1576</v>
      </c>
      <c r="M527" t="s">
        <v>1601</v>
      </c>
      <c r="N527" t="s">
        <v>2415</v>
      </c>
    </row>
    <row r="528" spans="1:14" x14ac:dyDescent="0.25">
      <c r="A528" t="e" vm="1">
        <f ca="1">_xlfn.XLOOKUP(K528,Sectores[Sector],Sectores[id_Sector],FALSE)</f>
        <v>#NAME?</v>
      </c>
      <c r="B528" t="e" vm="1">
        <f ca="1">_xlfn.XLOOKUP(L528,Contenido[Contenido],Contenido[id_contenido])</f>
        <v>#NAME?</v>
      </c>
      <c r="C528" t="e" vm="1">
        <f ca="1">_xlfn.XLOOKUP(M528,Temas[Tema],Temas[id_Tema],FALSE)</f>
        <v>#NAME?</v>
      </c>
      <c r="D528" t="s">
        <v>3975</v>
      </c>
      <c r="F528" t="e" vm="2">
        <f t="shared" ca="1" si="32"/>
        <v>#NAME?</v>
      </c>
      <c r="G528" t="e" vm="2">
        <f t="shared" ca="1" si="33"/>
        <v>#NAME?</v>
      </c>
      <c r="H528" t="e" vm="2">
        <f t="shared" ca="1" si="34"/>
        <v>#NAME?</v>
      </c>
      <c r="I528" t="str">
        <f t="shared" si="35"/>
        <v>07.02.18.72 Soborno Funcionario Público Extranjero, Persona Natural</v>
      </c>
      <c r="K528" t="s">
        <v>67</v>
      </c>
      <c r="L528" t="s">
        <v>1576</v>
      </c>
      <c r="M528" t="s">
        <v>1601</v>
      </c>
      <c r="N528" t="s">
        <v>2417</v>
      </c>
    </row>
    <row r="529" spans="1:14" x14ac:dyDescent="0.25">
      <c r="A529" t="e" vm="1">
        <f ca="1">_xlfn.XLOOKUP(K529,Sectores[Sector],Sectores[id_Sector],FALSE)</f>
        <v>#NAME?</v>
      </c>
      <c r="B529" t="e" vm="1">
        <f ca="1">_xlfn.XLOOKUP(L529,Contenido[Contenido],Contenido[id_contenido])</f>
        <v>#NAME?</v>
      </c>
      <c r="C529" t="e" vm="1">
        <f ca="1">_xlfn.XLOOKUP(M529,Temas[Tema],Temas[id_Tema],FALSE)</f>
        <v>#NAME?</v>
      </c>
      <c r="D529" t="s">
        <v>3976</v>
      </c>
      <c r="F529" t="e" vm="2">
        <f t="shared" ca="1" si="32"/>
        <v>#NAME?</v>
      </c>
      <c r="G529" t="e" vm="2">
        <f t="shared" ca="1" si="33"/>
        <v>#NAME?</v>
      </c>
      <c r="H529" t="e" vm="2">
        <f t="shared" ca="1" si="34"/>
        <v>#NAME?</v>
      </c>
      <c r="I529" t="str">
        <f t="shared" si="35"/>
        <v>07.02.18.73 Soborno, Persona Juridica</v>
      </c>
      <c r="K529" t="s">
        <v>67</v>
      </c>
      <c r="L529" t="s">
        <v>1576</v>
      </c>
      <c r="M529" t="s">
        <v>1601</v>
      </c>
      <c r="N529" t="s">
        <v>2419</v>
      </c>
    </row>
    <row r="530" spans="1:14" x14ac:dyDescent="0.25">
      <c r="A530" t="e" vm="1">
        <f ca="1">_xlfn.XLOOKUP(K530,Sectores[Sector],Sectores[id_Sector],FALSE)</f>
        <v>#NAME?</v>
      </c>
      <c r="B530" t="e" vm="1">
        <f ca="1">_xlfn.XLOOKUP(L530,Contenido[Contenido],Contenido[id_contenido])</f>
        <v>#NAME?</v>
      </c>
      <c r="C530" t="e" vm="1">
        <f ca="1">_xlfn.XLOOKUP(M530,Temas[Tema],Temas[id_Tema],FALSE)</f>
        <v>#NAME?</v>
      </c>
      <c r="D530" t="s">
        <v>3977</v>
      </c>
      <c r="F530" t="e" vm="2">
        <f t="shared" ca="1" si="32"/>
        <v>#NAME?</v>
      </c>
      <c r="G530" t="e" vm="2">
        <f t="shared" ca="1" si="33"/>
        <v>#NAME?</v>
      </c>
      <c r="H530" t="e" vm="2">
        <f t="shared" ca="1" si="34"/>
        <v>#NAME?</v>
      </c>
      <c r="I530" t="str">
        <f t="shared" si="35"/>
        <v>07.02.18.74 Sodomía</v>
      </c>
      <c r="K530" t="s">
        <v>67</v>
      </c>
      <c r="L530" t="s">
        <v>1576</v>
      </c>
      <c r="M530" t="s">
        <v>1601</v>
      </c>
      <c r="N530" t="s">
        <v>2421</v>
      </c>
    </row>
    <row r="531" spans="1:14" x14ac:dyDescent="0.25">
      <c r="A531" t="e" vm="1">
        <f ca="1">_xlfn.XLOOKUP(K531,Sectores[Sector],Sectores[id_Sector],FALSE)</f>
        <v>#NAME?</v>
      </c>
      <c r="B531" t="e" vm="1">
        <f ca="1">_xlfn.XLOOKUP(L531,Contenido[Contenido],Contenido[id_contenido])</f>
        <v>#NAME?</v>
      </c>
      <c r="C531" t="e" vm="1">
        <f ca="1">_xlfn.XLOOKUP(M531,Temas[Tema],Temas[id_Tema],FALSE)</f>
        <v>#NAME?</v>
      </c>
      <c r="D531" t="s">
        <v>3978</v>
      </c>
      <c r="F531" t="e" vm="2">
        <f t="shared" ca="1" si="32"/>
        <v>#NAME?</v>
      </c>
      <c r="G531" t="e" vm="2">
        <f t="shared" ca="1" si="33"/>
        <v>#NAME?</v>
      </c>
      <c r="H531" t="e" vm="2">
        <f t="shared" ca="1" si="34"/>
        <v>#NAME?</v>
      </c>
      <c r="I531" t="str">
        <f t="shared" si="35"/>
        <v>07.02.18.75 Uso Fraudulento de Tarjetas o Medios de Pago</v>
      </c>
      <c r="K531" t="s">
        <v>67</v>
      </c>
      <c r="L531" t="s">
        <v>1576</v>
      </c>
      <c r="M531" t="s">
        <v>1601</v>
      </c>
      <c r="N531" t="s">
        <v>2489</v>
      </c>
    </row>
    <row r="532" spans="1:14" x14ac:dyDescent="0.25">
      <c r="A532" t="e" vm="1">
        <f ca="1">_xlfn.XLOOKUP(K532,Sectores[Sector],Sectores[id_Sector],FALSE)</f>
        <v>#NAME?</v>
      </c>
      <c r="B532" t="e" vm="1">
        <f ca="1">_xlfn.XLOOKUP(L532,Contenido[Contenido],Contenido[id_contenido])</f>
        <v>#NAME?</v>
      </c>
      <c r="C532" t="e" vm="1">
        <f ca="1">_xlfn.XLOOKUP(M532,Temas[Tema],Temas[id_Tema],FALSE)</f>
        <v>#NAME?</v>
      </c>
      <c r="D532" t="s">
        <v>3979</v>
      </c>
      <c r="F532" t="e" vm="2">
        <f t="shared" ca="1" si="32"/>
        <v>#NAME?</v>
      </c>
      <c r="G532" t="e" vm="2">
        <f t="shared" ca="1" si="33"/>
        <v>#NAME?</v>
      </c>
      <c r="H532" t="e" vm="2">
        <f t="shared" ca="1" si="34"/>
        <v>#NAME?</v>
      </c>
      <c r="I532" t="str">
        <f t="shared" si="35"/>
        <v>07.02.18.76 Usura</v>
      </c>
      <c r="K532" t="s">
        <v>67</v>
      </c>
      <c r="L532" t="s">
        <v>1576</v>
      </c>
      <c r="M532" t="s">
        <v>1601</v>
      </c>
      <c r="N532" t="s">
        <v>2495</v>
      </c>
    </row>
    <row r="533" spans="1:14" x14ac:dyDescent="0.25">
      <c r="A533" t="e" vm="1">
        <f ca="1">_xlfn.XLOOKUP(K533,Sectores[Sector],Sectores[id_Sector],FALSE)</f>
        <v>#NAME?</v>
      </c>
      <c r="B533" t="e" vm="1">
        <f ca="1">_xlfn.XLOOKUP(L533,Contenido[Contenido],Contenido[id_contenido])</f>
        <v>#NAME?</v>
      </c>
      <c r="C533" t="e" vm="1">
        <f ca="1">_xlfn.XLOOKUP(M533,Temas[Tema],Temas[id_Tema],FALSE)</f>
        <v>#NAME?</v>
      </c>
      <c r="D533" t="s">
        <v>3980</v>
      </c>
      <c r="F533" t="e" vm="2">
        <f t="shared" ca="1" si="32"/>
        <v>#NAME?</v>
      </c>
      <c r="G533" t="e" vm="2">
        <f t="shared" ca="1" si="33"/>
        <v>#NAME?</v>
      </c>
      <c r="H533" t="e" vm="2">
        <f t="shared" ca="1" si="34"/>
        <v>#NAME?</v>
      </c>
      <c r="I533" t="str">
        <f t="shared" si="35"/>
        <v>07.02.19.01 Infracción a la Ley Electoral</v>
      </c>
      <c r="K533" t="s">
        <v>67</v>
      </c>
      <c r="L533" t="s">
        <v>1576</v>
      </c>
      <c r="M533" t="s">
        <v>2071</v>
      </c>
      <c r="N533" t="s">
        <v>2072</v>
      </c>
    </row>
    <row r="534" spans="1:14" x14ac:dyDescent="0.25">
      <c r="A534" t="e" vm="1">
        <f ca="1">_xlfn.XLOOKUP(K534,Sectores[Sector],Sectores[id_Sector],FALSE)</f>
        <v>#NAME?</v>
      </c>
      <c r="B534" t="e" vm="1">
        <f ca="1">_xlfn.XLOOKUP(L534,Contenido[Contenido],Contenido[id_contenido])</f>
        <v>#NAME?</v>
      </c>
      <c r="C534" t="e" vm="1">
        <f ca="1">_xlfn.XLOOKUP(M534,Temas[Tema],Temas[id_Tema],FALSE)</f>
        <v>#NAME?</v>
      </c>
      <c r="D534" t="s">
        <v>3981</v>
      </c>
      <c r="F534" t="e" vm="2">
        <f t="shared" ca="1" si="32"/>
        <v>#NAME?</v>
      </c>
      <c r="G534" t="e" vm="2">
        <f t="shared" ca="1" si="33"/>
        <v>#NAME?</v>
      </c>
      <c r="H534" t="e" vm="2">
        <f t="shared" ca="1" si="34"/>
        <v>#NAME?</v>
      </c>
      <c r="I534" t="str">
        <f t="shared" si="35"/>
        <v>07.02.19.02 Infracciones a la Ley Orgánica Constitucional Sobre Votación</v>
      </c>
      <c r="K534" t="s">
        <v>67</v>
      </c>
      <c r="L534" t="s">
        <v>1576</v>
      </c>
      <c r="M534" t="s">
        <v>2071</v>
      </c>
      <c r="N534" t="s">
        <v>2109</v>
      </c>
    </row>
    <row r="535" spans="1:14" x14ac:dyDescent="0.25">
      <c r="A535" t="e" vm="1">
        <f ca="1">_xlfn.XLOOKUP(K535,Sectores[Sector],Sectores[id_Sector],FALSE)</f>
        <v>#NAME?</v>
      </c>
      <c r="B535" t="e" vm="1">
        <f ca="1">_xlfn.XLOOKUP(L535,Contenido[Contenido],Contenido[id_contenido])</f>
        <v>#NAME?</v>
      </c>
      <c r="C535" t="e" vm="1">
        <f ca="1">_xlfn.XLOOKUP(M535,Temas[Tema],Temas[id_Tema],FALSE)</f>
        <v>#NAME?</v>
      </c>
      <c r="D535" t="s">
        <v>3982</v>
      </c>
      <c r="F535" t="e" vm="2">
        <f t="shared" ca="1" si="32"/>
        <v>#NAME?</v>
      </c>
      <c r="G535" t="e" vm="2">
        <f t="shared" ca="1" si="33"/>
        <v>#NAME?</v>
      </c>
      <c r="H535" t="e" vm="2">
        <f t="shared" ca="1" si="34"/>
        <v>#NAME?</v>
      </c>
      <c r="I535" t="str">
        <f t="shared" si="35"/>
        <v>07.02.20.01 Delitos Informaticos</v>
      </c>
      <c r="K535" t="s">
        <v>67</v>
      </c>
      <c r="L535" t="s">
        <v>1576</v>
      </c>
      <c r="M535" t="s">
        <v>1870</v>
      </c>
      <c r="N535" t="s">
        <v>1871</v>
      </c>
    </row>
    <row r="536" spans="1:14" x14ac:dyDescent="0.25">
      <c r="A536" t="e" vm="1">
        <f ca="1">_xlfn.XLOOKUP(K536,Sectores[Sector],Sectores[id_Sector],FALSE)</f>
        <v>#NAME?</v>
      </c>
      <c r="B536" t="e" vm="1">
        <f ca="1">_xlfn.XLOOKUP(L536,Contenido[Contenido],Contenido[id_contenido])</f>
        <v>#NAME?</v>
      </c>
      <c r="C536" t="e" vm="1">
        <f ca="1">_xlfn.XLOOKUP(M536,Temas[Tema],Temas[id_Tema],FALSE)</f>
        <v>#NAME?</v>
      </c>
      <c r="D536" t="s">
        <v>3983</v>
      </c>
      <c r="F536" t="e" vm="2">
        <f t="shared" ca="1" si="32"/>
        <v>#NAME?</v>
      </c>
      <c r="G536" t="e" vm="2">
        <f t="shared" ca="1" si="33"/>
        <v>#NAME?</v>
      </c>
      <c r="H536" t="e" vm="2">
        <f t="shared" ca="1" si="34"/>
        <v>#NAME?</v>
      </c>
      <c r="I536" t="str">
        <f t="shared" si="35"/>
        <v>07.02.20.02 Infracción Ley General Telecomunicaciones</v>
      </c>
      <c r="K536" t="s">
        <v>67</v>
      </c>
      <c r="L536" t="s">
        <v>1576</v>
      </c>
      <c r="M536" t="s">
        <v>1870</v>
      </c>
      <c r="N536" t="s">
        <v>2097</v>
      </c>
    </row>
    <row r="537" spans="1:14" x14ac:dyDescent="0.25">
      <c r="A537" t="e" vm="1">
        <f ca="1">_xlfn.XLOOKUP(K537,Sectores[Sector],Sectores[id_Sector],FALSE)</f>
        <v>#NAME?</v>
      </c>
      <c r="B537" t="e" vm="1">
        <f ca="1">_xlfn.XLOOKUP(L537,Contenido[Contenido],Contenido[id_contenido])</f>
        <v>#NAME?</v>
      </c>
      <c r="C537" t="e" vm="1">
        <f ca="1">_xlfn.XLOOKUP(M537,Temas[Tema],Temas[id_Tema],FALSE)</f>
        <v>#NAME?</v>
      </c>
      <c r="D537" t="s">
        <v>3984</v>
      </c>
      <c r="F537" t="e" vm="2">
        <f t="shared" ca="1" si="32"/>
        <v>#NAME?</v>
      </c>
      <c r="G537" t="e" vm="2">
        <f t="shared" ca="1" si="33"/>
        <v>#NAME?</v>
      </c>
      <c r="H537" t="e" vm="2">
        <f t="shared" ca="1" si="34"/>
        <v>#NAME?</v>
      </c>
      <c r="I537" t="str">
        <f t="shared" si="35"/>
        <v>07.02.20.03 Revelar Información Obtenida en Aplicación de Monitoreo Telemático</v>
      </c>
      <c r="K537" t="s">
        <v>67</v>
      </c>
      <c r="L537" t="s">
        <v>1576</v>
      </c>
      <c r="M537" t="s">
        <v>1870</v>
      </c>
      <c r="N537" t="s">
        <v>2360</v>
      </c>
    </row>
    <row r="538" spans="1:14" x14ac:dyDescent="0.25">
      <c r="A538" t="e" vm="1">
        <f ca="1">_xlfn.XLOOKUP(K538,Sectores[Sector],Sectores[id_Sector],FALSE)</f>
        <v>#NAME?</v>
      </c>
      <c r="B538" t="e" vm="1">
        <f ca="1">_xlfn.XLOOKUP(L538,Contenido[Contenido],Contenido[id_contenido])</f>
        <v>#NAME?</v>
      </c>
      <c r="C538" t="e" vm="1">
        <f ca="1">_xlfn.XLOOKUP(M538,Temas[Tema],Temas[id_Tema],FALSE)</f>
        <v>#NAME?</v>
      </c>
      <c r="D538" t="s">
        <v>3985</v>
      </c>
      <c r="F538" t="e" vm="2">
        <f t="shared" ca="1" si="32"/>
        <v>#NAME?</v>
      </c>
      <c r="G538" t="e" vm="2">
        <f t="shared" ca="1" si="33"/>
        <v>#NAME?</v>
      </c>
      <c r="H538" t="e" vm="2">
        <f t="shared" ca="1" si="34"/>
        <v>#NAME?</v>
      </c>
      <c r="I538" t="str">
        <f t="shared" si="35"/>
        <v>07.02.20.04 Sabotaje Informático</v>
      </c>
      <c r="K538" t="s">
        <v>67</v>
      </c>
      <c r="L538" t="s">
        <v>1576</v>
      </c>
      <c r="M538" t="s">
        <v>1870</v>
      </c>
      <c r="N538" t="s">
        <v>2403</v>
      </c>
    </row>
    <row r="539" spans="1:14" x14ac:dyDescent="0.25">
      <c r="A539" t="e" vm="1">
        <f ca="1">_xlfn.XLOOKUP(K539,Sectores[Sector],Sectores[id_Sector],FALSE)</f>
        <v>#NAME?</v>
      </c>
      <c r="B539" t="e" vm="1">
        <f ca="1">_xlfn.XLOOKUP(L539,Contenido[Contenido],Contenido[id_contenido])</f>
        <v>#NAME?</v>
      </c>
      <c r="C539" t="e" vm="1">
        <f ca="1">_xlfn.XLOOKUP(M539,Temas[Tema],Temas[id_Tema],FALSE)</f>
        <v>#NAME?</v>
      </c>
      <c r="D539" t="s">
        <v>3986</v>
      </c>
      <c r="F539" t="e" vm="2">
        <f t="shared" ca="1" si="32"/>
        <v>#NAME?</v>
      </c>
      <c r="G539" t="e" vm="2">
        <f t="shared" ca="1" si="33"/>
        <v>#NAME?</v>
      </c>
      <c r="H539" t="e" vm="2">
        <f t="shared" ca="1" si="34"/>
        <v>#NAME?</v>
      </c>
      <c r="I539" t="str">
        <f t="shared" si="35"/>
        <v>07.02.21.01 Infracción al Estatuto de Capacitación y Empleo</v>
      </c>
      <c r="K539" t="s">
        <v>67</v>
      </c>
      <c r="L539" t="s">
        <v>1576</v>
      </c>
      <c r="M539" t="s">
        <v>2084</v>
      </c>
      <c r="N539" t="s">
        <v>2085</v>
      </c>
    </row>
    <row r="540" spans="1:14" x14ac:dyDescent="0.25">
      <c r="A540" t="e" vm="1">
        <f ca="1">_xlfn.XLOOKUP(K540,Sectores[Sector],Sectores[id_Sector],FALSE)</f>
        <v>#NAME?</v>
      </c>
      <c r="B540" t="e" vm="1">
        <f ca="1">_xlfn.XLOOKUP(L540,Contenido[Contenido],Contenido[id_contenido])</f>
        <v>#NAME?</v>
      </c>
      <c r="C540" t="e" vm="1">
        <f ca="1">_xlfn.XLOOKUP(M540,Temas[Tema],Temas[id_Tema],FALSE)</f>
        <v>#NAME?</v>
      </c>
      <c r="D540" t="s">
        <v>3987</v>
      </c>
      <c r="F540" t="e" vm="2">
        <f t="shared" ca="1" si="32"/>
        <v>#NAME?</v>
      </c>
      <c r="G540" t="e" vm="2">
        <f t="shared" ca="1" si="33"/>
        <v>#NAME?</v>
      </c>
      <c r="H540" t="e" vm="2">
        <f t="shared" ca="1" si="34"/>
        <v>#NAME?</v>
      </c>
      <c r="I540" t="str">
        <f t="shared" si="35"/>
        <v>07.02.21.02 Infracción en el Otorgamiento Prestaciones de Isapre</v>
      </c>
      <c r="K540" t="s">
        <v>67</v>
      </c>
      <c r="L540" t="s">
        <v>1576</v>
      </c>
      <c r="M540" t="s">
        <v>2084</v>
      </c>
      <c r="N540" t="s">
        <v>2087</v>
      </c>
    </row>
    <row r="541" spans="1:14" x14ac:dyDescent="0.25">
      <c r="A541" t="e" vm="1">
        <f ca="1">_xlfn.XLOOKUP(K541,Sectores[Sector],Sectores[id_Sector],FALSE)</f>
        <v>#NAME?</v>
      </c>
      <c r="B541" t="e" vm="1">
        <f ca="1">_xlfn.XLOOKUP(L541,Contenido[Contenido],Contenido[id_contenido])</f>
        <v>#NAME?</v>
      </c>
      <c r="C541" t="e" vm="1">
        <f ca="1">_xlfn.XLOOKUP(M541,Temas[Tema],Temas[id_Tema],FALSE)</f>
        <v>#NAME?</v>
      </c>
      <c r="D541" t="s">
        <v>3988</v>
      </c>
      <c r="F541" t="e" vm="2">
        <f t="shared" ca="1" si="32"/>
        <v>#NAME?</v>
      </c>
      <c r="G541" t="e" vm="2">
        <f t="shared" ca="1" si="33"/>
        <v>#NAME?</v>
      </c>
      <c r="H541" t="e" vm="2">
        <f t="shared" ca="1" si="34"/>
        <v>#NAME?</v>
      </c>
      <c r="I541" t="str">
        <f t="shared" si="35"/>
        <v>07.02.21.03 Infracciones a la Seguridad Social</v>
      </c>
      <c r="K541" t="s">
        <v>67</v>
      </c>
      <c r="L541" t="s">
        <v>1576</v>
      </c>
      <c r="M541" t="s">
        <v>2084</v>
      </c>
      <c r="N541" t="s">
        <v>2111</v>
      </c>
    </row>
    <row r="542" spans="1:14" x14ac:dyDescent="0.25">
      <c r="A542" t="e" vm="1">
        <f ca="1">_xlfn.XLOOKUP(K542,Sectores[Sector],Sectores[id_Sector],FALSE)</f>
        <v>#NAME?</v>
      </c>
      <c r="B542" t="e" vm="1">
        <f ca="1">_xlfn.XLOOKUP(L542,Contenido[Contenido],Contenido[id_contenido])</f>
        <v>#NAME?</v>
      </c>
      <c r="C542" t="e" vm="1">
        <f ca="1">_xlfn.XLOOKUP(M542,Temas[Tema],Temas[id_Tema],FALSE)</f>
        <v>#NAME?</v>
      </c>
      <c r="D542" t="s">
        <v>3989</v>
      </c>
      <c r="F542" t="e" vm="2">
        <f t="shared" ca="1" si="32"/>
        <v>#NAME?</v>
      </c>
      <c r="G542" t="e" vm="2">
        <f t="shared" ca="1" si="33"/>
        <v>#NAME?</v>
      </c>
      <c r="H542" t="e" vm="2">
        <f t="shared" ca="1" si="34"/>
        <v>#NAME?</v>
      </c>
      <c r="I542" t="str">
        <f t="shared" si="35"/>
        <v>07.02.22.01 Delitos Contenidos en el Decreto Ley 1,094 de Extranjería</v>
      </c>
      <c r="K542" t="s">
        <v>67</v>
      </c>
      <c r="L542" t="s">
        <v>1576</v>
      </c>
      <c r="M542" t="s">
        <v>1847</v>
      </c>
      <c r="N542" t="s">
        <v>1848</v>
      </c>
    </row>
    <row r="543" spans="1:14" x14ac:dyDescent="0.25">
      <c r="A543" t="e" vm="1">
        <f ca="1">_xlfn.XLOOKUP(K543,Sectores[Sector],Sectores[id_Sector],FALSE)</f>
        <v>#NAME?</v>
      </c>
      <c r="B543" t="e" vm="1">
        <f ca="1">_xlfn.XLOOKUP(L543,Contenido[Contenido],Contenido[id_contenido])</f>
        <v>#NAME?</v>
      </c>
      <c r="C543" t="e" vm="1">
        <f ca="1">_xlfn.XLOOKUP(M543,Temas[Tema],Temas[id_Tema],FALSE)</f>
        <v>#NAME?</v>
      </c>
      <c r="D543" t="s">
        <v>3990</v>
      </c>
      <c r="F543" t="e" vm="2">
        <f t="shared" ca="1" si="32"/>
        <v>#NAME?</v>
      </c>
      <c r="G543" t="e" vm="2">
        <f t="shared" ca="1" si="33"/>
        <v>#NAME?</v>
      </c>
      <c r="H543" t="e" vm="2">
        <f t="shared" ca="1" si="34"/>
        <v>#NAME?</v>
      </c>
      <c r="I543" t="str">
        <f t="shared" si="35"/>
        <v>07.02.22.02 Extranjeros Que Ingresan o Intentan Egresar c/Documentos Falsificados</v>
      </c>
      <c r="K543" t="s">
        <v>67</v>
      </c>
      <c r="L543" t="s">
        <v>1576</v>
      </c>
      <c r="M543" t="s">
        <v>1847</v>
      </c>
      <c r="N543" t="s">
        <v>1942</v>
      </c>
    </row>
    <row r="544" spans="1:14" x14ac:dyDescent="0.25">
      <c r="A544" t="e" vm="1">
        <f ca="1">_xlfn.XLOOKUP(K544,Sectores[Sector],Sectores[id_Sector],FALSE)</f>
        <v>#NAME?</v>
      </c>
      <c r="B544" t="e" vm="1">
        <f ca="1">_xlfn.XLOOKUP(L544,Contenido[Contenido],Contenido[id_contenido])</f>
        <v>#NAME?</v>
      </c>
      <c r="C544" t="e" vm="1">
        <f ca="1">_xlfn.XLOOKUP(M544,Temas[Tema],Temas[id_Tema],FALSE)</f>
        <v>#NAME?</v>
      </c>
      <c r="D544" t="s">
        <v>3991</v>
      </c>
      <c r="F544" t="e" vm="2">
        <f t="shared" ca="1" si="32"/>
        <v>#NAME?</v>
      </c>
      <c r="G544" t="e" vm="2">
        <f t="shared" ca="1" si="33"/>
        <v>#NAME?</v>
      </c>
      <c r="H544" t="e" vm="2">
        <f t="shared" ca="1" si="34"/>
        <v>#NAME?</v>
      </c>
      <c r="I544" t="str">
        <f t="shared" si="35"/>
        <v>07.02.22.03 Extranjeros Que Ingresan o Intentan Egresar Clandestinamente</v>
      </c>
      <c r="K544" t="s">
        <v>67</v>
      </c>
      <c r="L544" t="s">
        <v>1576</v>
      </c>
      <c r="M544" t="s">
        <v>1847</v>
      </c>
      <c r="N544" t="s">
        <v>1944</v>
      </c>
    </row>
    <row r="545" spans="1:14" x14ac:dyDescent="0.25">
      <c r="A545" t="e" vm="1">
        <f ca="1">_xlfn.XLOOKUP(K545,Sectores[Sector],Sectores[id_Sector],FALSE)</f>
        <v>#NAME?</v>
      </c>
      <c r="B545" t="e" vm="1">
        <f ca="1">_xlfn.XLOOKUP(L545,Contenido[Contenido],Contenido[id_contenido])</f>
        <v>#NAME?</v>
      </c>
      <c r="C545" t="e" vm="1">
        <f ca="1">_xlfn.XLOOKUP(M545,Temas[Tema],Temas[id_Tema],FALSE)</f>
        <v>#NAME?</v>
      </c>
      <c r="D545" t="s">
        <v>3992</v>
      </c>
      <c r="F545" t="e" vm="2">
        <f t="shared" ca="1" si="32"/>
        <v>#NAME?</v>
      </c>
      <c r="G545" t="e" vm="2">
        <f t="shared" ca="1" si="33"/>
        <v>#NAME?</v>
      </c>
      <c r="H545" t="e" vm="2">
        <f t="shared" ca="1" si="34"/>
        <v>#NAME?</v>
      </c>
      <c r="I545" t="str">
        <f t="shared" si="35"/>
        <v>07.02.22.04 Tráfico de Inmigrantes Cometidos por Funcionarios Público</v>
      </c>
      <c r="K545" t="s">
        <v>67</v>
      </c>
      <c r="L545" t="s">
        <v>1576</v>
      </c>
      <c r="M545" t="s">
        <v>1847</v>
      </c>
      <c r="N545" t="s">
        <v>2455</v>
      </c>
    </row>
    <row r="546" spans="1:14" x14ac:dyDescent="0.25">
      <c r="A546" t="e" vm="1">
        <f ca="1">_xlfn.XLOOKUP(K546,Sectores[Sector],Sectores[id_Sector],FALSE)</f>
        <v>#NAME?</v>
      </c>
      <c r="B546" t="e" vm="1">
        <f ca="1">_xlfn.XLOOKUP(L546,Contenido[Contenido],Contenido[id_contenido])</f>
        <v>#NAME?</v>
      </c>
      <c r="C546" t="e" vm="1">
        <f ca="1">_xlfn.XLOOKUP(M546,Temas[Tema],Temas[id_Tema],FALSE)</f>
        <v>#NAME?</v>
      </c>
      <c r="D546" t="s">
        <v>3993</v>
      </c>
      <c r="F546" t="e" vm="2">
        <f t="shared" ca="1" si="32"/>
        <v>#NAME?</v>
      </c>
      <c r="G546" t="e" vm="2">
        <f t="shared" ca="1" si="33"/>
        <v>#NAME?</v>
      </c>
      <c r="H546" t="e" vm="2">
        <f t="shared" ca="1" si="34"/>
        <v>#NAME?</v>
      </c>
      <c r="I546" t="str">
        <f t="shared" si="35"/>
        <v>07.02.22.05 Trafico de Migrantes</v>
      </c>
      <c r="K546" t="s">
        <v>67</v>
      </c>
      <c r="L546" t="s">
        <v>1576</v>
      </c>
      <c r="M546" t="s">
        <v>1847</v>
      </c>
      <c r="N546" t="s">
        <v>2457</v>
      </c>
    </row>
    <row r="547" spans="1:14" x14ac:dyDescent="0.25">
      <c r="A547" t="e" vm="1">
        <f ca="1">_xlfn.XLOOKUP(K547,Sectores[Sector],Sectores[id_Sector],FALSE)</f>
        <v>#NAME?</v>
      </c>
      <c r="B547" t="e" vm="1">
        <f ca="1">_xlfn.XLOOKUP(L547,Contenido[Contenido],Contenido[id_contenido])</f>
        <v>#NAME?</v>
      </c>
      <c r="C547" t="e" vm="1">
        <f ca="1">_xlfn.XLOOKUP(M547,Temas[Tema],Temas[id_Tema],FALSE)</f>
        <v>#NAME?</v>
      </c>
      <c r="D547" t="s">
        <v>3994</v>
      </c>
      <c r="F547" t="e" vm="2">
        <f t="shared" ca="1" si="32"/>
        <v>#NAME?</v>
      </c>
      <c r="G547" t="e" vm="2">
        <f t="shared" ca="1" si="33"/>
        <v>#NAME?</v>
      </c>
      <c r="H547" t="e" vm="2">
        <f t="shared" ca="1" si="34"/>
        <v>#NAME?</v>
      </c>
      <c r="I547" t="str">
        <f t="shared" si="35"/>
        <v>07.02.23.01 Falsedades</v>
      </c>
      <c r="K547" t="s">
        <v>67</v>
      </c>
      <c r="L547" t="s">
        <v>1576</v>
      </c>
      <c r="M547" t="s">
        <v>1954</v>
      </c>
      <c r="N547" t="s">
        <v>1955</v>
      </c>
    </row>
    <row r="548" spans="1:14" x14ac:dyDescent="0.25">
      <c r="A548" t="e" vm="1">
        <f ca="1">_xlfn.XLOOKUP(K548,Sectores[Sector],Sectores[id_Sector],FALSE)</f>
        <v>#NAME?</v>
      </c>
      <c r="B548" t="e" vm="1">
        <f ca="1">_xlfn.XLOOKUP(L548,Contenido[Contenido],Contenido[id_contenido])</f>
        <v>#NAME?</v>
      </c>
      <c r="C548" t="e" vm="1">
        <f ca="1">_xlfn.XLOOKUP(M548,Temas[Tema],Temas[id_Tema],FALSE)</f>
        <v>#NAME?</v>
      </c>
      <c r="D548" t="s">
        <v>3995</v>
      </c>
      <c r="F548" t="e" vm="2">
        <f t="shared" ca="1" si="32"/>
        <v>#NAME?</v>
      </c>
      <c r="G548" t="e" vm="2">
        <f t="shared" ca="1" si="33"/>
        <v>#NAME?</v>
      </c>
      <c r="H548" t="e" vm="2">
        <f t="shared" ca="1" si="34"/>
        <v>#NAME?</v>
      </c>
      <c r="I548" t="str">
        <f t="shared" si="35"/>
        <v>07.02.23.02 Otras Infracciones al Código de Justicia Militar</v>
      </c>
      <c r="K548" t="s">
        <v>67</v>
      </c>
      <c r="L548" t="s">
        <v>1576</v>
      </c>
      <c r="M548" t="s">
        <v>1954</v>
      </c>
      <c r="N548" t="s">
        <v>2254</v>
      </c>
    </row>
    <row r="549" spans="1:14" x14ac:dyDescent="0.25">
      <c r="A549" t="e" vm="1">
        <f ca="1">_xlfn.XLOOKUP(K549,Sectores[Sector],Sectores[id_Sector],FALSE)</f>
        <v>#NAME?</v>
      </c>
      <c r="B549" t="e" vm="1">
        <f ca="1">_xlfn.XLOOKUP(L549,Contenido[Contenido],Contenido[id_contenido])</f>
        <v>#NAME?</v>
      </c>
      <c r="C549" t="e" vm="1">
        <f ca="1">_xlfn.XLOOKUP(M549,Temas[Tema],Temas[id_Tema],FALSE)</f>
        <v>#NAME?</v>
      </c>
      <c r="D549" t="s">
        <v>3996</v>
      </c>
      <c r="F549" t="e" vm="2">
        <f t="shared" ca="1" si="32"/>
        <v>#NAME?</v>
      </c>
      <c r="G549" t="e" vm="2">
        <f t="shared" ca="1" si="33"/>
        <v>#NAME?</v>
      </c>
      <c r="H549" t="e" vm="2">
        <f t="shared" ca="1" si="34"/>
        <v>#NAME?</v>
      </c>
      <c r="I549" t="str">
        <f t="shared" si="35"/>
        <v>07.02.23.03 Remisos (Reclutamiento)</v>
      </c>
      <c r="K549" t="s">
        <v>67</v>
      </c>
      <c r="L549" t="s">
        <v>1576</v>
      </c>
      <c r="M549" t="s">
        <v>1954</v>
      </c>
      <c r="N549" t="s">
        <v>2358</v>
      </c>
    </row>
    <row r="550" spans="1:14" x14ac:dyDescent="0.25">
      <c r="A550" t="e" vm="1">
        <f ca="1">_xlfn.XLOOKUP(K550,Sectores[Sector],Sectores[id_Sector],FALSE)</f>
        <v>#NAME?</v>
      </c>
      <c r="B550" t="e" vm="1">
        <f ca="1">_xlfn.XLOOKUP(L550,Contenido[Contenido],Contenido[id_contenido])</f>
        <v>#NAME?</v>
      </c>
      <c r="C550" t="e" vm="1">
        <f ca="1">_xlfn.XLOOKUP(M550,Temas[Tema],Temas[id_Tema],FALSE)</f>
        <v>#NAME?</v>
      </c>
      <c r="D550" t="s">
        <v>3997</v>
      </c>
      <c r="F550" t="e" vm="2">
        <f t="shared" ca="1" si="32"/>
        <v>#NAME?</v>
      </c>
      <c r="G550" t="e" vm="2">
        <f t="shared" ca="1" si="33"/>
        <v>#NAME?</v>
      </c>
      <c r="H550" t="e" vm="2">
        <f t="shared" ca="1" si="34"/>
        <v>#NAME?</v>
      </c>
      <c r="I550" t="str">
        <f t="shared" si="35"/>
        <v>07.02.24.01 Abuso Sexual (Sólo Crimen)</v>
      </c>
      <c r="K550" t="s">
        <v>67</v>
      </c>
      <c r="L550" t="s">
        <v>1576</v>
      </c>
      <c r="M550" t="s">
        <v>1604</v>
      </c>
      <c r="N550" t="s">
        <v>1605</v>
      </c>
    </row>
    <row r="551" spans="1:14" x14ac:dyDescent="0.25">
      <c r="A551" t="e" vm="1">
        <f ca="1">_xlfn.XLOOKUP(K551,Sectores[Sector],Sectores[id_Sector],FALSE)</f>
        <v>#NAME?</v>
      </c>
      <c r="B551" t="e" vm="1">
        <f ca="1">_xlfn.XLOOKUP(L551,Contenido[Contenido],Contenido[id_contenido])</f>
        <v>#NAME?</v>
      </c>
      <c r="C551" t="e" vm="1">
        <f ca="1">_xlfn.XLOOKUP(M551,Temas[Tema],Temas[id_Tema],FALSE)</f>
        <v>#NAME?</v>
      </c>
      <c r="D551" t="s">
        <v>3998</v>
      </c>
      <c r="F551" t="e" vm="2">
        <f t="shared" ca="1" si="32"/>
        <v>#NAME?</v>
      </c>
      <c r="G551" t="e" vm="2">
        <f t="shared" ca="1" si="33"/>
        <v>#NAME?</v>
      </c>
      <c r="H551" t="e" vm="2">
        <f t="shared" ca="1" si="34"/>
        <v>#NAME?</v>
      </c>
      <c r="I551" t="str">
        <f t="shared" si="35"/>
        <v>07.02.24.02 Abuso Sexual Adulto</v>
      </c>
      <c r="K551" t="s">
        <v>67</v>
      </c>
      <c r="L551" t="s">
        <v>1576</v>
      </c>
      <c r="M551" t="s">
        <v>1604</v>
      </c>
      <c r="N551" t="s">
        <v>1607</v>
      </c>
    </row>
    <row r="552" spans="1:14" x14ac:dyDescent="0.25">
      <c r="A552" t="e" vm="1">
        <f ca="1">_xlfn.XLOOKUP(K552,Sectores[Sector],Sectores[id_Sector],FALSE)</f>
        <v>#NAME?</v>
      </c>
      <c r="B552" t="e" vm="1">
        <f ca="1">_xlfn.XLOOKUP(L552,Contenido[Contenido],Contenido[id_contenido])</f>
        <v>#NAME?</v>
      </c>
      <c r="C552" t="e" vm="1">
        <f ca="1">_xlfn.XLOOKUP(M552,Temas[Tema],Temas[id_Tema],FALSE)</f>
        <v>#NAME?</v>
      </c>
      <c r="D552" t="s">
        <v>3999</v>
      </c>
      <c r="F552" t="e" vm="2">
        <f t="shared" ca="1" si="32"/>
        <v>#NAME?</v>
      </c>
      <c r="G552" t="e" vm="2">
        <f t="shared" ca="1" si="33"/>
        <v>#NAME?</v>
      </c>
      <c r="H552" t="e" vm="2">
        <f t="shared" ca="1" si="34"/>
        <v>#NAME?</v>
      </c>
      <c r="I552" t="str">
        <f t="shared" si="35"/>
        <v>07.02.24.03 Abuso Sexual Calificado c/Introduccion Objetos o Uso Animal</v>
      </c>
      <c r="K552" t="s">
        <v>67</v>
      </c>
      <c r="L552" t="s">
        <v>1576</v>
      </c>
      <c r="M552" t="s">
        <v>1604</v>
      </c>
      <c r="N552" t="s">
        <v>1609</v>
      </c>
    </row>
    <row r="553" spans="1:14" x14ac:dyDescent="0.25">
      <c r="A553" t="e" vm="1">
        <f ca="1">_xlfn.XLOOKUP(K553,Sectores[Sector],Sectores[id_Sector],FALSE)</f>
        <v>#NAME?</v>
      </c>
      <c r="B553" t="e" vm="1">
        <f ca="1">_xlfn.XLOOKUP(L553,Contenido[Contenido],Contenido[id_contenido])</f>
        <v>#NAME?</v>
      </c>
      <c r="C553" t="e" vm="1">
        <f ca="1">_xlfn.XLOOKUP(M553,Temas[Tema],Temas[id_Tema],FALSE)</f>
        <v>#NAME?</v>
      </c>
      <c r="D553" t="s">
        <v>4000</v>
      </c>
      <c r="F553" t="e" vm="2">
        <f t="shared" ca="1" si="32"/>
        <v>#NAME?</v>
      </c>
      <c r="G553" t="e" vm="2">
        <f t="shared" ca="1" si="33"/>
        <v>#NAME?</v>
      </c>
      <c r="H553" t="e" vm="2">
        <f t="shared" ca="1" si="34"/>
        <v>#NAME?</v>
      </c>
      <c r="I553" t="str">
        <f t="shared" si="35"/>
        <v>07.02.24.04 Abuso Sexual con Contacto de Menor de 14 Años</v>
      </c>
      <c r="K553" t="s">
        <v>67</v>
      </c>
      <c r="L553" t="s">
        <v>1576</v>
      </c>
      <c r="M553" t="s">
        <v>1604</v>
      </c>
      <c r="N553" t="s">
        <v>1611</v>
      </c>
    </row>
    <row r="554" spans="1:14" x14ac:dyDescent="0.25">
      <c r="A554" t="e" vm="1">
        <f ca="1">_xlfn.XLOOKUP(K554,Sectores[Sector],Sectores[id_Sector],FALSE)</f>
        <v>#NAME?</v>
      </c>
      <c r="B554" t="e" vm="1">
        <f ca="1">_xlfn.XLOOKUP(L554,Contenido[Contenido],Contenido[id_contenido])</f>
        <v>#NAME?</v>
      </c>
      <c r="C554" t="e" vm="1">
        <f ca="1">_xlfn.XLOOKUP(M554,Temas[Tema],Temas[id_Tema],FALSE)</f>
        <v>#NAME?</v>
      </c>
      <c r="D554" t="s">
        <v>4001</v>
      </c>
      <c r="F554" t="e" vm="2">
        <f t="shared" ca="1" si="32"/>
        <v>#NAME?</v>
      </c>
      <c r="G554" t="e" vm="2">
        <f t="shared" ca="1" si="33"/>
        <v>#NAME?</v>
      </c>
      <c r="H554" t="e" vm="2">
        <f t="shared" ca="1" si="34"/>
        <v>#NAME?</v>
      </c>
      <c r="I554" t="str">
        <f t="shared" si="35"/>
        <v>07.02.24.05 Abuso Sexual de 14 Años a Menor de 18 Años con Circunstancia Estupro</v>
      </c>
      <c r="K554" t="s">
        <v>67</v>
      </c>
      <c r="L554" t="s">
        <v>1576</v>
      </c>
      <c r="M554" t="s">
        <v>1604</v>
      </c>
      <c r="N554" t="s">
        <v>1613</v>
      </c>
    </row>
    <row r="555" spans="1:14" x14ac:dyDescent="0.25">
      <c r="A555" t="e" vm="1">
        <f ca="1">_xlfn.XLOOKUP(K555,Sectores[Sector],Sectores[id_Sector],FALSE)</f>
        <v>#NAME?</v>
      </c>
      <c r="B555" t="e" vm="1">
        <f ca="1">_xlfn.XLOOKUP(L555,Contenido[Contenido],Contenido[id_contenido])</f>
        <v>#NAME?</v>
      </c>
      <c r="C555" t="e" vm="1">
        <f ca="1">_xlfn.XLOOKUP(M555,Temas[Tema],Temas[id_Tema],FALSE)</f>
        <v>#NAME?</v>
      </c>
      <c r="D555" t="s">
        <v>4002</v>
      </c>
      <c r="F555" t="e" vm="2">
        <f t="shared" ca="1" si="32"/>
        <v>#NAME?</v>
      </c>
      <c r="G555" t="e" vm="2">
        <f t="shared" ca="1" si="33"/>
        <v>#NAME?</v>
      </c>
      <c r="H555" t="e" vm="2">
        <f t="shared" ca="1" si="34"/>
        <v>#NAME?</v>
      </c>
      <c r="I555" t="str">
        <f t="shared" si="35"/>
        <v>07.02.24.06 Abuso Sexual de Mayor de 14 (Con Circunstancias de Violación)</v>
      </c>
      <c r="K555" t="s">
        <v>67</v>
      </c>
      <c r="L555" t="s">
        <v>1576</v>
      </c>
      <c r="M555" t="s">
        <v>1604</v>
      </c>
      <c r="N555" t="s">
        <v>1615</v>
      </c>
    </row>
    <row r="556" spans="1:14" x14ac:dyDescent="0.25">
      <c r="A556" t="e" vm="1">
        <f ca="1">_xlfn.XLOOKUP(K556,Sectores[Sector],Sectores[id_Sector],FALSE)</f>
        <v>#NAME?</v>
      </c>
      <c r="B556" t="e" vm="1">
        <f ca="1">_xlfn.XLOOKUP(L556,Contenido[Contenido],Contenido[id_contenido])</f>
        <v>#NAME?</v>
      </c>
      <c r="C556" t="e" vm="1">
        <f ca="1">_xlfn.XLOOKUP(M556,Temas[Tema],Temas[id_Tema],FALSE)</f>
        <v>#NAME?</v>
      </c>
      <c r="D556" t="s">
        <v>4003</v>
      </c>
      <c r="F556" t="e" vm="2">
        <f t="shared" ca="1" si="32"/>
        <v>#NAME?</v>
      </c>
      <c r="G556" t="e" vm="2">
        <f t="shared" ca="1" si="33"/>
        <v>#NAME?</v>
      </c>
      <c r="H556" t="e" vm="2">
        <f t="shared" ca="1" si="34"/>
        <v>#NAME?</v>
      </c>
      <c r="I556" t="str">
        <f t="shared" si="35"/>
        <v>07.02.24.07 Abuso Sexual Mayor 14 /Sorpresa Sin Consentimiento</v>
      </c>
      <c r="K556" t="s">
        <v>67</v>
      </c>
      <c r="L556" t="s">
        <v>1576</v>
      </c>
      <c r="M556" t="s">
        <v>1604</v>
      </c>
      <c r="N556" t="s">
        <v>1617</v>
      </c>
    </row>
    <row r="557" spans="1:14" x14ac:dyDescent="0.25">
      <c r="A557" t="e" vm="1">
        <f ca="1">_xlfn.XLOOKUP(K557,Sectores[Sector],Sectores[id_Sector],FALSE)</f>
        <v>#NAME?</v>
      </c>
      <c r="B557" t="e" vm="1">
        <f ca="1">_xlfn.XLOOKUP(L557,Contenido[Contenido],Contenido[id_contenido])</f>
        <v>#NAME?</v>
      </c>
      <c r="C557" t="e" vm="1">
        <f ca="1">_xlfn.XLOOKUP(M557,Temas[Tema],Temas[id_Tema],FALSE)</f>
        <v>#NAME?</v>
      </c>
      <c r="D557" t="s">
        <v>4004</v>
      </c>
      <c r="F557" t="e" vm="2">
        <f t="shared" ca="1" si="32"/>
        <v>#NAME?</v>
      </c>
      <c r="G557" t="e" vm="2">
        <f t="shared" ca="1" si="33"/>
        <v>#NAME?</v>
      </c>
      <c r="H557" t="e" vm="2">
        <f t="shared" ca="1" si="34"/>
        <v>#NAME?</v>
      </c>
      <c r="I557" t="str">
        <f t="shared" si="35"/>
        <v>07.02.24.08 Abuso Sexual Sin Contacto</v>
      </c>
      <c r="K557" t="s">
        <v>67</v>
      </c>
      <c r="L557" t="s">
        <v>1576</v>
      </c>
      <c r="M557" t="s">
        <v>1604</v>
      </c>
      <c r="N557" t="s">
        <v>1619</v>
      </c>
    </row>
    <row r="558" spans="1:14" x14ac:dyDescent="0.25">
      <c r="A558" t="e" vm="1">
        <f ca="1">_xlfn.XLOOKUP(K558,Sectores[Sector],Sectores[id_Sector],FALSE)</f>
        <v>#NAME?</v>
      </c>
      <c r="B558" t="e" vm="1">
        <f ca="1">_xlfn.XLOOKUP(L558,Contenido[Contenido],Contenido[id_contenido])</f>
        <v>#NAME?</v>
      </c>
      <c r="C558" t="e" vm="1">
        <f ca="1">_xlfn.XLOOKUP(M558,Temas[Tema],Temas[id_Tema],FALSE)</f>
        <v>#NAME?</v>
      </c>
      <c r="D558" t="s">
        <v>4005</v>
      </c>
      <c r="F558" t="e" vm="2">
        <f t="shared" ca="1" si="32"/>
        <v>#NAME?</v>
      </c>
      <c r="G558" t="e" vm="2">
        <f t="shared" ca="1" si="33"/>
        <v>#NAME?</v>
      </c>
      <c r="H558" t="e" vm="2">
        <f t="shared" ca="1" si="34"/>
        <v>#NAME?</v>
      </c>
      <c r="I558" t="str">
        <f t="shared" si="35"/>
        <v>07.02.24.09 Abusos Deshonestos</v>
      </c>
      <c r="K558" t="s">
        <v>67</v>
      </c>
      <c r="L558" t="s">
        <v>1576</v>
      </c>
      <c r="M558" t="s">
        <v>1604</v>
      </c>
      <c r="N558" t="s">
        <v>1624</v>
      </c>
    </row>
    <row r="559" spans="1:14" x14ac:dyDescent="0.25">
      <c r="A559" t="e" vm="1">
        <f ca="1">_xlfn.XLOOKUP(K559,Sectores[Sector],Sectores[id_Sector],FALSE)</f>
        <v>#NAME?</v>
      </c>
      <c r="B559" t="e" vm="1">
        <f ca="1">_xlfn.XLOOKUP(L559,Contenido[Contenido],Contenido[id_contenido])</f>
        <v>#NAME?</v>
      </c>
      <c r="C559" t="e" vm="1">
        <f ca="1">_xlfn.XLOOKUP(M559,Temas[Tema],Temas[id_Tema],FALSE)</f>
        <v>#NAME?</v>
      </c>
      <c r="D559" t="s">
        <v>4006</v>
      </c>
      <c r="F559" t="e" vm="2">
        <f t="shared" ca="1" si="32"/>
        <v>#NAME?</v>
      </c>
      <c r="G559" t="e" vm="2">
        <f t="shared" ca="1" si="33"/>
        <v>#NAME?</v>
      </c>
      <c r="H559" t="e" vm="2">
        <f t="shared" ca="1" si="34"/>
        <v>#NAME?</v>
      </c>
      <c r="I559" t="str">
        <f t="shared" si="35"/>
        <v>07.02.24.10 Acoso Sexual Lugares Públicos /Libre Acceso Público</v>
      </c>
      <c r="K559" t="s">
        <v>67</v>
      </c>
      <c r="L559" t="s">
        <v>1576</v>
      </c>
      <c r="M559" t="s">
        <v>1604</v>
      </c>
      <c r="N559" t="s">
        <v>1632</v>
      </c>
    </row>
    <row r="560" spans="1:14" x14ac:dyDescent="0.25">
      <c r="A560" t="e" vm="1">
        <f ca="1">_xlfn.XLOOKUP(K560,Sectores[Sector],Sectores[id_Sector],FALSE)</f>
        <v>#NAME?</v>
      </c>
      <c r="B560" t="e" vm="1">
        <f ca="1">_xlfn.XLOOKUP(L560,Contenido[Contenido],Contenido[id_contenido])</f>
        <v>#NAME?</v>
      </c>
      <c r="C560" t="e" vm="1">
        <f ca="1">_xlfn.XLOOKUP(M560,Temas[Tema],Temas[id_Tema],FALSE)</f>
        <v>#NAME?</v>
      </c>
      <c r="D560" t="s">
        <v>4007</v>
      </c>
      <c r="F560" t="e" vm="2">
        <f t="shared" ca="1" si="32"/>
        <v>#NAME?</v>
      </c>
      <c r="G560" t="e" vm="2">
        <f t="shared" ca="1" si="33"/>
        <v>#NAME?</v>
      </c>
      <c r="H560" t="e" vm="2">
        <f t="shared" ca="1" si="34"/>
        <v>#NAME?</v>
      </c>
      <c r="I560" t="str">
        <f t="shared" si="35"/>
        <v>07.02.24.11 Adquisición o Almacenamiento Material Pornográfico Infantil</v>
      </c>
      <c r="K560" t="s">
        <v>67</v>
      </c>
      <c r="L560" t="s">
        <v>1576</v>
      </c>
      <c r="M560" t="s">
        <v>1604</v>
      </c>
      <c r="N560" t="s">
        <v>1639</v>
      </c>
    </row>
    <row r="561" spans="1:14" x14ac:dyDescent="0.25">
      <c r="A561" t="e" vm="1">
        <f ca="1">_xlfn.XLOOKUP(K561,Sectores[Sector],Sectores[id_Sector],FALSE)</f>
        <v>#NAME?</v>
      </c>
      <c r="B561" t="e" vm="1">
        <f ca="1">_xlfn.XLOOKUP(L561,Contenido[Contenido],Contenido[id_contenido])</f>
        <v>#NAME?</v>
      </c>
      <c r="C561" t="e" vm="1">
        <f ca="1">_xlfn.XLOOKUP(M561,Temas[Tema],Temas[id_Tema],FALSE)</f>
        <v>#NAME?</v>
      </c>
      <c r="D561" t="s">
        <v>4008</v>
      </c>
      <c r="F561" t="e" vm="2">
        <f t="shared" ca="1" si="32"/>
        <v>#NAME?</v>
      </c>
      <c r="G561" t="e" vm="2">
        <f t="shared" ca="1" si="33"/>
        <v>#NAME?</v>
      </c>
      <c r="H561" t="e" vm="2">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vm="1">
        <f ca="1">_xlfn.XLOOKUP(K562,Sectores[Sector],Sectores[id_Sector],FALSE)</f>
        <v>#NAME?</v>
      </c>
      <c r="B562" t="e" vm="1">
        <f ca="1">_xlfn.XLOOKUP(L562,Contenido[Contenido],Contenido[id_contenido])</f>
        <v>#NAME?</v>
      </c>
      <c r="C562" t="e" vm="1">
        <f ca="1">_xlfn.XLOOKUP(M562,Temas[Tema],Temas[id_Tema],FALSE)</f>
        <v>#NAME?</v>
      </c>
      <c r="D562" t="s">
        <v>4009</v>
      </c>
      <c r="F562" t="e" vm="2">
        <f t="shared" ca="1" si="32"/>
        <v>#NAME?</v>
      </c>
      <c r="G562" t="e" vm="2">
        <f t="shared" ca="1" si="33"/>
        <v>#NAME?</v>
      </c>
      <c r="H562" t="e" vm="2">
        <f t="shared" ca="1" si="34"/>
        <v>#NAME?</v>
      </c>
      <c r="I562" t="str">
        <f t="shared" si="35"/>
        <v>07.02.24.13 Delitos de Signifación Sexual</v>
      </c>
      <c r="K562" t="s">
        <v>67</v>
      </c>
      <c r="L562" t="s">
        <v>1576</v>
      </c>
      <c r="M562" t="s">
        <v>1604</v>
      </c>
      <c r="N562" t="s">
        <v>1866</v>
      </c>
    </row>
    <row r="563" spans="1:14" x14ac:dyDescent="0.25">
      <c r="A563" t="e" vm="1">
        <f ca="1">_xlfn.XLOOKUP(K563,Sectores[Sector],Sectores[id_Sector],FALSE)</f>
        <v>#NAME?</v>
      </c>
      <c r="B563" t="e" vm="1">
        <f ca="1">_xlfn.XLOOKUP(L563,Contenido[Contenido],Contenido[id_contenido])</f>
        <v>#NAME?</v>
      </c>
      <c r="C563" t="e" vm="1">
        <f ca="1">_xlfn.XLOOKUP(M563,Temas[Tema],Temas[id_Tema],FALSE)</f>
        <v>#NAME?</v>
      </c>
      <c r="D563" t="s">
        <v>4010</v>
      </c>
      <c r="F563" t="e" vm="2">
        <f t="shared" ca="1" si="32"/>
        <v>#NAME?</v>
      </c>
      <c r="G563" t="e" vm="2">
        <f t="shared" ca="1" si="33"/>
        <v>#NAME?</v>
      </c>
      <c r="H563" t="e" vm="2">
        <f t="shared" ca="1" si="34"/>
        <v>#NAME?</v>
      </c>
      <c r="I563" t="str">
        <f t="shared" si="35"/>
        <v>07.02.24.14 Difusión de Material Pornográfico</v>
      </c>
      <c r="K563" t="s">
        <v>67</v>
      </c>
      <c r="L563" t="s">
        <v>1576</v>
      </c>
      <c r="M563" t="s">
        <v>1604</v>
      </c>
      <c r="N563" t="s">
        <v>1895</v>
      </c>
    </row>
    <row r="564" spans="1:14" x14ac:dyDescent="0.25">
      <c r="A564" t="e" vm="1">
        <f ca="1">_xlfn.XLOOKUP(K564,Sectores[Sector],Sectores[id_Sector],FALSE)</f>
        <v>#NAME?</v>
      </c>
      <c r="B564" t="e" vm="1">
        <f ca="1">_xlfn.XLOOKUP(L564,Contenido[Contenido],Contenido[id_contenido])</f>
        <v>#NAME?</v>
      </c>
      <c r="C564" t="e" vm="1">
        <f ca="1">_xlfn.XLOOKUP(M564,Temas[Tema],Temas[id_Tema],FALSE)</f>
        <v>#NAME?</v>
      </c>
      <c r="D564" t="s">
        <v>4011</v>
      </c>
      <c r="F564" t="e" vm="2">
        <f t="shared" ca="1" si="32"/>
        <v>#NAME?</v>
      </c>
      <c r="G564" t="e" vm="2">
        <f t="shared" ca="1" si="33"/>
        <v>#NAME?</v>
      </c>
      <c r="H564" t="e" vm="2">
        <f t="shared" ca="1" si="34"/>
        <v>#NAME?</v>
      </c>
      <c r="I564" t="str">
        <f t="shared" si="35"/>
        <v>07.02.24.15 Estupro</v>
      </c>
      <c r="K564" t="s">
        <v>67</v>
      </c>
      <c r="L564" t="s">
        <v>1576</v>
      </c>
      <c r="M564" t="s">
        <v>1604</v>
      </c>
      <c r="N564" t="s">
        <v>1932</v>
      </c>
    </row>
    <row r="565" spans="1:14" x14ac:dyDescent="0.25">
      <c r="A565" t="e" vm="1">
        <f ca="1">_xlfn.XLOOKUP(K565,Sectores[Sector],Sectores[id_Sector],FALSE)</f>
        <v>#NAME?</v>
      </c>
      <c r="B565" t="e" vm="1">
        <f ca="1">_xlfn.XLOOKUP(L565,Contenido[Contenido],Contenido[id_contenido])</f>
        <v>#NAME?</v>
      </c>
      <c r="C565" t="e" vm="1">
        <f ca="1">_xlfn.XLOOKUP(M565,Temas[Tema],Temas[id_Tema],FALSE)</f>
        <v>#NAME?</v>
      </c>
      <c r="D565" t="s">
        <v>4012</v>
      </c>
      <c r="F565" t="e" vm="2">
        <f t="shared" ca="1" si="32"/>
        <v>#NAME?</v>
      </c>
      <c r="G565" t="e" vm="2">
        <f t="shared" ca="1" si="33"/>
        <v>#NAME?</v>
      </c>
      <c r="H565" t="e" vm="2">
        <f t="shared" ca="1" si="34"/>
        <v>#NAME?</v>
      </c>
      <c r="I565" t="str">
        <f t="shared" si="35"/>
        <v>07.02.24.16 Incesto</v>
      </c>
      <c r="K565" t="s">
        <v>67</v>
      </c>
      <c r="L565" t="s">
        <v>1576</v>
      </c>
      <c r="M565" t="s">
        <v>1604</v>
      </c>
      <c r="N565" t="s">
        <v>2057</v>
      </c>
    </row>
    <row r="566" spans="1:14" x14ac:dyDescent="0.25">
      <c r="A566" t="e" vm="1">
        <f ca="1">_xlfn.XLOOKUP(K566,Sectores[Sector],Sectores[id_Sector],FALSE)</f>
        <v>#NAME?</v>
      </c>
      <c r="B566" t="e" vm="1">
        <f ca="1">_xlfn.XLOOKUP(L566,Contenido[Contenido],Contenido[id_contenido])</f>
        <v>#NAME?</v>
      </c>
      <c r="C566" t="e" vm="1">
        <f ca="1">_xlfn.XLOOKUP(M566,Temas[Tema],Temas[id_Tema],FALSE)</f>
        <v>#NAME?</v>
      </c>
      <c r="D566" t="s">
        <v>4013</v>
      </c>
      <c r="F566" t="e" vm="2">
        <f t="shared" ca="1" si="32"/>
        <v>#NAME?</v>
      </c>
      <c r="G566" t="e" vm="2">
        <f t="shared" ca="1" si="33"/>
        <v>#NAME?</v>
      </c>
      <c r="H566" t="e" vm="2">
        <f t="shared" ca="1" si="34"/>
        <v>#NAME?</v>
      </c>
      <c r="I566" t="str">
        <f t="shared" si="35"/>
        <v>07.02.24.17 Obtención de Servicios Sexuales de Menores</v>
      </c>
      <c r="K566" t="s">
        <v>67</v>
      </c>
      <c r="L566" t="s">
        <v>1576</v>
      </c>
      <c r="M566" t="s">
        <v>1604</v>
      </c>
      <c r="N566" t="s">
        <v>2216</v>
      </c>
    </row>
    <row r="567" spans="1:14" x14ac:dyDescent="0.25">
      <c r="A567" t="e" vm="1">
        <f ca="1">_xlfn.XLOOKUP(K567,Sectores[Sector],Sectores[id_Sector],FALSE)</f>
        <v>#NAME?</v>
      </c>
      <c r="B567" t="e" vm="1">
        <f ca="1">_xlfn.XLOOKUP(L567,Contenido[Contenido],Contenido[id_contenido])</f>
        <v>#NAME?</v>
      </c>
      <c r="C567" t="e" vm="1">
        <f ca="1">_xlfn.XLOOKUP(M567,Temas[Tema],Temas[id_Tema],FALSE)</f>
        <v>#NAME?</v>
      </c>
      <c r="D567" t="s">
        <v>4014</v>
      </c>
      <c r="F567" t="e" vm="2">
        <f t="shared" ca="1" si="32"/>
        <v>#NAME?</v>
      </c>
      <c r="G567" t="e" vm="2">
        <f t="shared" ca="1" si="33"/>
        <v>#NAME?</v>
      </c>
      <c r="H567" t="e" vm="2">
        <f t="shared" ca="1" si="34"/>
        <v>#NAME?</v>
      </c>
      <c r="I567" t="str">
        <f t="shared" si="35"/>
        <v>07.02.24.18 Producción de Material Pornógrafico Utilizando Menores 18 Años</v>
      </c>
      <c r="K567" t="s">
        <v>67</v>
      </c>
      <c r="L567" t="s">
        <v>1576</v>
      </c>
      <c r="M567" t="s">
        <v>1604</v>
      </c>
      <c r="N567" t="s">
        <v>2332</v>
      </c>
    </row>
    <row r="568" spans="1:14" x14ac:dyDescent="0.25">
      <c r="A568" t="e" vm="1">
        <f ca="1">_xlfn.XLOOKUP(K568,Sectores[Sector],Sectores[id_Sector],FALSE)</f>
        <v>#NAME?</v>
      </c>
      <c r="B568" t="e" vm="1">
        <f ca="1">_xlfn.XLOOKUP(L568,Contenido[Contenido],Contenido[id_contenido])</f>
        <v>#NAME?</v>
      </c>
      <c r="C568" t="e" vm="1">
        <f ca="1">_xlfn.XLOOKUP(M568,Temas[Tema],Temas[id_Tema],FALSE)</f>
        <v>#NAME?</v>
      </c>
      <c r="D568" t="s">
        <v>4015</v>
      </c>
      <c r="F568" t="e" vm="2">
        <f t="shared" ca="1" si="32"/>
        <v>#NAME?</v>
      </c>
      <c r="G568" t="e" vm="2">
        <f t="shared" ca="1" si="33"/>
        <v>#NAME?</v>
      </c>
      <c r="H568" t="e" vm="2">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vm="1">
        <f ca="1">_xlfn.XLOOKUP(K569,Sectores[Sector],Sectores[id_Sector],FALSE)</f>
        <v>#NAME?</v>
      </c>
      <c r="B569" t="e" vm="1">
        <f ca="1">_xlfn.XLOOKUP(L569,Contenido[Contenido],Contenido[id_contenido])</f>
        <v>#NAME?</v>
      </c>
      <c r="C569" t="e" vm="1">
        <f ca="1">_xlfn.XLOOKUP(M569,Temas[Tema],Temas[id_Tema],FALSE)</f>
        <v>#NAME?</v>
      </c>
      <c r="D569" t="s">
        <v>4016</v>
      </c>
      <c r="F569" t="e" vm="2">
        <f t="shared" ca="1" si="32"/>
        <v>#NAME?</v>
      </c>
      <c r="G569" t="e" vm="2">
        <f t="shared" ca="1" si="33"/>
        <v>#NAME?</v>
      </c>
      <c r="H569" t="e" vm="2">
        <f t="shared" ca="1" si="34"/>
        <v>#NAME?</v>
      </c>
      <c r="I569" t="str">
        <f t="shared" si="35"/>
        <v>07.02.24.20 Promover o Facilitar Prostitucion de Menores</v>
      </c>
      <c r="K569" t="s">
        <v>67</v>
      </c>
      <c r="L569" t="s">
        <v>1576</v>
      </c>
      <c r="M569" t="s">
        <v>1604</v>
      </c>
      <c r="N569" t="s">
        <v>2338</v>
      </c>
    </row>
    <row r="570" spans="1:14" x14ac:dyDescent="0.25">
      <c r="A570" t="e" vm="1">
        <f ca="1">_xlfn.XLOOKUP(K570,Sectores[Sector],Sectores[id_Sector],FALSE)</f>
        <v>#NAME?</v>
      </c>
      <c r="B570" t="e" vm="1">
        <f ca="1">_xlfn.XLOOKUP(L570,Contenido[Contenido],Contenido[id_contenido])</f>
        <v>#NAME?</v>
      </c>
      <c r="C570" t="e" vm="1">
        <f ca="1">_xlfn.XLOOKUP(M570,Temas[Tema],Temas[id_Tema],FALSE)</f>
        <v>#NAME?</v>
      </c>
      <c r="D570" t="s">
        <v>4017</v>
      </c>
      <c r="F570" t="e" vm="2">
        <f t="shared" ca="1" si="32"/>
        <v>#NAME?</v>
      </c>
      <c r="G570" t="e" vm="2">
        <f t="shared" ca="1" si="33"/>
        <v>#NAME?</v>
      </c>
      <c r="H570" t="e" vm="2">
        <f t="shared" ca="1" si="34"/>
        <v>#NAME?</v>
      </c>
      <c r="I570" t="str">
        <f t="shared" si="35"/>
        <v>07.02.24.21 Violación</v>
      </c>
      <c r="K570" t="s">
        <v>67</v>
      </c>
      <c r="L570" t="s">
        <v>1576</v>
      </c>
      <c r="M570" t="s">
        <v>1604</v>
      </c>
      <c r="N570" t="s">
        <v>1197</v>
      </c>
    </row>
    <row r="571" spans="1:14" x14ac:dyDescent="0.25">
      <c r="A571" t="e" vm="1">
        <f ca="1">_xlfn.XLOOKUP(K571,Sectores[Sector],Sectores[id_Sector],FALSE)</f>
        <v>#NAME?</v>
      </c>
      <c r="B571" t="e" vm="1">
        <f ca="1">_xlfn.XLOOKUP(L571,Contenido[Contenido],Contenido[id_contenido])</f>
        <v>#NAME?</v>
      </c>
      <c r="C571" t="e" vm="1">
        <f ca="1">_xlfn.XLOOKUP(M571,Temas[Tema],Temas[id_Tema],FALSE)</f>
        <v>#NAME?</v>
      </c>
      <c r="D571" t="s">
        <v>4018</v>
      </c>
      <c r="F571" t="e" vm="2">
        <f t="shared" ca="1" si="32"/>
        <v>#NAME?</v>
      </c>
      <c r="G571" t="e" vm="2">
        <f t="shared" ca="1" si="33"/>
        <v>#NAME?</v>
      </c>
      <c r="H571" t="e" vm="2">
        <f t="shared" ca="1" si="34"/>
        <v>#NAME?</v>
      </c>
      <c r="I571" t="str">
        <f t="shared" si="35"/>
        <v>07.02.24.22 Violación con Homicidio o Femicidio</v>
      </c>
      <c r="K571" t="s">
        <v>67</v>
      </c>
      <c r="L571" t="s">
        <v>1576</v>
      </c>
      <c r="M571" t="s">
        <v>1604</v>
      </c>
      <c r="N571" t="s">
        <v>2522</v>
      </c>
    </row>
    <row r="572" spans="1:14" x14ac:dyDescent="0.25">
      <c r="A572" t="e" vm="1">
        <f ca="1">_xlfn.XLOOKUP(K572,Sectores[Sector],Sectores[id_Sector],FALSE)</f>
        <v>#NAME?</v>
      </c>
      <c r="B572" t="e" vm="1">
        <f ca="1">_xlfn.XLOOKUP(L572,Contenido[Contenido],Contenido[id_contenido])</f>
        <v>#NAME?</v>
      </c>
      <c r="C572" t="e" vm="1">
        <f ca="1">_xlfn.XLOOKUP(M572,Temas[Tema],Temas[id_Tema],FALSE)</f>
        <v>#NAME?</v>
      </c>
      <c r="D572" t="s">
        <v>4019</v>
      </c>
      <c r="F572" t="e" vm="2">
        <f t="shared" ca="1" si="32"/>
        <v>#NAME?</v>
      </c>
      <c r="G572" t="e" vm="2">
        <f t="shared" ca="1" si="33"/>
        <v>#NAME?</v>
      </c>
      <c r="H572" t="e" vm="2">
        <f t="shared" ca="1" si="34"/>
        <v>#NAME?</v>
      </c>
      <c r="I572" t="str">
        <f t="shared" si="35"/>
        <v>07.02.24.23 Violación de Mayor de 14 Años</v>
      </c>
      <c r="K572" t="s">
        <v>67</v>
      </c>
      <c r="L572" t="s">
        <v>1576</v>
      </c>
      <c r="M572" t="s">
        <v>1604</v>
      </c>
      <c r="N572" t="s">
        <v>2524</v>
      </c>
    </row>
    <row r="573" spans="1:14" x14ac:dyDescent="0.25">
      <c r="A573" t="e" vm="1">
        <f ca="1">_xlfn.XLOOKUP(K573,Sectores[Sector],Sectores[id_Sector],FALSE)</f>
        <v>#NAME?</v>
      </c>
      <c r="B573" t="e" vm="1">
        <f ca="1">_xlfn.XLOOKUP(L573,Contenido[Contenido],Contenido[id_contenido])</f>
        <v>#NAME?</v>
      </c>
      <c r="C573" t="e" vm="1">
        <f ca="1">_xlfn.XLOOKUP(M573,Temas[Tema],Temas[id_Tema],FALSE)</f>
        <v>#NAME?</v>
      </c>
      <c r="D573" t="s">
        <v>4020</v>
      </c>
      <c r="F573" t="e" vm="2">
        <f t="shared" ca="1" si="32"/>
        <v>#NAME?</v>
      </c>
      <c r="G573" t="e" vm="2">
        <f t="shared" ca="1" si="33"/>
        <v>#NAME?</v>
      </c>
      <c r="H573" t="e" vm="2">
        <f t="shared" ca="1" si="34"/>
        <v>#NAME?</v>
      </c>
      <c r="I573" t="str">
        <f t="shared" si="35"/>
        <v>07.02.24.24 Violación de Menor de 14 Años</v>
      </c>
      <c r="K573" t="s">
        <v>67</v>
      </c>
      <c r="L573" t="s">
        <v>1576</v>
      </c>
      <c r="M573" t="s">
        <v>1604</v>
      </c>
      <c r="N573" t="s">
        <v>2526</v>
      </c>
    </row>
    <row r="574" spans="1:14" x14ac:dyDescent="0.25">
      <c r="A574" t="e" vm="1">
        <f ca="1">_xlfn.XLOOKUP(K574,Sectores[Sector],Sectores[id_Sector],FALSE)</f>
        <v>#NAME?</v>
      </c>
      <c r="B574" t="e" vm="1">
        <f ca="1">_xlfn.XLOOKUP(L574,Contenido[Contenido],Contenido[id_contenido])</f>
        <v>#NAME?</v>
      </c>
      <c r="C574" t="e" vm="1">
        <f ca="1">_xlfn.XLOOKUP(M574,Temas[Tema],Temas[id_Tema],FALSE)</f>
        <v>#NAME?</v>
      </c>
      <c r="D574" t="s">
        <v>4021</v>
      </c>
      <c r="F574" t="e" vm="2">
        <f t="shared" ca="1" si="32"/>
        <v>#NAME?</v>
      </c>
      <c r="G574" t="e" vm="2">
        <f t="shared" ca="1" si="33"/>
        <v>#NAME?</v>
      </c>
      <c r="H574" t="e" vm="2">
        <f t="shared" ca="1" si="34"/>
        <v>#NAME?</v>
      </c>
      <c r="I574" t="str">
        <f t="shared" si="35"/>
        <v>07.02.25.01 Comercializar, Distribuir, Instalar Máquinas Juegos Ilegales</v>
      </c>
      <c r="K574" t="s">
        <v>67</v>
      </c>
      <c r="L574" t="s">
        <v>1576</v>
      </c>
      <c r="M574" t="s">
        <v>1750</v>
      </c>
      <c r="N574" t="s">
        <v>1751</v>
      </c>
    </row>
    <row r="575" spans="1:14" x14ac:dyDescent="0.25">
      <c r="A575" t="e" vm="1">
        <f ca="1">_xlfn.XLOOKUP(K575,Sectores[Sector],Sectores[id_Sector],FALSE)</f>
        <v>#NAME?</v>
      </c>
      <c r="B575" t="e" vm="1">
        <f ca="1">_xlfn.XLOOKUP(L575,Contenido[Contenido],Contenido[id_contenido])</f>
        <v>#NAME?</v>
      </c>
      <c r="C575" t="e" vm="1">
        <f ca="1">_xlfn.XLOOKUP(M575,Temas[Tema],Temas[id_Tema],FALSE)</f>
        <v>#NAME?</v>
      </c>
      <c r="D575" t="s">
        <v>4022</v>
      </c>
      <c r="F575" t="e" vm="2">
        <f t="shared" ca="1" si="32"/>
        <v>#NAME?</v>
      </c>
      <c r="G575" t="e" vm="2">
        <f t="shared" ca="1" si="33"/>
        <v>#NAME?</v>
      </c>
      <c r="H575" t="e" vm="2">
        <f t="shared" ca="1" si="34"/>
        <v>#NAME?</v>
      </c>
      <c r="I575" t="str">
        <f t="shared" si="35"/>
        <v>07.02.25.02 Comercio Clandestino</v>
      </c>
      <c r="K575" t="s">
        <v>67</v>
      </c>
      <c r="L575" t="s">
        <v>1576</v>
      </c>
      <c r="M575" t="s">
        <v>1750</v>
      </c>
      <c r="N575" t="s">
        <v>1753</v>
      </c>
    </row>
    <row r="576" spans="1:14" x14ac:dyDescent="0.25">
      <c r="A576" t="e" vm="1">
        <f ca="1">_xlfn.XLOOKUP(K576,Sectores[Sector],Sectores[id_Sector],FALSE)</f>
        <v>#NAME?</v>
      </c>
      <c r="B576" t="e" vm="1">
        <f ca="1">_xlfn.XLOOKUP(L576,Contenido[Contenido],Contenido[id_contenido])</f>
        <v>#NAME?</v>
      </c>
      <c r="C576" t="e" vm="1">
        <f ca="1">_xlfn.XLOOKUP(M576,Temas[Tema],Temas[id_Tema],FALSE)</f>
        <v>#NAME?</v>
      </c>
      <c r="D576" t="s">
        <v>4023</v>
      </c>
      <c r="F576" t="e" vm="2">
        <f t="shared" ca="1" si="32"/>
        <v>#NAME?</v>
      </c>
      <c r="G576" t="e" vm="2">
        <f t="shared" ca="1" si="33"/>
        <v>#NAME?</v>
      </c>
      <c r="H576" t="e" vm="2">
        <f t="shared" ca="1" si="34"/>
        <v>#NAME?</v>
      </c>
      <c r="I576" t="str">
        <f t="shared" si="35"/>
        <v>07.02.25.03 Contrabando Infracción a la Orden de Aduanas</v>
      </c>
      <c r="K576" t="s">
        <v>67</v>
      </c>
      <c r="L576" t="s">
        <v>1576</v>
      </c>
      <c r="M576" t="s">
        <v>1750</v>
      </c>
      <c r="N576" t="s">
        <v>1803</v>
      </c>
    </row>
    <row r="577" spans="1:14" x14ac:dyDescent="0.25">
      <c r="A577" t="e" vm="1">
        <f ca="1">_xlfn.XLOOKUP(K577,Sectores[Sector],Sectores[id_Sector],FALSE)</f>
        <v>#NAME?</v>
      </c>
      <c r="B577" t="e" vm="1">
        <f ca="1">_xlfn.XLOOKUP(L577,Contenido[Contenido],Contenido[id_contenido])</f>
        <v>#NAME?</v>
      </c>
      <c r="C577" t="e" vm="1">
        <f ca="1">_xlfn.XLOOKUP(M577,Temas[Tema],Temas[id_Tema],FALSE)</f>
        <v>#NAME?</v>
      </c>
      <c r="D577" t="s">
        <v>4024</v>
      </c>
      <c r="F577" t="e" vm="2">
        <f t="shared" ca="1" si="32"/>
        <v>#NAME?</v>
      </c>
      <c r="G577" t="e" vm="2">
        <f t="shared" ca="1" si="33"/>
        <v>#NAME?</v>
      </c>
      <c r="H577" t="e" vm="2">
        <f t="shared" ca="1" si="34"/>
        <v>#NAME?</v>
      </c>
      <c r="I577" t="str">
        <f t="shared" si="35"/>
        <v>07.02.25.04 Declaración Maliciosa de Impuesto</v>
      </c>
      <c r="K577" t="s">
        <v>67</v>
      </c>
      <c r="L577" t="s">
        <v>1576</v>
      </c>
      <c r="M577" t="s">
        <v>1750</v>
      </c>
      <c r="N577" t="s">
        <v>1839</v>
      </c>
    </row>
    <row r="578" spans="1:14" x14ac:dyDescent="0.25">
      <c r="A578" t="e" vm="1">
        <f ca="1">_xlfn.XLOOKUP(K578,Sectores[Sector],Sectores[id_Sector],FALSE)</f>
        <v>#NAME?</v>
      </c>
      <c r="B578" t="e" vm="1">
        <f ca="1">_xlfn.XLOOKUP(L578,Contenido[Contenido],Contenido[id_contenido])</f>
        <v>#NAME?</v>
      </c>
      <c r="C578" t="e" vm="1">
        <f ca="1">_xlfn.XLOOKUP(M578,Temas[Tema],Temas[id_Tema],FALSE)</f>
        <v>#NAME?</v>
      </c>
      <c r="D578" t="s">
        <v>4025</v>
      </c>
      <c r="F578" t="e" vm="2">
        <f t="shared" ca="1" si="32"/>
        <v>#NAME?</v>
      </c>
      <c r="G578" t="e" vm="2">
        <f t="shared" ca="1" si="33"/>
        <v>#NAME?</v>
      </c>
      <c r="H578" t="e" vm="2">
        <f t="shared" ca="1" si="34"/>
        <v>#NAME?</v>
      </c>
      <c r="I578" t="str">
        <f t="shared" si="35"/>
        <v>07.02.25.05 Delitos de la Ley de Sociedades Anónimas</v>
      </c>
      <c r="K578" t="s">
        <v>67</v>
      </c>
      <c r="L578" t="s">
        <v>1576</v>
      </c>
      <c r="M578" t="s">
        <v>1750</v>
      </c>
      <c r="N578" t="s">
        <v>1864</v>
      </c>
    </row>
    <row r="579" spans="1:14" x14ac:dyDescent="0.25">
      <c r="A579" t="e" vm="1">
        <f ca="1">_xlfn.XLOOKUP(K579,Sectores[Sector],Sectores[id_Sector],FALSE)</f>
        <v>#NAME?</v>
      </c>
      <c r="B579" t="e" vm="1">
        <f ca="1">_xlfn.XLOOKUP(L579,Contenido[Contenido],Contenido[id_contenido])</f>
        <v>#NAME?</v>
      </c>
      <c r="C579" t="e" vm="1">
        <f ca="1">_xlfn.XLOOKUP(M579,Temas[Tema],Temas[id_Tema],FALSE)</f>
        <v>#NAME?</v>
      </c>
      <c r="D579" t="s">
        <v>4026</v>
      </c>
      <c r="F579" t="e" vm="2">
        <f t="shared" ca="1" si="32"/>
        <v>#NAME?</v>
      </c>
      <c r="G579" t="e" vm="2">
        <f t="shared" ca="1" si="33"/>
        <v>#NAME?</v>
      </c>
      <c r="H579" t="e" vm="2">
        <f t="shared" ca="1" si="34"/>
        <v>#NAME?</v>
      </c>
      <c r="I579" t="str">
        <f t="shared" si="35"/>
        <v>07.02.25.06 Delitos del Decreto Ley 3,538 de 1979 Que Regula Mercado Financiero</v>
      </c>
      <c r="K579" t="s">
        <v>67</v>
      </c>
      <c r="L579" t="s">
        <v>1576</v>
      </c>
      <c r="M579" t="s">
        <v>1750</v>
      </c>
      <c r="N579" t="s">
        <v>1868</v>
      </c>
    </row>
    <row r="580" spans="1:14" x14ac:dyDescent="0.25">
      <c r="A580" t="e" vm="1">
        <f ca="1">_xlfn.XLOOKUP(K580,Sectores[Sector],Sectores[id_Sector],FALSE)</f>
        <v>#NAME?</v>
      </c>
      <c r="B580" t="e" vm="1">
        <f ca="1">_xlfn.XLOOKUP(L580,Contenido[Contenido],Contenido[id_contenido])</f>
        <v>#NAME?</v>
      </c>
      <c r="C580" t="e" vm="1">
        <f ca="1">_xlfn.XLOOKUP(M580,Temas[Tema],Temas[id_Tema],FALSE)</f>
        <v>#NAME?</v>
      </c>
      <c r="D580" t="s">
        <v>4027</v>
      </c>
      <c r="F580" t="e" vm="2">
        <f t="shared" ca="1" si="32"/>
        <v>#NAME?</v>
      </c>
      <c r="G580" t="e" vm="2">
        <f t="shared" ca="1" si="33"/>
        <v>#NAME?</v>
      </c>
      <c r="H580" t="e" vm="2">
        <f t="shared" ca="1" si="34"/>
        <v>#NAME?</v>
      </c>
      <c r="I580" t="str">
        <f t="shared" si="35"/>
        <v>07.02.25.07 Delitos Que Contempla el Codigo Tributario</v>
      </c>
      <c r="K580" t="s">
        <v>67</v>
      </c>
      <c r="L580" t="s">
        <v>1576</v>
      </c>
      <c r="M580" t="s">
        <v>1750</v>
      </c>
      <c r="N580" t="s">
        <v>1875</v>
      </c>
    </row>
    <row r="581" spans="1:14" x14ac:dyDescent="0.25">
      <c r="A581" t="e" vm="1">
        <f ca="1">_xlfn.XLOOKUP(K581,Sectores[Sector],Sectores[id_Sector],FALSE)</f>
        <v>#NAME?</v>
      </c>
      <c r="B581" t="e" vm="1">
        <f ca="1">_xlfn.XLOOKUP(L581,Contenido[Contenido],Contenido[id_contenido])</f>
        <v>#NAME?</v>
      </c>
      <c r="C581" t="e" vm="1">
        <f ca="1">_xlfn.XLOOKUP(M581,Temas[Tema],Temas[id_Tema],FALSE)</f>
        <v>#NAME?</v>
      </c>
      <c r="D581" t="s">
        <v>4028</v>
      </c>
      <c r="F581" t="e" vm="2">
        <f t="shared" ref="F581:F644" ca="1" si="36">+A581&amp;" "&amp;K581</f>
        <v>#NAME?</v>
      </c>
      <c r="G581" t="e" vm="2">
        <f t="shared" ref="G581:G644" ca="1" si="37">+B581&amp;" "&amp;L581</f>
        <v>#NAME?</v>
      </c>
      <c r="H581" t="e" vm="2">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vm="1">
        <f ca="1">_xlfn.XLOOKUP(K582,Sectores[Sector],Sectores[id_Sector],FALSE)</f>
        <v>#NAME?</v>
      </c>
      <c r="B582" t="e" vm="1">
        <f ca="1">_xlfn.XLOOKUP(L582,Contenido[Contenido],Contenido[id_contenido])</f>
        <v>#NAME?</v>
      </c>
      <c r="C582" t="e" vm="1">
        <f ca="1">_xlfn.XLOOKUP(M582,Temas[Tema],Temas[id_Tema],FALSE)</f>
        <v>#NAME?</v>
      </c>
      <c r="D582" t="s">
        <v>4029</v>
      </c>
      <c r="F582" t="e" vm="2">
        <f t="shared" ca="1" si="36"/>
        <v>#NAME?</v>
      </c>
      <c r="G582" t="e" vm="2">
        <f t="shared" ca="1" si="37"/>
        <v>#NAME?</v>
      </c>
      <c r="H582" t="e" vm="2">
        <f t="shared" ca="1" si="38"/>
        <v>#NAME?</v>
      </c>
      <c r="I582" t="str">
        <f t="shared" si="39"/>
        <v>07.02.25.09 Fraude Aduana Infraccción a la Ordenanza Aduanera</v>
      </c>
      <c r="K582" t="s">
        <v>67</v>
      </c>
      <c r="L582" t="s">
        <v>1576</v>
      </c>
      <c r="M582" t="s">
        <v>1750</v>
      </c>
      <c r="N582" t="s">
        <v>1993</v>
      </c>
    </row>
    <row r="583" spans="1:14" x14ac:dyDescent="0.25">
      <c r="A583" t="e" vm="1">
        <f ca="1">_xlfn.XLOOKUP(K583,Sectores[Sector],Sectores[id_Sector],FALSE)</f>
        <v>#NAME?</v>
      </c>
      <c r="B583" t="e" vm="1">
        <f ca="1">_xlfn.XLOOKUP(L583,Contenido[Contenido],Contenido[id_contenido])</f>
        <v>#NAME?</v>
      </c>
      <c r="C583" t="e" vm="1">
        <f ca="1">_xlfn.XLOOKUP(M583,Temas[Tema],Temas[id_Tema],FALSE)</f>
        <v>#NAME?</v>
      </c>
      <c r="D583" t="s">
        <v>4030</v>
      </c>
      <c r="F583" t="e" vm="2">
        <f t="shared" ca="1" si="36"/>
        <v>#NAME?</v>
      </c>
      <c r="G583" t="e" vm="2">
        <f t="shared" ca="1" si="37"/>
        <v>#NAME?</v>
      </c>
      <c r="H583" t="e" vm="2">
        <f t="shared" ca="1" si="38"/>
        <v>#NAME?</v>
      </c>
      <c r="I583" t="str">
        <f t="shared" si="39"/>
        <v>07.02.25.10 Infracción Ordenanza Aduanas (Fraude y Contrabando)</v>
      </c>
      <c r="K583" t="s">
        <v>67</v>
      </c>
      <c r="L583" t="s">
        <v>1576</v>
      </c>
      <c r="M583" t="s">
        <v>1750</v>
      </c>
      <c r="N583" t="s">
        <v>2101</v>
      </c>
    </row>
    <row r="584" spans="1:14" x14ac:dyDescent="0.25">
      <c r="A584" t="e" vm="1">
        <f ca="1">_xlfn.XLOOKUP(K584,Sectores[Sector],Sectores[id_Sector],FALSE)</f>
        <v>#NAME?</v>
      </c>
      <c r="B584" t="e" vm="1">
        <f ca="1">_xlfn.XLOOKUP(L584,Contenido[Contenido],Contenido[id_contenido])</f>
        <v>#NAME?</v>
      </c>
      <c r="C584" t="e" vm="1">
        <f ca="1">_xlfn.XLOOKUP(M584,Temas[Tema],Temas[id_Tema],FALSE)</f>
        <v>#NAME?</v>
      </c>
      <c r="D584" t="s">
        <v>4031</v>
      </c>
      <c r="F584" t="e" vm="2">
        <f t="shared" ca="1" si="36"/>
        <v>#NAME?</v>
      </c>
      <c r="G584" t="e" vm="2">
        <f t="shared" ca="1" si="37"/>
        <v>#NAME?</v>
      </c>
      <c r="H584" t="e" vm="2">
        <f t="shared" ca="1" si="38"/>
        <v>#NAME?</v>
      </c>
      <c r="I584" t="str">
        <f t="shared" si="39"/>
        <v>07.02.25.11 Obtención Indebida de Devolución de Impuestos</v>
      </c>
      <c r="K584" t="s">
        <v>67</v>
      </c>
      <c r="L584" t="s">
        <v>1576</v>
      </c>
      <c r="M584" t="s">
        <v>1750</v>
      </c>
      <c r="N584" t="s">
        <v>2220</v>
      </c>
    </row>
    <row r="585" spans="1:14" x14ac:dyDescent="0.25">
      <c r="A585" t="e" vm="1">
        <f ca="1">_xlfn.XLOOKUP(K585,Sectores[Sector],Sectores[id_Sector],FALSE)</f>
        <v>#NAME?</v>
      </c>
      <c r="B585" t="e" vm="1">
        <f ca="1">_xlfn.XLOOKUP(L585,Contenido[Contenido],Contenido[id_contenido])</f>
        <v>#NAME?</v>
      </c>
      <c r="C585" t="e" vm="1">
        <f ca="1">_xlfn.XLOOKUP(M585,Temas[Tema],Temas[id_Tema],FALSE)</f>
        <v>#NAME?</v>
      </c>
      <c r="D585" t="s">
        <v>4032</v>
      </c>
      <c r="F585" t="e" vm="2">
        <f t="shared" ca="1" si="36"/>
        <v>#NAME?</v>
      </c>
      <c r="G585" t="e" vm="2">
        <f t="shared" ca="1" si="37"/>
        <v>#NAME?</v>
      </c>
      <c r="H585" t="e" vm="2">
        <f t="shared" ca="1" si="38"/>
        <v>#NAME?</v>
      </c>
      <c r="I585" t="str">
        <f t="shared" si="39"/>
        <v>07.02.25.12 Otras Infraccciones a la Ordenanza Aduanas</v>
      </c>
      <c r="K585" t="s">
        <v>67</v>
      </c>
      <c r="L585" t="s">
        <v>1576</v>
      </c>
      <c r="M585" t="s">
        <v>1750</v>
      </c>
      <c r="N585" t="s">
        <v>2248</v>
      </c>
    </row>
    <row r="586" spans="1:14" x14ac:dyDescent="0.25">
      <c r="A586" t="e" vm="1">
        <f ca="1">_xlfn.XLOOKUP(K586,Sectores[Sector],Sectores[id_Sector],FALSE)</f>
        <v>#NAME?</v>
      </c>
      <c r="B586" t="e" vm="1">
        <f ca="1">_xlfn.XLOOKUP(L586,Contenido[Contenido],Contenido[id_contenido])</f>
        <v>#NAME?</v>
      </c>
      <c r="C586" t="e" vm="1">
        <f ca="1">_xlfn.XLOOKUP(M586,Temas[Tema],Temas[id_Tema],FALSE)</f>
        <v>#NAME?</v>
      </c>
      <c r="D586" t="s">
        <v>4033</v>
      </c>
      <c r="F586" t="e" vm="2">
        <f t="shared" ca="1" si="36"/>
        <v>#NAME?</v>
      </c>
      <c r="G586" t="e" vm="2">
        <f t="shared" ca="1" si="37"/>
        <v>#NAME?</v>
      </c>
      <c r="H586" t="e" vm="2">
        <f t="shared" ca="1" si="38"/>
        <v>#NAME?</v>
      </c>
      <c r="I586" t="str">
        <f t="shared" si="39"/>
        <v>07.02.25.13 Recaudación Aduanas Infracción Ordenanza de Aduanas</v>
      </c>
      <c r="K586" t="s">
        <v>67</v>
      </c>
      <c r="L586" t="s">
        <v>1576</v>
      </c>
      <c r="M586" t="s">
        <v>1750</v>
      </c>
      <c r="N586" t="s">
        <v>2344</v>
      </c>
    </row>
    <row r="587" spans="1:14" x14ac:dyDescent="0.25">
      <c r="A587" t="e" vm="1">
        <f ca="1">_xlfn.XLOOKUP(K587,Sectores[Sector],Sectores[id_Sector],FALSE)</f>
        <v>#NAME?</v>
      </c>
      <c r="B587" t="e" vm="1">
        <f ca="1">_xlfn.XLOOKUP(L587,Contenido[Contenido],Contenido[id_contenido])</f>
        <v>#NAME?</v>
      </c>
      <c r="C587" t="e" vm="1">
        <f ca="1">_xlfn.XLOOKUP(M587,Temas[Tema],Temas[id_Tema],FALSE)</f>
        <v>#NAME?</v>
      </c>
      <c r="D587" t="s">
        <v>4034</v>
      </c>
      <c r="F587" t="e" vm="2">
        <f t="shared" ca="1" si="36"/>
        <v>#NAME?</v>
      </c>
      <c r="G587" t="e" vm="2">
        <f t="shared" ca="1" si="37"/>
        <v>#NAME?</v>
      </c>
      <c r="H587" t="e" vm="2">
        <f t="shared" ca="1" si="38"/>
        <v>#NAME?</v>
      </c>
      <c r="I587" t="str">
        <f t="shared" si="39"/>
        <v>07.02.26.01 Loteos Irregulares</v>
      </c>
      <c r="K587" t="s">
        <v>67</v>
      </c>
      <c r="L587" t="s">
        <v>1576</v>
      </c>
      <c r="M587" t="s">
        <v>2159</v>
      </c>
      <c r="N587" t="s">
        <v>2160</v>
      </c>
    </row>
    <row r="588" spans="1:14" x14ac:dyDescent="0.25">
      <c r="A588" t="e" vm="1">
        <f ca="1">_xlfn.XLOOKUP(K588,Sectores[Sector],Sectores[id_Sector],FALSE)</f>
        <v>#NAME?</v>
      </c>
      <c r="B588" t="e" vm="1">
        <f ca="1">_xlfn.XLOOKUP(L588,Contenido[Contenido],Contenido[id_contenido])</f>
        <v>#NAME?</v>
      </c>
      <c r="C588" t="e" vm="1">
        <f ca="1">_xlfn.XLOOKUP(M588,Temas[Tema],Temas[id_Tema],FALSE)</f>
        <v>#NAME?</v>
      </c>
      <c r="D588" t="s">
        <v>4035</v>
      </c>
      <c r="F588" t="e" vm="2">
        <f t="shared" ca="1" si="36"/>
        <v>#NAME?</v>
      </c>
      <c r="G588" t="e" vm="2">
        <f t="shared" ca="1" si="37"/>
        <v>#NAME?</v>
      </c>
      <c r="H588" t="e" vm="2">
        <f t="shared" ca="1" si="38"/>
        <v>#NAME?</v>
      </c>
      <c r="I588" t="str">
        <f t="shared" si="39"/>
        <v>07.02.26.02 Lotería Ilegal, Casas de Juego y Prestamos Sobre Prenda</v>
      </c>
      <c r="K588" t="s">
        <v>67</v>
      </c>
      <c r="L588" t="s">
        <v>1576</v>
      </c>
      <c r="M588" t="s">
        <v>2159</v>
      </c>
      <c r="N588" t="s">
        <v>2162</v>
      </c>
    </row>
    <row r="589" spans="1:14" x14ac:dyDescent="0.25">
      <c r="A589" t="e" vm="1">
        <f ca="1">_xlfn.XLOOKUP(K589,Sectores[Sector],Sectores[id_Sector],FALSE)</f>
        <v>#NAME?</v>
      </c>
      <c r="B589" t="e" vm="1">
        <f ca="1">_xlfn.XLOOKUP(L589,Contenido[Contenido],Contenido[id_contenido])</f>
        <v>#NAME?</v>
      </c>
      <c r="C589" t="e" vm="1">
        <f ca="1">_xlfn.XLOOKUP(M589,Temas[Tema],Temas[id_Tema],FALSE)</f>
        <v>#NAME?</v>
      </c>
      <c r="D589" t="s">
        <v>4036</v>
      </c>
      <c r="F589" t="e" vm="2">
        <f t="shared" ca="1" si="36"/>
        <v>#NAME?</v>
      </c>
      <c r="G589" t="e" vm="2">
        <f t="shared" ca="1" si="37"/>
        <v>#NAME?</v>
      </c>
      <c r="H589" t="e" vm="2">
        <f t="shared" ca="1" si="38"/>
        <v>#NAME?</v>
      </c>
      <c r="I589" t="str">
        <f t="shared" si="39"/>
        <v>07.02.26.03 Transporte o Distribucion de Gas E Instalaciones Clandestinas</v>
      </c>
      <c r="K589" t="s">
        <v>67</v>
      </c>
      <c r="L589" t="s">
        <v>1576</v>
      </c>
      <c r="M589" t="s">
        <v>2159</v>
      </c>
      <c r="N589" t="s">
        <v>2471</v>
      </c>
    </row>
    <row r="590" spans="1:14" x14ac:dyDescent="0.25">
      <c r="A590" t="e" vm="1">
        <f ca="1">_xlfn.XLOOKUP(K590,Sectores[Sector],Sectores[id_Sector],FALSE)</f>
        <v>#NAME?</v>
      </c>
      <c r="B590" t="e" vm="1">
        <f ca="1">_xlfn.XLOOKUP(L590,Contenido[Contenido],Contenido[id_contenido])</f>
        <v>#NAME?</v>
      </c>
      <c r="C590" t="e" vm="1">
        <f ca="1">_xlfn.XLOOKUP(M590,Temas[Tema],Temas[id_Tema],FALSE)</f>
        <v>#NAME?</v>
      </c>
      <c r="D590" t="s">
        <v>4037</v>
      </c>
      <c r="F590" t="e" vm="2">
        <f t="shared" ca="1" si="36"/>
        <v>#NAME?</v>
      </c>
      <c r="G590" t="e" vm="2">
        <f t="shared" ca="1" si="37"/>
        <v>#NAME?</v>
      </c>
      <c r="H590" t="e" vm="2">
        <f t="shared" ca="1" si="38"/>
        <v>#NAME?</v>
      </c>
      <c r="I590" t="str">
        <f t="shared" si="39"/>
        <v>07.02.27.01 Accidente con Resultado de Muerte o Lesiones Graves</v>
      </c>
      <c r="K590" t="s">
        <v>67</v>
      </c>
      <c r="L590" t="s">
        <v>1576</v>
      </c>
      <c r="M590" t="s">
        <v>1629</v>
      </c>
      <c r="N590" t="s">
        <v>1630</v>
      </c>
    </row>
    <row r="591" spans="1:14" x14ac:dyDescent="0.25">
      <c r="A591" t="e" vm="1">
        <f ca="1">_xlfn.XLOOKUP(K591,Sectores[Sector],Sectores[id_Sector],FALSE)</f>
        <v>#NAME?</v>
      </c>
      <c r="B591" t="e" vm="1">
        <f ca="1">_xlfn.XLOOKUP(L591,Contenido[Contenido],Contenido[id_contenido])</f>
        <v>#NAME?</v>
      </c>
      <c r="C591" t="e" vm="1">
        <f ca="1">_xlfn.XLOOKUP(M591,Temas[Tema],Temas[id_Tema],FALSE)</f>
        <v>#NAME?</v>
      </c>
      <c r="D591" t="s">
        <v>4038</v>
      </c>
      <c r="F591" t="e" vm="2">
        <f t="shared" ca="1" si="36"/>
        <v>#NAME?</v>
      </c>
      <c r="G591" t="e" vm="2">
        <f t="shared" ca="1" si="37"/>
        <v>#NAME?</v>
      </c>
      <c r="H591" t="e" vm="2">
        <f t="shared" ca="1" si="38"/>
        <v>#NAME?</v>
      </c>
      <c r="I591" t="str">
        <f t="shared" si="39"/>
        <v>07.02.27.02 Amenaza con Arma (Falta)</v>
      </c>
      <c r="K591" t="s">
        <v>67</v>
      </c>
      <c r="L591" t="s">
        <v>1576</v>
      </c>
      <c r="M591" t="s">
        <v>1629</v>
      </c>
      <c r="N591" t="s">
        <v>1656</v>
      </c>
    </row>
    <row r="592" spans="1:14" x14ac:dyDescent="0.25">
      <c r="A592" t="e" vm="1">
        <f ca="1">_xlfn.XLOOKUP(K592,Sectores[Sector],Sectores[id_Sector],FALSE)</f>
        <v>#NAME?</v>
      </c>
      <c r="B592" t="e" vm="1">
        <f ca="1">_xlfn.XLOOKUP(L592,Contenido[Contenido],Contenido[id_contenido])</f>
        <v>#NAME?</v>
      </c>
      <c r="C592" t="e" vm="1">
        <f ca="1">_xlfn.XLOOKUP(M592,Temas[Tema],Temas[id_Tema],FALSE)</f>
        <v>#NAME?</v>
      </c>
      <c r="D592" t="s">
        <v>4039</v>
      </c>
      <c r="F592" t="e" vm="2">
        <f t="shared" ca="1" si="36"/>
        <v>#NAME?</v>
      </c>
      <c r="G592" t="e" vm="2">
        <f t="shared" ca="1" si="37"/>
        <v>#NAME?</v>
      </c>
      <c r="H592" t="e" vm="2">
        <f t="shared" ca="1" si="38"/>
        <v>#NAME?</v>
      </c>
      <c r="I592" t="str">
        <f t="shared" si="39"/>
        <v>07.02.27.03 Cuasidelito de Homicidio</v>
      </c>
      <c r="K592" t="s">
        <v>67</v>
      </c>
      <c r="L592" t="s">
        <v>1576</v>
      </c>
      <c r="M592" t="s">
        <v>1629</v>
      </c>
      <c r="N592" t="s">
        <v>1815</v>
      </c>
    </row>
    <row r="593" spans="1:14" x14ac:dyDescent="0.25">
      <c r="A593" t="e" vm="1">
        <f ca="1">_xlfn.XLOOKUP(K593,Sectores[Sector],Sectores[id_Sector],FALSE)</f>
        <v>#NAME?</v>
      </c>
      <c r="B593" t="e" vm="1">
        <f ca="1">_xlfn.XLOOKUP(L593,Contenido[Contenido],Contenido[id_contenido])</f>
        <v>#NAME?</v>
      </c>
      <c r="C593" t="e" vm="1">
        <f ca="1">_xlfn.XLOOKUP(M593,Temas[Tema],Temas[id_Tema],FALSE)</f>
        <v>#NAME?</v>
      </c>
      <c r="D593" t="s">
        <v>4040</v>
      </c>
      <c r="F593" t="e" vm="2">
        <f t="shared" ca="1" si="36"/>
        <v>#NAME?</v>
      </c>
      <c r="G593" t="e" vm="2">
        <f t="shared" ca="1" si="37"/>
        <v>#NAME?</v>
      </c>
      <c r="H593" t="e" vm="2">
        <f t="shared" ca="1" si="38"/>
        <v>#NAME?</v>
      </c>
      <c r="I593" t="str">
        <f t="shared" si="39"/>
        <v>07.02.27.04 Cuasidelito de Lesiones</v>
      </c>
      <c r="K593" t="s">
        <v>67</v>
      </c>
      <c r="L593" t="s">
        <v>1576</v>
      </c>
      <c r="M593" t="s">
        <v>1629</v>
      </c>
      <c r="N593" t="s">
        <v>1819</v>
      </c>
    </row>
    <row r="594" spans="1:14" x14ac:dyDescent="0.25">
      <c r="A594" t="e" vm="1">
        <f ca="1">_xlfn.XLOOKUP(K594,Sectores[Sector],Sectores[id_Sector],FALSE)</f>
        <v>#NAME?</v>
      </c>
      <c r="B594" t="e" vm="1">
        <f ca="1">_xlfn.XLOOKUP(L594,Contenido[Contenido],Contenido[id_contenido])</f>
        <v>#NAME?</v>
      </c>
      <c r="C594" t="e" vm="1">
        <f ca="1">_xlfn.XLOOKUP(M594,Temas[Tema],Temas[id_Tema],FALSE)</f>
        <v>#NAME?</v>
      </c>
      <c r="D594" t="s">
        <v>4041</v>
      </c>
      <c r="F594" t="e" vm="2">
        <f t="shared" ca="1" si="36"/>
        <v>#NAME?</v>
      </c>
      <c r="G594" t="e" vm="2">
        <f t="shared" ca="1" si="37"/>
        <v>#NAME?</v>
      </c>
      <c r="H594" t="e" vm="2">
        <f t="shared" ca="1" si="38"/>
        <v>#NAME?</v>
      </c>
      <c r="I594" t="str">
        <f t="shared" si="39"/>
        <v>07.02.27.05 Cuasidelito de Lesiones Cometidos por Profesionales de la Salud</v>
      </c>
      <c r="K594" t="s">
        <v>67</v>
      </c>
      <c r="L594" t="s">
        <v>1576</v>
      </c>
      <c r="M594" t="s">
        <v>1629</v>
      </c>
      <c r="N594" t="s">
        <v>1821</v>
      </c>
    </row>
    <row r="595" spans="1:14" x14ac:dyDescent="0.25">
      <c r="A595" t="e" vm="1">
        <f ca="1">_xlfn.XLOOKUP(K595,Sectores[Sector],Sectores[id_Sector],FALSE)</f>
        <v>#NAME?</v>
      </c>
      <c r="B595" t="e" vm="1">
        <f ca="1">_xlfn.XLOOKUP(L595,Contenido[Contenido],Contenido[id_contenido])</f>
        <v>#NAME?</v>
      </c>
      <c r="C595" t="e" vm="1">
        <f ca="1">_xlfn.XLOOKUP(M595,Temas[Tema],Temas[id_Tema],FALSE)</f>
        <v>#NAME?</v>
      </c>
      <c r="D595" t="s">
        <v>4042</v>
      </c>
      <c r="F595" t="e" vm="2">
        <f t="shared" ca="1" si="36"/>
        <v>#NAME?</v>
      </c>
      <c r="G595" t="e" vm="2">
        <f t="shared" ca="1" si="37"/>
        <v>#NAME?</v>
      </c>
      <c r="H595" t="e" vm="2">
        <f t="shared" ca="1" si="38"/>
        <v>#NAME?</v>
      </c>
      <c r="I595" t="str">
        <f t="shared" si="39"/>
        <v>07.02.27.06 Femicidio Intimo</v>
      </c>
      <c r="K595" t="s">
        <v>67</v>
      </c>
      <c r="L595" t="s">
        <v>1576</v>
      </c>
      <c r="M595" t="s">
        <v>1629</v>
      </c>
      <c r="N595" t="s">
        <v>1180</v>
      </c>
    </row>
    <row r="596" spans="1:14" x14ac:dyDescent="0.25">
      <c r="A596" t="e" vm="1">
        <f ca="1">_xlfn.XLOOKUP(K596,Sectores[Sector],Sectores[id_Sector],FALSE)</f>
        <v>#NAME?</v>
      </c>
      <c r="B596" t="e" vm="1">
        <f ca="1">_xlfn.XLOOKUP(L596,Contenido[Contenido],Contenido[id_contenido])</f>
        <v>#NAME?</v>
      </c>
      <c r="C596" t="e" vm="1">
        <f ca="1">_xlfn.XLOOKUP(M596,Temas[Tema],Temas[id_Tema],FALSE)</f>
        <v>#NAME?</v>
      </c>
      <c r="D596" t="s">
        <v>4043</v>
      </c>
      <c r="F596" t="e" vm="2">
        <f t="shared" ca="1" si="36"/>
        <v>#NAME?</v>
      </c>
      <c r="G596" t="e" vm="2">
        <f t="shared" ca="1" si="37"/>
        <v>#NAME?</v>
      </c>
      <c r="H596" t="e" vm="2">
        <f t="shared" ca="1" si="38"/>
        <v>#NAME?</v>
      </c>
      <c r="I596" t="str">
        <f t="shared" si="39"/>
        <v>07.02.27.07 Femicidio No Íntimo</v>
      </c>
      <c r="K596" t="s">
        <v>67</v>
      </c>
      <c r="L596" t="s">
        <v>1576</v>
      </c>
      <c r="M596" t="s">
        <v>1629</v>
      </c>
      <c r="N596" t="s">
        <v>1989</v>
      </c>
    </row>
    <row r="597" spans="1:14" x14ac:dyDescent="0.25">
      <c r="A597" t="e" vm="1">
        <f ca="1">_xlfn.XLOOKUP(K597,Sectores[Sector],Sectores[id_Sector],FALSE)</f>
        <v>#NAME?</v>
      </c>
      <c r="B597" t="e" vm="1">
        <f ca="1">_xlfn.XLOOKUP(L597,Contenido[Contenido],Contenido[id_contenido])</f>
        <v>#NAME?</v>
      </c>
      <c r="C597" t="e" vm="1">
        <f ca="1">_xlfn.XLOOKUP(M597,Temas[Tema],Temas[id_Tema],FALSE)</f>
        <v>#NAME?</v>
      </c>
      <c r="D597" t="s">
        <v>4044</v>
      </c>
      <c r="F597" t="e" vm="2">
        <f t="shared" ca="1" si="36"/>
        <v>#NAME?</v>
      </c>
      <c r="G597" t="e" vm="2">
        <f t="shared" ca="1" si="37"/>
        <v>#NAME?</v>
      </c>
      <c r="H597" t="e" vm="2">
        <f t="shared" ca="1" si="38"/>
        <v>#NAME?</v>
      </c>
      <c r="I597" t="str">
        <f t="shared" si="39"/>
        <v>07.02.27.08 Homicidio</v>
      </c>
      <c r="K597" t="s">
        <v>67</v>
      </c>
      <c r="L597" t="s">
        <v>1576</v>
      </c>
      <c r="M597" t="s">
        <v>1629</v>
      </c>
      <c r="N597" t="s">
        <v>2015</v>
      </c>
    </row>
    <row r="598" spans="1:14" x14ac:dyDescent="0.25">
      <c r="A598" t="e" vm="1">
        <f ca="1">_xlfn.XLOOKUP(K598,Sectores[Sector],Sectores[id_Sector],FALSE)</f>
        <v>#NAME?</v>
      </c>
      <c r="B598" t="e" vm="1">
        <f ca="1">_xlfn.XLOOKUP(L598,Contenido[Contenido],Contenido[id_contenido])</f>
        <v>#NAME?</v>
      </c>
      <c r="C598" t="e" vm="1">
        <f ca="1">_xlfn.XLOOKUP(M598,Temas[Tema],Temas[id_Tema],FALSE)</f>
        <v>#NAME?</v>
      </c>
      <c r="D598" t="s">
        <v>4045</v>
      </c>
      <c r="F598" t="e" vm="2">
        <f t="shared" ca="1" si="36"/>
        <v>#NAME?</v>
      </c>
      <c r="G598" t="e" vm="2">
        <f t="shared" ca="1" si="37"/>
        <v>#NAME?</v>
      </c>
      <c r="H598" t="e" vm="2">
        <f t="shared" ca="1" si="38"/>
        <v>#NAME?</v>
      </c>
      <c r="I598" t="str">
        <f t="shared" si="39"/>
        <v>07.02.27.09 Homicidio Calificado</v>
      </c>
      <c r="K598" t="s">
        <v>67</v>
      </c>
      <c r="L598" t="s">
        <v>1576</v>
      </c>
      <c r="M598" t="s">
        <v>1629</v>
      </c>
      <c r="N598" t="s">
        <v>2017</v>
      </c>
    </row>
    <row r="599" spans="1:14" x14ac:dyDescent="0.25">
      <c r="A599" t="e" vm="1">
        <f ca="1">_xlfn.XLOOKUP(K599,Sectores[Sector],Sectores[id_Sector],FALSE)</f>
        <v>#NAME?</v>
      </c>
      <c r="B599" t="e" vm="1">
        <f ca="1">_xlfn.XLOOKUP(L599,Contenido[Contenido],Contenido[id_contenido])</f>
        <v>#NAME?</v>
      </c>
      <c r="C599" t="e" vm="1">
        <f ca="1">_xlfn.XLOOKUP(M599,Temas[Tema],Temas[id_Tema],FALSE)</f>
        <v>#NAME?</v>
      </c>
      <c r="D599" t="s">
        <v>4046</v>
      </c>
      <c r="F599" t="e" vm="2">
        <f t="shared" ca="1" si="36"/>
        <v>#NAME?</v>
      </c>
      <c r="G599" t="e" vm="2">
        <f t="shared" ca="1" si="37"/>
        <v>#NAME?</v>
      </c>
      <c r="H599" t="e" vm="2">
        <f t="shared" ca="1" si="38"/>
        <v>#NAME?</v>
      </c>
      <c r="I599" t="str">
        <f t="shared" si="39"/>
        <v>07.02.27.10 Homicidio de Fiscales o Defensores en Desempeño de Funciones</v>
      </c>
      <c r="K599" t="s">
        <v>67</v>
      </c>
      <c r="L599" t="s">
        <v>1576</v>
      </c>
      <c r="M599" t="s">
        <v>1629</v>
      </c>
      <c r="N599" t="s">
        <v>2019</v>
      </c>
    </row>
    <row r="600" spans="1:14" x14ac:dyDescent="0.25">
      <c r="A600" t="e" vm="1">
        <f ca="1">_xlfn.XLOOKUP(K600,Sectores[Sector],Sectores[id_Sector],FALSE)</f>
        <v>#NAME?</v>
      </c>
      <c r="B600" t="e" vm="1">
        <f ca="1">_xlfn.XLOOKUP(L600,Contenido[Contenido],Contenido[id_contenido])</f>
        <v>#NAME?</v>
      </c>
      <c r="C600" t="e" vm="1">
        <f ca="1">_xlfn.XLOOKUP(M600,Temas[Tema],Temas[id_Tema],FALSE)</f>
        <v>#NAME?</v>
      </c>
      <c r="D600" t="s">
        <v>4047</v>
      </c>
      <c r="F600" t="e" vm="2">
        <f t="shared" ca="1" si="36"/>
        <v>#NAME?</v>
      </c>
      <c r="G600" t="e" vm="2">
        <f t="shared" ca="1" si="37"/>
        <v>#NAME?</v>
      </c>
      <c r="H600" t="e" vm="2">
        <f t="shared" ca="1" si="38"/>
        <v>#NAME?</v>
      </c>
      <c r="I600" t="str">
        <f t="shared" si="39"/>
        <v>07.02.27.11 Homicidio de Gendarme en el Desempeño de sus Funciones</v>
      </c>
      <c r="K600" t="s">
        <v>67</v>
      </c>
      <c r="L600" t="s">
        <v>1576</v>
      </c>
      <c r="M600" t="s">
        <v>1629</v>
      </c>
      <c r="N600" t="s">
        <v>2021</v>
      </c>
    </row>
    <row r="601" spans="1:14" x14ac:dyDescent="0.25">
      <c r="A601" t="e" vm="1">
        <f ca="1">_xlfn.XLOOKUP(K601,Sectores[Sector],Sectores[id_Sector],FALSE)</f>
        <v>#NAME?</v>
      </c>
      <c r="B601" t="e" vm="1">
        <f ca="1">_xlfn.XLOOKUP(L601,Contenido[Contenido],Contenido[id_contenido])</f>
        <v>#NAME?</v>
      </c>
      <c r="C601" t="e" vm="1">
        <f ca="1">_xlfn.XLOOKUP(M601,Temas[Tema],Temas[id_Tema],FALSE)</f>
        <v>#NAME?</v>
      </c>
      <c r="D601" t="s">
        <v>4048</v>
      </c>
      <c r="F601" t="e" vm="2">
        <f t="shared" ca="1" si="36"/>
        <v>#NAME?</v>
      </c>
      <c r="G601" t="e" vm="2">
        <f t="shared" ca="1" si="37"/>
        <v>#NAME?</v>
      </c>
      <c r="H601" t="e" vm="2">
        <f t="shared" ca="1" si="38"/>
        <v>#NAME?</v>
      </c>
      <c r="I601" t="str">
        <f t="shared" si="39"/>
        <v>07.02.27.12 Homicidio en Riña o Pelea</v>
      </c>
      <c r="K601" t="s">
        <v>67</v>
      </c>
      <c r="L601" t="s">
        <v>1576</v>
      </c>
      <c r="M601" t="s">
        <v>1629</v>
      </c>
      <c r="N601" t="s">
        <v>2023</v>
      </c>
    </row>
    <row r="602" spans="1:14" x14ac:dyDescent="0.25">
      <c r="A602" t="e" vm="1">
        <f ca="1">_xlfn.XLOOKUP(K602,Sectores[Sector],Sectores[id_Sector],FALSE)</f>
        <v>#NAME?</v>
      </c>
      <c r="B602" t="e" vm="1">
        <f ca="1">_xlfn.XLOOKUP(L602,Contenido[Contenido],Contenido[id_contenido])</f>
        <v>#NAME?</v>
      </c>
      <c r="C602" t="e" vm="1">
        <f ca="1">_xlfn.XLOOKUP(M602,Temas[Tema],Temas[id_Tema],FALSE)</f>
        <v>#NAME?</v>
      </c>
      <c r="D602" t="s">
        <v>4049</v>
      </c>
      <c r="F602" t="e" vm="2">
        <f t="shared" ca="1" si="36"/>
        <v>#NAME?</v>
      </c>
      <c r="G602" t="e" vm="2">
        <f t="shared" ca="1" si="37"/>
        <v>#NAME?</v>
      </c>
      <c r="H602" t="e" vm="2">
        <f t="shared" ca="1" si="38"/>
        <v>#NAME?</v>
      </c>
      <c r="I602" t="str">
        <f t="shared" si="39"/>
        <v>07.02.27.13 Homicidio Simple</v>
      </c>
      <c r="K602" t="s">
        <v>67</v>
      </c>
      <c r="L602" t="s">
        <v>1576</v>
      </c>
      <c r="M602" t="s">
        <v>1629</v>
      </c>
      <c r="N602" t="s">
        <v>2025</v>
      </c>
    </row>
    <row r="603" spans="1:14" x14ac:dyDescent="0.25">
      <c r="A603" t="e" vm="1">
        <f ca="1">_xlfn.XLOOKUP(K603,Sectores[Sector],Sectores[id_Sector],FALSE)</f>
        <v>#NAME?</v>
      </c>
      <c r="B603" t="e" vm="1">
        <f ca="1">_xlfn.XLOOKUP(L603,Contenido[Contenido],Contenido[id_contenido])</f>
        <v>#NAME?</v>
      </c>
      <c r="C603" t="e" vm="1">
        <f ca="1">_xlfn.XLOOKUP(M603,Temas[Tema],Temas[id_Tema],FALSE)</f>
        <v>#NAME?</v>
      </c>
      <c r="D603" t="s">
        <v>4050</v>
      </c>
      <c r="F603" t="e" vm="2">
        <f t="shared" ca="1" si="36"/>
        <v>#NAME?</v>
      </c>
      <c r="G603" t="e" vm="2">
        <f t="shared" ca="1" si="37"/>
        <v>#NAME?</v>
      </c>
      <c r="H603" t="e" vm="2">
        <f t="shared" ca="1" si="38"/>
        <v>#NAME?</v>
      </c>
      <c r="I603" t="str">
        <f t="shared" si="39"/>
        <v>07.02.27.14 Infanticidio</v>
      </c>
      <c r="K603" t="s">
        <v>67</v>
      </c>
      <c r="L603" t="s">
        <v>1576</v>
      </c>
      <c r="M603" t="s">
        <v>1629</v>
      </c>
      <c r="N603" t="s">
        <v>2063</v>
      </c>
    </row>
    <row r="604" spans="1:14" x14ac:dyDescent="0.25">
      <c r="A604" t="e" vm="1">
        <f ca="1">_xlfn.XLOOKUP(K604,Sectores[Sector],Sectores[id_Sector],FALSE)</f>
        <v>#NAME?</v>
      </c>
      <c r="B604" t="e" vm="1">
        <f ca="1">_xlfn.XLOOKUP(L604,Contenido[Contenido],Contenido[id_contenido])</f>
        <v>#NAME?</v>
      </c>
      <c r="C604" t="e" vm="1">
        <f ca="1">_xlfn.XLOOKUP(M604,Temas[Tema],Temas[id_Tema],FALSE)</f>
        <v>#NAME?</v>
      </c>
      <c r="D604" t="s">
        <v>4051</v>
      </c>
      <c r="F604" t="e" vm="2">
        <f t="shared" ca="1" si="36"/>
        <v>#NAME?</v>
      </c>
      <c r="G604" t="e" vm="2">
        <f t="shared" ca="1" si="37"/>
        <v>#NAME?</v>
      </c>
      <c r="H604" t="e" vm="2">
        <f t="shared" ca="1" si="38"/>
        <v>#NAME?</v>
      </c>
      <c r="I604" t="str">
        <f t="shared" si="39"/>
        <v>07.02.27.15 Lesiones (Sólo Crimen)</v>
      </c>
      <c r="K604" t="s">
        <v>67</v>
      </c>
      <c r="L604" t="s">
        <v>1576</v>
      </c>
      <c r="M604" t="s">
        <v>1629</v>
      </c>
      <c r="N604" t="s">
        <v>2141</v>
      </c>
    </row>
    <row r="605" spans="1:14" x14ac:dyDescent="0.25">
      <c r="A605" t="e" vm="1">
        <f ca="1">_xlfn.XLOOKUP(K605,Sectores[Sector],Sectores[id_Sector],FALSE)</f>
        <v>#NAME?</v>
      </c>
      <c r="B605" t="e" vm="1">
        <f ca="1">_xlfn.XLOOKUP(L605,Contenido[Contenido],Contenido[id_contenido])</f>
        <v>#NAME?</v>
      </c>
      <c r="C605" t="e" vm="1">
        <f ca="1">_xlfn.XLOOKUP(M605,Temas[Tema],Temas[id_Tema],FALSE)</f>
        <v>#NAME?</v>
      </c>
      <c r="D605" t="s">
        <v>4052</v>
      </c>
      <c r="F605" t="e" vm="2">
        <f t="shared" ca="1" si="36"/>
        <v>#NAME?</v>
      </c>
      <c r="G605" t="e" vm="2">
        <f t="shared" ca="1" si="37"/>
        <v>#NAME?</v>
      </c>
      <c r="H605" t="e" vm="2">
        <f t="shared" ca="1" si="38"/>
        <v>#NAME?</v>
      </c>
      <c r="I605" t="str">
        <f t="shared" si="39"/>
        <v>07.02.27.16 Lesiones Corporales</v>
      </c>
      <c r="K605" t="s">
        <v>67</v>
      </c>
      <c r="L605" t="s">
        <v>1576</v>
      </c>
      <c r="M605" t="s">
        <v>1629</v>
      </c>
      <c r="N605" t="s">
        <v>2143</v>
      </c>
    </row>
    <row r="606" spans="1:14" x14ac:dyDescent="0.25">
      <c r="A606" t="e" vm="1">
        <f ca="1">_xlfn.XLOOKUP(K606,Sectores[Sector],Sectores[id_Sector],FALSE)</f>
        <v>#NAME?</v>
      </c>
      <c r="B606" t="e" vm="1">
        <f ca="1">_xlfn.XLOOKUP(L606,Contenido[Contenido],Contenido[id_contenido])</f>
        <v>#NAME?</v>
      </c>
      <c r="C606" t="e" vm="1">
        <f ca="1">_xlfn.XLOOKUP(M606,Temas[Tema],Temas[id_Tema],FALSE)</f>
        <v>#NAME?</v>
      </c>
      <c r="D606" t="s">
        <v>4053</v>
      </c>
      <c r="F606" t="e" vm="2">
        <f t="shared" ca="1" si="36"/>
        <v>#NAME?</v>
      </c>
      <c r="G606" t="e" vm="2">
        <f t="shared" ca="1" si="37"/>
        <v>#NAME?</v>
      </c>
      <c r="H606" t="e" vm="2">
        <f t="shared" ca="1" si="38"/>
        <v>#NAME?</v>
      </c>
      <c r="I606" t="str">
        <f t="shared" si="39"/>
        <v>07.02.27.17 Lesiones Daño con Motivo de Espectáculo de Fútbol Profesional</v>
      </c>
      <c r="K606" t="s">
        <v>67</v>
      </c>
      <c r="L606" t="s">
        <v>1576</v>
      </c>
      <c r="M606" t="s">
        <v>1629</v>
      </c>
      <c r="N606" t="s">
        <v>2145</v>
      </c>
    </row>
    <row r="607" spans="1:14" x14ac:dyDescent="0.25">
      <c r="A607" t="e" vm="1">
        <f ca="1">_xlfn.XLOOKUP(K607,Sectores[Sector],Sectores[id_Sector],FALSE)</f>
        <v>#NAME?</v>
      </c>
      <c r="B607" t="e" vm="1">
        <f ca="1">_xlfn.XLOOKUP(L607,Contenido[Contenido],Contenido[id_contenido])</f>
        <v>#NAME?</v>
      </c>
      <c r="C607" t="e" vm="1">
        <f ca="1">_xlfn.XLOOKUP(M607,Temas[Tema],Temas[id_Tema],FALSE)</f>
        <v>#NAME?</v>
      </c>
      <c r="D607" t="s">
        <v>4054</v>
      </c>
      <c r="F607" t="e" vm="2">
        <f t="shared" ca="1" si="36"/>
        <v>#NAME?</v>
      </c>
      <c r="G607" t="e" vm="2">
        <f t="shared" ca="1" si="37"/>
        <v>#NAME?</v>
      </c>
      <c r="H607" t="e" vm="2">
        <f t="shared" ca="1" si="38"/>
        <v>#NAME?</v>
      </c>
      <c r="I607" t="str">
        <f t="shared" si="39"/>
        <v>07.02.27.18 Lesiones Graves</v>
      </c>
      <c r="K607" t="s">
        <v>67</v>
      </c>
      <c r="L607" t="s">
        <v>1576</v>
      </c>
      <c r="M607" t="s">
        <v>1629</v>
      </c>
      <c r="N607" t="s">
        <v>2147</v>
      </c>
    </row>
    <row r="608" spans="1:14" x14ac:dyDescent="0.25">
      <c r="A608" t="e" vm="1">
        <f ca="1">_xlfn.XLOOKUP(K608,Sectores[Sector],Sectores[id_Sector],FALSE)</f>
        <v>#NAME?</v>
      </c>
      <c r="B608" t="e" vm="1">
        <f ca="1">_xlfn.XLOOKUP(L608,Contenido[Contenido],Contenido[id_contenido])</f>
        <v>#NAME?</v>
      </c>
      <c r="C608" t="e" vm="1">
        <f ca="1">_xlfn.XLOOKUP(M608,Temas[Tema],Temas[id_Tema],FALSE)</f>
        <v>#NAME?</v>
      </c>
      <c r="D608" t="s">
        <v>4055</v>
      </c>
      <c r="F608" t="e" vm="2">
        <f t="shared" ca="1" si="36"/>
        <v>#NAME?</v>
      </c>
      <c r="G608" t="e" vm="2">
        <f t="shared" ca="1" si="37"/>
        <v>#NAME?</v>
      </c>
      <c r="H608" t="e" vm="2">
        <f t="shared" ca="1" si="38"/>
        <v>#NAME?</v>
      </c>
      <c r="I608" t="str">
        <f t="shared" si="39"/>
        <v>07.02.27.19 Lesiones Graves Gravísimas</v>
      </c>
      <c r="K608" t="s">
        <v>67</v>
      </c>
      <c r="L608" t="s">
        <v>1576</v>
      </c>
      <c r="M608" t="s">
        <v>1629</v>
      </c>
      <c r="N608" t="s">
        <v>2149</v>
      </c>
    </row>
    <row r="609" spans="1:14" x14ac:dyDescent="0.25">
      <c r="A609" t="e" vm="1">
        <f ca="1">_xlfn.XLOOKUP(K609,Sectores[Sector],Sectores[id_Sector],FALSE)</f>
        <v>#NAME?</v>
      </c>
      <c r="B609" t="e" vm="1">
        <f ca="1">_xlfn.XLOOKUP(L609,Contenido[Contenido],Contenido[id_contenido])</f>
        <v>#NAME?</v>
      </c>
      <c r="C609" t="e" vm="1">
        <f ca="1">_xlfn.XLOOKUP(M609,Temas[Tema],Temas[id_Tema],FALSE)</f>
        <v>#NAME?</v>
      </c>
      <c r="D609" t="s">
        <v>4056</v>
      </c>
      <c r="F609" t="e" vm="2">
        <f t="shared" ca="1" si="36"/>
        <v>#NAME?</v>
      </c>
      <c r="G609" t="e" vm="2">
        <f t="shared" ca="1" si="37"/>
        <v>#NAME?</v>
      </c>
      <c r="H609" t="e" vm="2">
        <f t="shared" ca="1" si="38"/>
        <v>#NAME?</v>
      </c>
      <c r="I609" t="str">
        <f t="shared" si="39"/>
        <v>07.02.27.20 Lesiones Leves</v>
      </c>
      <c r="K609" t="s">
        <v>67</v>
      </c>
      <c r="L609" t="s">
        <v>1576</v>
      </c>
      <c r="M609" t="s">
        <v>1629</v>
      </c>
      <c r="N609" t="s">
        <v>2151</v>
      </c>
    </row>
    <row r="610" spans="1:14" x14ac:dyDescent="0.25">
      <c r="A610" t="e" vm="1">
        <f ca="1">_xlfn.XLOOKUP(K610,Sectores[Sector],Sectores[id_Sector],FALSE)</f>
        <v>#NAME?</v>
      </c>
      <c r="B610" t="e" vm="1">
        <f ca="1">_xlfn.XLOOKUP(L610,Contenido[Contenido],Contenido[id_contenido])</f>
        <v>#NAME?</v>
      </c>
      <c r="C610" t="e" vm="1">
        <f ca="1">_xlfn.XLOOKUP(M610,Temas[Tema],Temas[id_Tema],FALSE)</f>
        <v>#NAME?</v>
      </c>
      <c r="D610" t="s">
        <v>4057</v>
      </c>
      <c r="F610" t="e" vm="2">
        <f t="shared" ca="1" si="36"/>
        <v>#NAME?</v>
      </c>
      <c r="G610" t="e" vm="2">
        <f t="shared" ca="1" si="37"/>
        <v>#NAME?</v>
      </c>
      <c r="H610" t="e" vm="2">
        <f t="shared" ca="1" si="38"/>
        <v>#NAME?</v>
      </c>
      <c r="I610" t="str">
        <f t="shared" si="39"/>
        <v>07.02.27.21 Lesiones Menos Graves</v>
      </c>
      <c r="K610" t="s">
        <v>67</v>
      </c>
      <c r="L610" t="s">
        <v>1576</v>
      </c>
      <c r="M610" t="s">
        <v>1629</v>
      </c>
      <c r="N610" t="s">
        <v>2153</v>
      </c>
    </row>
    <row r="611" spans="1:14" x14ac:dyDescent="0.25">
      <c r="A611" t="e" vm="1">
        <f ca="1">_xlfn.XLOOKUP(K611,Sectores[Sector],Sectores[id_Sector],FALSE)</f>
        <v>#NAME?</v>
      </c>
      <c r="B611" t="e" vm="1">
        <f ca="1">_xlfn.XLOOKUP(L611,Contenido[Contenido],Contenido[id_contenido])</f>
        <v>#NAME?</v>
      </c>
      <c r="C611" t="e" vm="1">
        <f ca="1">_xlfn.XLOOKUP(M611,Temas[Tema],Temas[id_Tema],FALSE)</f>
        <v>#NAME?</v>
      </c>
      <c r="D611" t="s">
        <v>4058</v>
      </c>
      <c r="F611" t="e" vm="2">
        <f t="shared" ca="1" si="36"/>
        <v>#NAME?</v>
      </c>
      <c r="G611" t="e" vm="2">
        <f t="shared" ca="1" si="37"/>
        <v>#NAME?</v>
      </c>
      <c r="H611" t="e" vm="2">
        <f t="shared" ca="1" si="38"/>
        <v>#NAME?</v>
      </c>
      <c r="I611" t="str">
        <f t="shared" si="39"/>
        <v>07.02.27.22 Maltrato Cometido por Persona con Deber Especial de Cuidado</v>
      </c>
      <c r="K611" t="s">
        <v>67</v>
      </c>
      <c r="L611" t="s">
        <v>1576</v>
      </c>
      <c r="M611" t="s">
        <v>1629</v>
      </c>
      <c r="N611" t="s">
        <v>2166</v>
      </c>
    </row>
    <row r="612" spans="1:14" x14ac:dyDescent="0.25">
      <c r="A612" t="e" vm="1">
        <f ca="1">_xlfn.XLOOKUP(K612,Sectores[Sector],Sectores[id_Sector],FALSE)</f>
        <v>#NAME?</v>
      </c>
      <c r="B612" t="e" vm="1">
        <f ca="1">_xlfn.XLOOKUP(L612,Contenido[Contenido],Contenido[id_contenido])</f>
        <v>#NAME?</v>
      </c>
      <c r="C612" t="e" vm="1">
        <f ca="1">_xlfn.XLOOKUP(M612,Temas[Tema],Temas[id_Tema],FALSE)</f>
        <v>#NAME?</v>
      </c>
      <c r="D612" t="s">
        <v>4059</v>
      </c>
      <c r="F612" t="e" vm="2">
        <f t="shared" ca="1" si="36"/>
        <v>#NAME?</v>
      </c>
      <c r="G612" t="e" vm="2">
        <f t="shared" ca="1" si="37"/>
        <v>#NAME?</v>
      </c>
      <c r="H612" t="e" vm="2">
        <f t="shared" ca="1" si="38"/>
        <v>#NAME?</v>
      </c>
      <c r="I612" t="str">
        <f t="shared" si="39"/>
        <v>07.02.27.23 Maltrato Corporal a Menores o Personas Vulnerables</v>
      </c>
      <c r="K612" t="s">
        <v>67</v>
      </c>
      <c r="L612" t="s">
        <v>1576</v>
      </c>
      <c r="M612" t="s">
        <v>1629</v>
      </c>
      <c r="N612" t="s">
        <v>2168</v>
      </c>
    </row>
    <row r="613" spans="1:14" x14ac:dyDescent="0.25">
      <c r="A613" t="e" vm="1">
        <f ca="1">_xlfn.XLOOKUP(K613,Sectores[Sector],Sectores[id_Sector],FALSE)</f>
        <v>#NAME?</v>
      </c>
      <c r="B613" t="e" vm="1">
        <f ca="1">_xlfn.XLOOKUP(L613,Contenido[Contenido],Contenido[id_contenido])</f>
        <v>#NAME?</v>
      </c>
      <c r="C613" t="e" vm="1">
        <f ca="1">_xlfn.XLOOKUP(M613,Temas[Tema],Temas[id_Tema],FALSE)</f>
        <v>#NAME?</v>
      </c>
      <c r="D613" t="s">
        <v>4060</v>
      </c>
      <c r="F613" t="e" vm="2">
        <f t="shared" ca="1" si="36"/>
        <v>#NAME?</v>
      </c>
      <c r="G613" t="e" vm="2">
        <f t="shared" ca="1" si="37"/>
        <v>#NAME?</v>
      </c>
      <c r="H613" t="e" vm="2">
        <f t="shared" ca="1" si="38"/>
        <v>#NAME?</v>
      </c>
      <c r="I613" t="str">
        <f t="shared" si="39"/>
        <v>07.02.27.24 Parricidio</v>
      </c>
      <c r="K613" t="s">
        <v>67</v>
      </c>
      <c r="L613" t="s">
        <v>1576</v>
      </c>
      <c r="M613" t="s">
        <v>1629</v>
      </c>
      <c r="N613" t="s">
        <v>2298</v>
      </c>
    </row>
    <row r="614" spans="1:14" x14ac:dyDescent="0.25">
      <c r="A614" t="e" vm="1">
        <f ca="1">_xlfn.XLOOKUP(K614,Sectores[Sector],Sectores[id_Sector],FALSE)</f>
        <v>#NAME?</v>
      </c>
      <c r="B614" t="e" vm="1">
        <f ca="1">_xlfn.XLOOKUP(L614,Contenido[Contenido],Contenido[id_contenido])</f>
        <v>#NAME?</v>
      </c>
      <c r="C614" t="e" vm="1">
        <f ca="1">_xlfn.XLOOKUP(M614,Temas[Tema],Temas[id_Tema],FALSE)</f>
        <v>#NAME?</v>
      </c>
      <c r="D614" t="s">
        <v>4061</v>
      </c>
      <c r="F614" t="e" vm="2">
        <f t="shared" ca="1" si="36"/>
        <v>#NAME?</v>
      </c>
      <c r="G614" t="e" vm="2">
        <f t="shared" ca="1" si="37"/>
        <v>#NAME?</v>
      </c>
      <c r="H614" t="e" vm="2">
        <f t="shared" ca="1" si="38"/>
        <v>#NAME?</v>
      </c>
      <c r="I614" t="str">
        <f t="shared" si="39"/>
        <v>07.02.27.25 Secuestro</v>
      </c>
      <c r="K614" t="s">
        <v>67</v>
      </c>
      <c r="L614" t="s">
        <v>1576</v>
      </c>
      <c r="M614" t="s">
        <v>1629</v>
      </c>
      <c r="N614" t="s">
        <v>2405</v>
      </c>
    </row>
    <row r="615" spans="1:14" x14ac:dyDescent="0.25">
      <c r="A615" t="e" vm="1">
        <f ca="1">_xlfn.XLOOKUP(K615,Sectores[Sector],Sectores[id_Sector],FALSE)</f>
        <v>#NAME?</v>
      </c>
      <c r="B615" t="e" vm="1">
        <f ca="1">_xlfn.XLOOKUP(L615,Contenido[Contenido],Contenido[id_contenido])</f>
        <v>#NAME?</v>
      </c>
      <c r="C615" t="e" vm="1">
        <f ca="1">_xlfn.XLOOKUP(M615,Temas[Tema],Temas[id_Tema],FALSE)</f>
        <v>#NAME?</v>
      </c>
      <c r="D615" t="s">
        <v>4062</v>
      </c>
      <c r="F615" t="e" vm="2">
        <f t="shared" ca="1" si="36"/>
        <v>#NAME?</v>
      </c>
      <c r="G615" t="e" vm="2">
        <f t="shared" ca="1" si="37"/>
        <v>#NAME?</v>
      </c>
      <c r="H615" t="e" vm="2">
        <f t="shared" ca="1" si="38"/>
        <v>#NAME?</v>
      </c>
      <c r="I615" t="str">
        <f t="shared" si="39"/>
        <v>07.02.27.26 Secuestro con Homicidio</v>
      </c>
      <c r="K615" t="s">
        <v>67</v>
      </c>
      <c r="L615" t="s">
        <v>1576</v>
      </c>
      <c r="M615" t="s">
        <v>1629</v>
      </c>
      <c r="N615" t="s">
        <v>2407</v>
      </c>
    </row>
    <row r="616" spans="1:14" x14ac:dyDescent="0.25">
      <c r="A616" t="e" vm="1">
        <f ca="1">_xlfn.XLOOKUP(K616,Sectores[Sector],Sectores[id_Sector],FALSE)</f>
        <v>#NAME?</v>
      </c>
      <c r="B616" t="e" vm="1">
        <f ca="1">_xlfn.XLOOKUP(L616,Contenido[Contenido],Contenido[id_contenido])</f>
        <v>#NAME?</v>
      </c>
      <c r="C616" t="e" vm="1">
        <f ca="1">_xlfn.XLOOKUP(M616,Temas[Tema],Temas[id_Tema],FALSE)</f>
        <v>#NAME?</v>
      </c>
      <c r="D616" t="s">
        <v>4063</v>
      </c>
      <c r="F616" t="e" vm="2">
        <f t="shared" ca="1" si="36"/>
        <v>#NAME?</v>
      </c>
      <c r="G616" t="e" vm="2">
        <f t="shared" ca="1" si="37"/>
        <v>#NAME?</v>
      </c>
      <c r="H616" t="e" vm="2">
        <f t="shared" ca="1" si="38"/>
        <v>#NAME?</v>
      </c>
      <c r="I616" t="str">
        <f t="shared" si="39"/>
        <v>07.02.27.27 Secuestro Con Homicidio, Violación O Lesiones</v>
      </c>
      <c r="K616" t="s">
        <v>67</v>
      </c>
      <c r="L616" t="s">
        <v>1576</v>
      </c>
      <c r="M616" t="s">
        <v>1629</v>
      </c>
      <c r="N616" t="s">
        <v>1184</v>
      </c>
    </row>
    <row r="617" spans="1:14" x14ac:dyDescent="0.25">
      <c r="A617" t="e" vm="1">
        <f ca="1">_xlfn.XLOOKUP(K617,Sectores[Sector],Sectores[id_Sector],FALSE)</f>
        <v>#NAME?</v>
      </c>
      <c r="B617" t="e" vm="1">
        <f ca="1">_xlfn.XLOOKUP(L617,Contenido[Contenido],Contenido[id_contenido])</f>
        <v>#NAME?</v>
      </c>
      <c r="C617" t="e" vm="1">
        <f ca="1">_xlfn.XLOOKUP(M617,Temas[Tema],Temas[id_Tema],FALSE)</f>
        <v>#NAME?</v>
      </c>
      <c r="D617" t="s">
        <v>4064</v>
      </c>
      <c r="F617" t="e" vm="2">
        <f t="shared" ca="1" si="36"/>
        <v>#NAME?</v>
      </c>
      <c r="G617" t="e" vm="2">
        <f t="shared" ca="1" si="37"/>
        <v>#NAME?</v>
      </c>
      <c r="H617" t="e" vm="2">
        <f t="shared" ca="1" si="38"/>
        <v>#NAME?</v>
      </c>
      <c r="I617" t="str">
        <f t="shared" si="39"/>
        <v>07.02.27.28 Secuestro con Lesiones</v>
      </c>
      <c r="K617" t="s">
        <v>67</v>
      </c>
      <c r="L617" t="s">
        <v>1576</v>
      </c>
      <c r="M617" t="s">
        <v>1629</v>
      </c>
      <c r="N617" t="s">
        <v>2411</v>
      </c>
    </row>
    <row r="618" spans="1:14" x14ac:dyDescent="0.25">
      <c r="A618" t="e" vm="1">
        <f ca="1">_xlfn.XLOOKUP(K618,Sectores[Sector],Sectores[id_Sector],FALSE)</f>
        <v>#NAME?</v>
      </c>
      <c r="B618" t="e" vm="1">
        <f ca="1">_xlfn.XLOOKUP(L618,Contenido[Contenido],Contenido[id_contenido])</f>
        <v>#NAME?</v>
      </c>
      <c r="C618" t="e" vm="1">
        <f ca="1">_xlfn.XLOOKUP(M618,Temas[Tema],Temas[id_Tema],FALSE)</f>
        <v>#NAME?</v>
      </c>
      <c r="D618" t="s">
        <v>4065</v>
      </c>
      <c r="F618" t="e" vm="2">
        <f t="shared" ca="1" si="36"/>
        <v>#NAME?</v>
      </c>
      <c r="G618" t="e" vm="2">
        <f t="shared" ca="1" si="37"/>
        <v>#NAME?</v>
      </c>
      <c r="H618" t="e" vm="2">
        <f t="shared" ca="1" si="38"/>
        <v>#NAME?</v>
      </c>
      <c r="I618" t="str">
        <f t="shared" si="39"/>
        <v>07.02.27.29 Secuestro con Violación</v>
      </c>
      <c r="K618" t="s">
        <v>67</v>
      </c>
      <c r="L618" t="s">
        <v>1576</v>
      </c>
      <c r="M618" t="s">
        <v>1629</v>
      </c>
      <c r="N618" t="s">
        <v>2413</v>
      </c>
    </row>
    <row r="619" spans="1:14" x14ac:dyDescent="0.25">
      <c r="A619" t="e" vm="1">
        <f ca="1">_xlfn.XLOOKUP(K619,Sectores[Sector],Sectores[id_Sector],FALSE)</f>
        <v>#NAME?</v>
      </c>
      <c r="B619" t="e" vm="1">
        <f ca="1">_xlfn.XLOOKUP(L619,Contenido[Contenido],Contenido[id_contenido])</f>
        <v>#NAME?</v>
      </c>
      <c r="C619" t="e" vm="1">
        <f ca="1">_xlfn.XLOOKUP(M619,Temas[Tema],Temas[id_Tema],FALSE)</f>
        <v>#NAME?</v>
      </c>
      <c r="D619" t="s">
        <v>4066</v>
      </c>
      <c r="F619" t="e" vm="2">
        <f t="shared" ca="1" si="36"/>
        <v>#NAME?</v>
      </c>
      <c r="G619" t="e" vm="2">
        <f t="shared" ca="1" si="37"/>
        <v>#NAME?</v>
      </c>
      <c r="H619" t="e" vm="2">
        <f t="shared" ca="1" si="38"/>
        <v>#NAME?</v>
      </c>
      <c r="I619" t="str">
        <f t="shared" si="39"/>
        <v>07.02.27.30 Tormentos a Detenidos</v>
      </c>
      <c r="K619" t="s">
        <v>67</v>
      </c>
      <c r="L619" t="s">
        <v>1576</v>
      </c>
      <c r="M619" t="s">
        <v>1629</v>
      </c>
      <c r="N619" t="s">
        <v>2435</v>
      </c>
    </row>
    <row r="620" spans="1:14" x14ac:dyDescent="0.25">
      <c r="A620" t="e" vm="1">
        <f ca="1">_xlfn.XLOOKUP(K620,Sectores[Sector],Sectores[id_Sector],FALSE)</f>
        <v>#NAME?</v>
      </c>
      <c r="B620" t="e" vm="1">
        <f ca="1">_xlfn.XLOOKUP(L620,Contenido[Contenido],Contenido[id_contenido])</f>
        <v>#NAME?</v>
      </c>
      <c r="C620" t="e" vm="1">
        <f ca="1">_xlfn.XLOOKUP(M620,Temas[Tema],Temas[id_Tema],FALSE)</f>
        <v>#NAME?</v>
      </c>
      <c r="D620" t="s">
        <v>4067</v>
      </c>
      <c r="F620" t="e" vm="2">
        <f t="shared" ca="1" si="36"/>
        <v>#NAME?</v>
      </c>
      <c r="G620" t="e" vm="2">
        <f t="shared" ca="1" si="37"/>
        <v>#NAME?</v>
      </c>
      <c r="H620" t="e" vm="2">
        <f t="shared" ca="1" si="38"/>
        <v>#NAME?</v>
      </c>
      <c r="I620" t="str">
        <f t="shared" si="39"/>
        <v>07.02.27.31 Tortura con Cuasidelito</v>
      </c>
      <c r="K620" t="s">
        <v>67</v>
      </c>
      <c r="L620" t="s">
        <v>1576</v>
      </c>
      <c r="M620" t="s">
        <v>1629</v>
      </c>
      <c r="N620" t="s">
        <v>2437</v>
      </c>
    </row>
    <row r="621" spans="1:14" x14ac:dyDescent="0.25">
      <c r="A621" t="e" vm="1">
        <f ca="1">_xlfn.XLOOKUP(K621,Sectores[Sector],Sectores[id_Sector],FALSE)</f>
        <v>#NAME?</v>
      </c>
      <c r="B621" t="e" vm="1">
        <f ca="1">_xlfn.XLOOKUP(L621,Contenido[Contenido],Contenido[id_contenido])</f>
        <v>#NAME?</v>
      </c>
      <c r="C621" t="e" vm="1">
        <f ca="1">_xlfn.XLOOKUP(M621,Temas[Tema],Temas[id_Tema],FALSE)</f>
        <v>#NAME?</v>
      </c>
      <c r="D621" t="s">
        <v>4068</v>
      </c>
      <c r="F621" t="e" vm="2">
        <f t="shared" ca="1" si="36"/>
        <v>#NAME?</v>
      </c>
      <c r="G621" t="e" vm="2">
        <f t="shared" ca="1" si="37"/>
        <v>#NAME?</v>
      </c>
      <c r="H621" t="e" vm="2">
        <f t="shared" ca="1" si="38"/>
        <v>#NAME?</v>
      </c>
      <c r="I621" t="str">
        <f t="shared" si="39"/>
        <v>07.02.27.32 Tortura con Homicidio</v>
      </c>
      <c r="K621" t="s">
        <v>67</v>
      </c>
      <c r="L621" t="s">
        <v>1576</v>
      </c>
      <c r="M621" t="s">
        <v>1629</v>
      </c>
      <c r="N621" t="s">
        <v>2439</v>
      </c>
    </row>
    <row r="622" spans="1:14" x14ac:dyDescent="0.25">
      <c r="A622" t="e" vm="1">
        <f ca="1">_xlfn.XLOOKUP(K622,Sectores[Sector],Sectores[id_Sector],FALSE)</f>
        <v>#NAME?</v>
      </c>
      <c r="B622" t="e" vm="1">
        <f ca="1">_xlfn.XLOOKUP(L622,Contenido[Contenido],Contenido[id_contenido])</f>
        <v>#NAME?</v>
      </c>
      <c r="C622" t="e" vm="1">
        <f ca="1">_xlfn.XLOOKUP(M622,Temas[Tema],Temas[id_Tema],FALSE)</f>
        <v>#NAME?</v>
      </c>
      <c r="D622" t="s">
        <v>4069</v>
      </c>
      <c r="F622" t="e" vm="2">
        <f t="shared" ca="1" si="36"/>
        <v>#NAME?</v>
      </c>
      <c r="G622" t="e" vm="2">
        <f t="shared" ca="1" si="37"/>
        <v>#NAME?</v>
      </c>
      <c r="H622" t="e" vm="2">
        <f t="shared" ca="1" si="38"/>
        <v>#NAME?</v>
      </c>
      <c r="I622" t="str">
        <f t="shared" si="39"/>
        <v>07.02.27.33 Tortura con Violación, Abuso Sexual Agravado/Otros</v>
      </c>
      <c r="K622" t="s">
        <v>67</v>
      </c>
      <c r="L622" t="s">
        <v>1576</v>
      </c>
      <c r="M622" t="s">
        <v>1629</v>
      </c>
      <c r="N622" t="s">
        <v>2441</v>
      </c>
    </row>
    <row r="623" spans="1:14" x14ac:dyDescent="0.25">
      <c r="A623" t="e" vm="1">
        <f ca="1">_xlfn.XLOOKUP(K623,Sectores[Sector],Sectores[id_Sector],FALSE)</f>
        <v>#NAME?</v>
      </c>
      <c r="B623" t="e" vm="1">
        <f ca="1">_xlfn.XLOOKUP(L623,Contenido[Contenido],Contenido[id_contenido])</f>
        <v>#NAME?</v>
      </c>
      <c r="C623" t="e" vm="1">
        <f ca="1">_xlfn.XLOOKUP(M623,Temas[Tema],Temas[id_Tema],FALSE)</f>
        <v>#NAME?</v>
      </c>
      <c r="D623" t="s">
        <v>4070</v>
      </c>
      <c r="F623" t="e" vm="2">
        <f t="shared" ca="1" si="36"/>
        <v>#NAME?</v>
      </c>
      <c r="G623" t="e" vm="2">
        <f t="shared" ca="1" si="37"/>
        <v>#NAME?</v>
      </c>
      <c r="H623" t="e" vm="2">
        <f t="shared" ca="1" si="38"/>
        <v>#NAME?</v>
      </c>
      <c r="I623" t="str">
        <f t="shared" si="39"/>
        <v>07.02.27.34 Tortura para Anular Voluntad</v>
      </c>
      <c r="K623" t="s">
        <v>67</v>
      </c>
      <c r="L623" t="s">
        <v>1576</v>
      </c>
      <c r="M623" t="s">
        <v>1629</v>
      </c>
      <c r="N623" t="s">
        <v>2443</v>
      </c>
    </row>
    <row r="624" spans="1:14" x14ac:dyDescent="0.25">
      <c r="A624" t="e" vm="1">
        <f ca="1">_xlfn.XLOOKUP(K624,Sectores[Sector],Sectores[id_Sector],FALSE)</f>
        <v>#NAME?</v>
      </c>
      <c r="B624" t="e" vm="1">
        <f ca="1">_xlfn.XLOOKUP(L624,Contenido[Contenido],Contenido[id_contenido])</f>
        <v>#NAME?</v>
      </c>
      <c r="C624" t="e" vm="1">
        <f ca="1">_xlfn.XLOOKUP(M624,Temas[Tema],Temas[id_Tema],FALSE)</f>
        <v>#NAME?</v>
      </c>
      <c r="D624" t="s">
        <v>4071</v>
      </c>
      <c r="F624" t="e" vm="2">
        <f t="shared" ca="1" si="36"/>
        <v>#NAME?</v>
      </c>
      <c r="G624" t="e" vm="2">
        <f t="shared" ca="1" si="37"/>
        <v>#NAME?</v>
      </c>
      <c r="H624" t="e" vm="2">
        <f t="shared" ca="1" si="38"/>
        <v>#NAME?</v>
      </c>
      <c r="I624" t="str">
        <f t="shared" si="39"/>
        <v>07.02.27.35 Torturas Cometidas por Funcionarios Público</v>
      </c>
      <c r="K624" t="s">
        <v>67</v>
      </c>
      <c r="L624" t="s">
        <v>1576</v>
      </c>
      <c r="M624" t="s">
        <v>1629</v>
      </c>
      <c r="N624" t="s">
        <v>2445</v>
      </c>
    </row>
    <row r="625" spans="1:14" x14ac:dyDescent="0.25">
      <c r="A625" t="e" vm="1">
        <f ca="1">_xlfn.XLOOKUP(K625,Sectores[Sector],Sectores[id_Sector],FALSE)</f>
        <v>#NAME?</v>
      </c>
      <c r="B625" t="e" vm="1">
        <f ca="1">_xlfn.XLOOKUP(L625,Contenido[Contenido],Contenido[id_contenido])</f>
        <v>#NAME?</v>
      </c>
      <c r="C625" t="e" vm="1">
        <f ca="1">_xlfn.XLOOKUP(M625,Temas[Tema],Temas[id_Tema],FALSE)</f>
        <v>#NAME?</v>
      </c>
      <c r="D625" t="s">
        <v>4072</v>
      </c>
      <c r="F625" t="e" vm="2">
        <f t="shared" ca="1" si="36"/>
        <v>#NAME?</v>
      </c>
      <c r="G625" t="e" vm="2">
        <f t="shared" ca="1" si="37"/>
        <v>#NAME?</v>
      </c>
      <c r="H625" t="e" vm="2">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vm="1">
        <f ca="1">_xlfn.XLOOKUP(K626,Sectores[Sector],Sectores[id_Sector],FALSE)</f>
        <v>#NAME?</v>
      </c>
      <c r="B626" t="e" vm="1">
        <f ca="1">_xlfn.XLOOKUP(L626,Contenido[Contenido],Contenido[id_contenido])</f>
        <v>#NAME?</v>
      </c>
      <c r="C626" t="e" vm="1">
        <f ca="1">_xlfn.XLOOKUP(M626,Temas[Tema],Temas[id_Tema],FALSE)</f>
        <v>#NAME?</v>
      </c>
      <c r="D626" t="s">
        <v>4073</v>
      </c>
      <c r="F626" t="e" vm="2">
        <f t="shared" ca="1" si="36"/>
        <v>#NAME?</v>
      </c>
      <c r="G626" t="e" vm="2">
        <f t="shared" ca="1" si="37"/>
        <v>#NAME?</v>
      </c>
      <c r="H626" t="e" vm="2">
        <f t="shared" ca="1" si="38"/>
        <v>#NAME?</v>
      </c>
      <c r="I626" t="str">
        <f t="shared" si="39"/>
        <v>07.02.28.01 Conspiración de la Ley 20.000</v>
      </c>
      <c r="K626" t="s">
        <v>67</v>
      </c>
      <c r="L626" t="s">
        <v>1576</v>
      </c>
      <c r="M626" t="s">
        <v>1787</v>
      </c>
      <c r="N626" t="s">
        <v>1788</v>
      </c>
    </row>
    <row r="627" spans="1:14" x14ac:dyDescent="0.25">
      <c r="A627" t="e" vm="1">
        <f ca="1">_xlfn.XLOOKUP(K627,Sectores[Sector],Sectores[id_Sector],FALSE)</f>
        <v>#NAME?</v>
      </c>
      <c r="B627" t="e" vm="1">
        <f ca="1">_xlfn.XLOOKUP(L627,Contenido[Contenido],Contenido[id_contenido])</f>
        <v>#NAME?</v>
      </c>
      <c r="C627" t="e" vm="1">
        <f ca="1">_xlfn.XLOOKUP(M627,Temas[Tema],Temas[id_Tema],FALSE)</f>
        <v>#NAME?</v>
      </c>
      <c r="D627" t="s">
        <v>4074</v>
      </c>
      <c r="F627" t="e" vm="2">
        <f t="shared" ca="1" si="36"/>
        <v>#NAME?</v>
      </c>
      <c r="G627" t="e" vm="2">
        <f t="shared" ca="1" si="37"/>
        <v>#NAME?</v>
      </c>
      <c r="H627" t="e" vm="2">
        <f t="shared" ca="1" si="38"/>
        <v>#NAME?</v>
      </c>
      <c r="I627" t="str">
        <f t="shared" si="39"/>
        <v>07.02.28.02 Consumo de Drogas</v>
      </c>
      <c r="K627" t="s">
        <v>67</v>
      </c>
      <c r="L627" t="s">
        <v>1576</v>
      </c>
      <c r="M627" t="s">
        <v>1787</v>
      </c>
      <c r="N627" t="s">
        <v>1790</v>
      </c>
    </row>
    <row r="628" spans="1:14" x14ac:dyDescent="0.25">
      <c r="A628" t="e" vm="1">
        <f ca="1">_xlfn.XLOOKUP(K628,Sectores[Sector],Sectores[id_Sector],FALSE)</f>
        <v>#NAME?</v>
      </c>
      <c r="B628" t="e" vm="1">
        <f ca="1">_xlfn.XLOOKUP(L628,Contenido[Contenido],Contenido[id_contenido])</f>
        <v>#NAME?</v>
      </c>
      <c r="C628" t="e" vm="1">
        <f ca="1">_xlfn.XLOOKUP(M628,Temas[Tema],Temas[id_Tema],FALSE)</f>
        <v>#NAME?</v>
      </c>
      <c r="D628" t="s">
        <v>4075</v>
      </c>
      <c r="F628" t="e" vm="2">
        <f t="shared" ca="1" si="36"/>
        <v>#NAME?</v>
      </c>
      <c r="G628" t="e" vm="2">
        <f t="shared" ca="1" si="37"/>
        <v>#NAME?</v>
      </c>
      <c r="H628" t="e" vm="2">
        <f t="shared" ca="1" si="38"/>
        <v>#NAME?</v>
      </c>
      <c r="I628" t="str">
        <f t="shared" si="39"/>
        <v>07.02.28.03 Consumo y Otras Faltas Ley de Drogas</v>
      </c>
      <c r="K628" t="s">
        <v>67</v>
      </c>
      <c r="L628" t="s">
        <v>1576</v>
      </c>
      <c r="M628" t="s">
        <v>1787</v>
      </c>
      <c r="N628" t="s">
        <v>1792</v>
      </c>
    </row>
    <row r="629" spans="1:14" x14ac:dyDescent="0.25">
      <c r="A629" t="e" vm="1">
        <f ca="1">_xlfn.XLOOKUP(K629,Sectores[Sector],Sectores[id_Sector],FALSE)</f>
        <v>#NAME?</v>
      </c>
      <c r="B629" t="e" vm="1">
        <f ca="1">_xlfn.XLOOKUP(L629,Contenido[Contenido],Contenido[id_contenido])</f>
        <v>#NAME?</v>
      </c>
      <c r="C629" t="e" vm="1">
        <f ca="1">_xlfn.XLOOKUP(M629,Temas[Tema],Temas[id_Tema],FALSE)</f>
        <v>#NAME?</v>
      </c>
      <c r="D629" t="s">
        <v>4076</v>
      </c>
      <c r="F629" t="e" vm="2">
        <f t="shared" ca="1" si="36"/>
        <v>#NAME?</v>
      </c>
      <c r="G629" t="e" vm="2">
        <f t="shared" ca="1" si="37"/>
        <v>#NAME?</v>
      </c>
      <c r="H629" t="e" vm="2">
        <f t="shared" ca="1" si="38"/>
        <v>#NAME?</v>
      </c>
      <c r="I629" t="str">
        <f t="shared" si="39"/>
        <v>07.02.28.04 Consumo/Porte de Drogas en Lugares Calificados</v>
      </c>
      <c r="K629" t="s">
        <v>67</v>
      </c>
      <c r="L629" t="s">
        <v>1576</v>
      </c>
      <c r="M629" t="s">
        <v>1787</v>
      </c>
      <c r="N629" t="s">
        <v>1794</v>
      </c>
    </row>
    <row r="630" spans="1:14" x14ac:dyDescent="0.25">
      <c r="A630" t="e" vm="1">
        <f ca="1">_xlfn.XLOOKUP(K630,Sectores[Sector],Sectores[id_Sector],FALSE)</f>
        <v>#NAME?</v>
      </c>
      <c r="B630" t="e" vm="1">
        <f ca="1">_xlfn.XLOOKUP(L630,Contenido[Contenido],Contenido[id_contenido])</f>
        <v>#NAME?</v>
      </c>
      <c r="C630" t="e" vm="1">
        <f ca="1">_xlfn.XLOOKUP(M630,Temas[Tema],Temas[id_Tema],FALSE)</f>
        <v>#NAME?</v>
      </c>
      <c r="D630" t="s">
        <v>4077</v>
      </c>
      <c r="F630" t="e" vm="2">
        <f t="shared" ca="1" si="36"/>
        <v>#NAME?</v>
      </c>
      <c r="G630" t="e" vm="2">
        <f t="shared" ca="1" si="37"/>
        <v>#NAME?</v>
      </c>
      <c r="H630" t="e" vm="2">
        <f t="shared" ca="1" si="38"/>
        <v>#NAME?</v>
      </c>
      <c r="I630" t="str">
        <f t="shared" si="39"/>
        <v>07.02.28.05 Consumo/Porte en Lugares Públicos o Privados c/Previo Concierto</v>
      </c>
      <c r="K630" t="s">
        <v>67</v>
      </c>
      <c r="L630" t="s">
        <v>1576</v>
      </c>
      <c r="M630" t="s">
        <v>1787</v>
      </c>
      <c r="N630" t="s">
        <v>1796</v>
      </c>
    </row>
    <row r="631" spans="1:14" x14ac:dyDescent="0.25">
      <c r="A631" t="e" vm="1">
        <f ca="1">_xlfn.XLOOKUP(K631,Sectores[Sector],Sectores[id_Sector],FALSE)</f>
        <v>#NAME?</v>
      </c>
      <c r="B631" t="e" vm="1">
        <f ca="1">_xlfn.XLOOKUP(L631,Contenido[Contenido],Contenido[id_contenido])</f>
        <v>#NAME?</v>
      </c>
      <c r="C631" t="e" vm="1">
        <f ca="1">_xlfn.XLOOKUP(M631,Temas[Tema],Temas[id_Tema],FALSE)</f>
        <v>#NAME?</v>
      </c>
      <c r="D631" t="s">
        <v>4078</v>
      </c>
      <c r="F631" t="e" vm="2">
        <f t="shared" ca="1" si="36"/>
        <v>#NAME?</v>
      </c>
      <c r="G631" t="e" vm="2">
        <f t="shared" ca="1" si="37"/>
        <v>#NAME?</v>
      </c>
      <c r="H631" t="e" vm="2">
        <f t="shared" ca="1" si="38"/>
        <v>#NAME?</v>
      </c>
      <c r="I631" t="str">
        <f t="shared" si="39"/>
        <v>07.02.28.06 Cultivo/Cosecha Especies Vegetales Productoras de Estupefacientes</v>
      </c>
      <c r="K631" t="s">
        <v>67</v>
      </c>
      <c r="L631" t="s">
        <v>1576</v>
      </c>
      <c r="M631" t="s">
        <v>1787</v>
      </c>
      <c r="N631" t="s">
        <v>1825</v>
      </c>
    </row>
    <row r="632" spans="1:14" x14ac:dyDescent="0.25">
      <c r="A632" t="e" vm="1">
        <f ca="1">_xlfn.XLOOKUP(K632,Sectores[Sector],Sectores[id_Sector],FALSE)</f>
        <v>#NAME?</v>
      </c>
      <c r="B632" t="e" vm="1">
        <f ca="1">_xlfn.XLOOKUP(L632,Contenido[Contenido],Contenido[id_contenido])</f>
        <v>#NAME?</v>
      </c>
      <c r="C632" t="e" vm="1">
        <f ca="1">_xlfn.XLOOKUP(M632,Temas[Tema],Temas[id_Tema],FALSE)</f>
        <v>#NAME?</v>
      </c>
      <c r="D632" t="s">
        <v>4079</v>
      </c>
      <c r="F632" t="e" vm="2">
        <f t="shared" ca="1" si="36"/>
        <v>#NAME?</v>
      </c>
      <c r="G632" t="e" vm="2">
        <f t="shared" ca="1" si="37"/>
        <v>#NAME?</v>
      </c>
      <c r="H632" t="e" vm="2">
        <f t="shared" ca="1" si="38"/>
        <v>#NAME?</v>
      </c>
      <c r="I632" t="str">
        <f t="shared" si="39"/>
        <v>07.02.28.07 Elaboración Ilegal de Drogas o Sustancias Sicotrópicas</v>
      </c>
      <c r="K632" t="s">
        <v>67</v>
      </c>
      <c r="L632" t="s">
        <v>1576</v>
      </c>
      <c r="M632" t="s">
        <v>1787</v>
      </c>
      <c r="N632" t="s">
        <v>1913</v>
      </c>
    </row>
    <row r="633" spans="1:14" x14ac:dyDescent="0.25">
      <c r="A633" t="e" vm="1">
        <f ca="1">_xlfn.XLOOKUP(K633,Sectores[Sector],Sectores[id_Sector],FALSE)</f>
        <v>#NAME?</v>
      </c>
      <c r="B633" t="e" vm="1">
        <f ca="1">_xlfn.XLOOKUP(L633,Contenido[Contenido],Contenido[id_contenido])</f>
        <v>#NAME?</v>
      </c>
      <c r="C633" t="e" vm="1">
        <f ca="1">_xlfn.XLOOKUP(M633,Temas[Tema],Temas[id_Tema],FALSE)</f>
        <v>#NAME?</v>
      </c>
      <c r="D633" t="s">
        <v>4080</v>
      </c>
      <c r="F633" t="e" vm="2">
        <f t="shared" ca="1" si="36"/>
        <v>#NAME?</v>
      </c>
      <c r="G633" t="e" vm="2">
        <f t="shared" ca="1" si="37"/>
        <v>#NAME?</v>
      </c>
      <c r="H633" t="e" vm="2">
        <f t="shared" ca="1" si="38"/>
        <v>#NAME?</v>
      </c>
      <c r="I633" t="str">
        <f t="shared" si="39"/>
        <v>07.02.28.08 Facilitación de Bienes al Tráfico de Drogas</v>
      </c>
      <c r="K633" t="s">
        <v>67</v>
      </c>
      <c r="L633" t="s">
        <v>1576</v>
      </c>
      <c r="M633" t="s">
        <v>1787</v>
      </c>
      <c r="N633" t="s">
        <v>1948</v>
      </c>
    </row>
    <row r="634" spans="1:14" x14ac:dyDescent="0.25">
      <c r="A634" t="e" vm="1">
        <f ca="1">_xlfn.XLOOKUP(K634,Sectores[Sector],Sectores[id_Sector],FALSE)</f>
        <v>#NAME?</v>
      </c>
      <c r="B634" t="e" vm="1">
        <f ca="1">_xlfn.XLOOKUP(L634,Contenido[Contenido],Contenido[id_contenido])</f>
        <v>#NAME?</v>
      </c>
      <c r="C634" t="e" vm="1">
        <f ca="1">_xlfn.XLOOKUP(M634,Temas[Tema],Temas[id_Tema],FALSE)</f>
        <v>#NAME?</v>
      </c>
      <c r="D634" t="s">
        <v>4081</v>
      </c>
      <c r="F634" t="e" vm="2">
        <f t="shared" ca="1" si="36"/>
        <v>#NAME?</v>
      </c>
      <c r="G634" t="e" vm="2">
        <f t="shared" ca="1" si="37"/>
        <v>#NAME?</v>
      </c>
      <c r="H634" t="e" vm="2">
        <f t="shared" ca="1" si="38"/>
        <v>#NAME?</v>
      </c>
      <c r="I634" t="str">
        <f t="shared" si="39"/>
        <v>07.02.28.09 Hallazgo de Drogas</v>
      </c>
      <c r="K634" t="s">
        <v>67</v>
      </c>
      <c r="L634" t="s">
        <v>1576</v>
      </c>
      <c r="M634" t="s">
        <v>1787</v>
      </c>
      <c r="N634" t="s">
        <v>2011</v>
      </c>
    </row>
    <row r="635" spans="1:14" x14ac:dyDescent="0.25">
      <c r="A635" t="e" vm="1">
        <f ca="1">_xlfn.XLOOKUP(K635,Sectores[Sector],Sectores[id_Sector],FALSE)</f>
        <v>#NAME?</v>
      </c>
      <c r="B635" t="e" vm="1">
        <f ca="1">_xlfn.XLOOKUP(L635,Contenido[Contenido],Contenido[id_contenido])</f>
        <v>#NAME?</v>
      </c>
      <c r="C635" t="e" vm="1">
        <f ca="1">_xlfn.XLOOKUP(M635,Temas[Tema],Temas[id_Tema],FALSE)</f>
        <v>#NAME?</v>
      </c>
      <c r="D635" t="s">
        <v>4082</v>
      </c>
      <c r="F635" t="e" vm="2">
        <f t="shared" ca="1" si="36"/>
        <v>#NAME?</v>
      </c>
      <c r="G635" t="e" vm="2">
        <f t="shared" ca="1" si="37"/>
        <v>#NAME?</v>
      </c>
      <c r="H635" t="e" vm="2">
        <f t="shared" ca="1" si="38"/>
        <v>#NAME?</v>
      </c>
      <c r="I635" t="str">
        <f t="shared" si="39"/>
        <v>07.02.28.10 Otros Delitos de la Ley 20.000</v>
      </c>
      <c r="K635" t="s">
        <v>67</v>
      </c>
      <c r="L635" t="s">
        <v>1576</v>
      </c>
      <c r="M635" t="s">
        <v>1787</v>
      </c>
      <c r="N635" t="s">
        <v>2278</v>
      </c>
    </row>
    <row r="636" spans="1:14" x14ac:dyDescent="0.25">
      <c r="A636" t="e" vm="1">
        <f ca="1">_xlfn.XLOOKUP(K636,Sectores[Sector],Sectores[id_Sector],FALSE)</f>
        <v>#NAME?</v>
      </c>
      <c r="B636" t="e" vm="1">
        <f ca="1">_xlfn.XLOOKUP(L636,Contenido[Contenido],Contenido[id_contenido])</f>
        <v>#NAME?</v>
      </c>
      <c r="C636" t="e" vm="1">
        <f ca="1">_xlfn.XLOOKUP(M636,Temas[Tema],Temas[id_Tema],FALSE)</f>
        <v>#NAME?</v>
      </c>
      <c r="D636" t="s">
        <v>4083</v>
      </c>
      <c r="F636" t="e" vm="2">
        <f t="shared" ca="1" si="36"/>
        <v>#NAME?</v>
      </c>
      <c r="G636" t="e" vm="2">
        <f t="shared" ca="1" si="37"/>
        <v>#NAME?</v>
      </c>
      <c r="H636" t="e" vm="2">
        <f t="shared" ca="1" si="38"/>
        <v>#NAME?</v>
      </c>
      <c r="I636" t="str">
        <f t="shared" si="39"/>
        <v>07.02.28.11 Porte de Drogas</v>
      </c>
      <c r="K636" t="s">
        <v>67</v>
      </c>
      <c r="L636" t="s">
        <v>1576</v>
      </c>
      <c r="M636" t="s">
        <v>1787</v>
      </c>
      <c r="N636" t="s">
        <v>2308</v>
      </c>
    </row>
    <row r="637" spans="1:14" x14ac:dyDescent="0.25">
      <c r="A637" t="e" vm="1">
        <f ca="1">_xlfn.XLOOKUP(K637,Sectores[Sector],Sectores[id_Sector],FALSE)</f>
        <v>#NAME?</v>
      </c>
      <c r="B637" t="e" vm="1">
        <f ca="1">_xlfn.XLOOKUP(L637,Contenido[Contenido],Contenido[id_contenido])</f>
        <v>#NAME?</v>
      </c>
      <c r="C637" t="e" vm="1">
        <f ca="1">_xlfn.XLOOKUP(M637,Temas[Tema],Temas[id_Tema],FALSE)</f>
        <v>#NAME?</v>
      </c>
      <c r="D637" t="s">
        <v>4084</v>
      </c>
      <c r="F637" t="e" vm="2">
        <f t="shared" ca="1" si="36"/>
        <v>#NAME?</v>
      </c>
      <c r="G637" t="e" vm="2">
        <f t="shared" ca="1" si="37"/>
        <v>#NAME?</v>
      </c>
      <c r="H637" t="e" vm="2">
        <f t="shared" ca="1" si="38"/>
        <v>#NAME?</v>
      </c>
      <c r="I637" t="str">
        <f t="shared" si="39"/>
        <v>07.02.28.12 Producción y Tráfico por Desvío de Precursores</v>
      </c>
      <c r="K637" t="s">
        <v>67</v>
      </c>
      <c r="L637" t="s">
        <v>1576</v>
      </c>
      <c r="M637" t="s">
        <v>1787</v>
      </c>
      <c r="N637" t="s">
        <v>2334</v>
      </c>
    </row>
    <row r="638" spans="1:14" x14ac:dyDescent="0.25">
      <c r="A638" t="e" vm="1">
        <f ca="1">_xlfn.XLOOKUP(K638,Sectores[Sector],Sectores[id_Sector],FALSE)</f>
        <v>#NAME?</v>
      </c>
      <c r="B638" t="e" vm="1">
        <f ca="1">_xlfn.XLOOKUP(L638,Contenido[Contenido],Contenido[id_contenido])</f>
        <v>#NAME?</v>
      </c>
      <c r="C638" t="e" vm="1">
        <f ca="1">_xlfn.XLOOKUP(M638,Temas[Tema],Temas[id_Tema],FALSE)</f>
        <v>#NAME?</v>
      </c>
      <c r="D638" t="s">
        <v>4085</v>
      </c>
      <c r="F638" t="e" vm="2">
        <f t="shared" ca="1" si="36"/>
        <v>#NAME?</v>
      </c>
      <c r="G638" t="e" vm="2">
        <f t="shared" ca="1" si="37"/>
        <v>#NAME?</v>
      </c>
      <c r="H638" t="e" vm="2">
        <f t="shared" ca="1" si="38"/>
        <v>#NAME?</v>
      </c>
      <c r="I638" t="str">
        <f t="shared" si="39"/>
        <v>07.02.28.13 Receta Innecesaria de Drogas</v>
      </c>
      <c r="K638" t="s">
        <v>67</v>
      </c>
      <c r="L638" t="s">
        <v>1576</v>
      </c>
      <c r="M638" t="s">
        <v>1787</v>
      </c>
      <c r="N638" t="s">
        <v>2356</v>
      </c>
    </row>
    <row r="639" spans="1:14" x14ac:dyDescent="0.25">
      <c r="A639" t="e" vm="1">
        <f ca="1">_xlfn.XLOOKUP(K639,Sectores[Sector],Sectores[id_Sector],FALSE)</f>
        <v>#NAME?</v>
      </c>
      <c r="B639" t="e" vm="1">
        <f ca="1">_xlfn.XLOOKUP(L639,Contenido[Contenido],Contenido[id_contenido])</f>
        <v>#NAME?</v>
      </c>
      <c r="C639" t="e" vm="1">
        <f ca="1">_xlfn.XLOOKUP(M639,Temas[Tema],Temas[id_Tema],FALSE)</f>
        <v>#NAME?</v>
      </c>
      <c r="D639" t="s">
        <v>4086</v>
      </c>
      <c r="F639" t="e" vm="2">
        <f t="shared" ca="1" si="36"/>
        <v>#NAME?</v>
      </c>
      <c r="G639" t="e" vm="2">
        <f t="shared" ca="1" si="37"/>
        <v>#NAME?</v>
      </c>
      <c r="H639" t="e" vm="2">
        <f t="shared" ca="1" si="38"/>
        <v>#NAME?</v>
      </c>
      <c r="I639" t="str">
        <f t="shared" si="39"/>
        <v>07.02.28.14 Suministro de Hidrocarburos Aromáticos a Menores</v>
      </c>
      <c r="K639" t="s">
        <v>67</v>
      </c>
      <c r="L639" t="s">
        <v>1576</v>
      </c>
      <c r="M639" t="s">
        <v>1787</v>
      </c>
      <c r="N639" t="s">
        <v>2423</v>
      </c>
    </row>
    <row r="640" spans="1:14" x14ac:dyDescent="0.25">
      <c r="A640" t="e" vm="1">
        <f ca="1">_xlfn.XLOOKUP(K640,Sectores[Sector],Sectores[id_Sector],FALSE)</f>
        <v>#NAME?</v>
      </c>
      <c r="B640" t="e" vm="1">
        <f ca="1">_xlfn.XLOOKUP(L640,Contenido[Contenido],Contenido[id_contenido])</f>
        <v>#NAME?</v>
      </c>
      <c r="C640" t="e" vm="1">
        <f ca="1">_xlfn.XLOOKUP(M640,Temas[Tema],Temas[id_Tema],FALSE)</f>
        <v>#NAME?</v>
      </c>
      <c r="D640" t="s">
        <v>4087</v>
      </c>
      <c r="F640" t="e" vm="2">
        <f t="shared" ca="1" si="36"/>
        <v>#NAME?</v>
      </c>
      <c r="G640" t="e" vm="2">
        <f t="shared" ca="1" si="37"/>
        <v>#NAME?</v>
      </c>
      <c r="H640" t="e" vm="2">
        <f t="shared" ca="1" si="38"/>
        <v>#NAME?</v>
      </c>
      <c r="I640" t="str">
        <f t="shared" si="39"/>
        <v>07.02.28.15 Suministro Indebido de Drogas</v>
      </c>
      <c r="K640" t="s">
        <v>67</v>
      </c>
      <c r="L640" t="s">
        <v>1576</v>
      </c>
      <c r="M640" t="s">
        <v>1787</v>
      </c>
      <c r="N640" t="s">
        <v>2425</v>
      </c>
    </row>
    <row r="641" spans="1:14" x14ac:dyDescent="0.25">
      <c r="A641" t="e" vm="1">
        <f ca="1">_xlfn.XLOOKUP(K641,Sectores[Sector],Sectores[id_Sector],FALSE)</f>
        <v>#NAME?</v>
      </c>
      <c r="B641" t="e" vm="1">
        <f ca="1">_xlfn.XLOOKUP(L641,Contenido[Contenido],Contenido[id_contenido])</f>
        <v>#NAME?</v>
      </c>
      <c r="C641" t="e" vm="1">
        <f ca="1">_xlfn.XLOOKUP(M641,Temas[Tema],Temas[id_Tema],FALSE)</f>
        <v>#NAME?</v>
      </c>
      <c r="D641" t="s">
        <v>4088</v>
      </c>
      <c r="F641" t="e" vm="2">
        <f t="shared" ca="1" si="36"/>
        <v>#NAME?</v>
      </c>
      <c r="G641" t="e" vm="2">
        <f t="shared" ca="1" si="37"/>
        <v>#NAME?</v>
      </c>
      <c r="H641" t="e" vm="2">
        <f t="shared" ca="1" si="38"/>
        <v>#NAME?</v>
      </c>
      <c r="I641" t="str">
        <f t="shared" si="39"/>
        <v>07.02.28.16 Tolerancia al Tráfico o Consumo de Drogas</v>
      </c>
      <c r="K641" t="s">
        <v>67</v>
      </c>
      <c r="L641" t="s">
        <v>1576</v>
      </c>
      <c r="M641" t="s">
        <v>1787</v>
      </c>
      <c r="N641" t="s">
        <v>2433</v>
      </c>
    </row>
    <row r="642" spans="1:14" x14ac:dyDescent="0.25">
      <c r="A642" t="e" vm="1">
        <f ca="1">_xlfn.XLOOKUP(K642,Sectores[Sector],Sectores[id_Sector],FALSE)</f>
        <v>#NAME?</v>
      </c>
      <c r="B642" t="e" vm="1">
        <f ca="1">_xlfn.XLOOKUP(L642,Contenido[Contenido],Contenido[id_contenido])</f>
        <v>#NAME?</v>
      </c>
      <c r="C642" t="e" vm="1">
        <f ca="1">_xlfn.XLOOKUP(M642,Temas[Tema],Temas[id_Tema],FALSE)</f>
        <v>#NAME?</v>
      </c>
      <c r="D642" t="s">
        <v>4089</v>
      </c>
      <c r="F642" t="e" vm="2">
        <f t="shared" ca="1" si="36"/>
        <v>#NAME?</v>
      </c>
      <c r="G642" t="e" vm="2">
        <f t="shared" ca="1" si="37"/>
        <v>#NAME?</v>
      </c>
      <c r="H642" t="e" vm="2">
        <f t="shared" ca="1" si="38"/>
        <v>#NAME?</v>
      </c>
      <c r="I642" t="str">
        <f t="shared" si="39"/>
        <v>07.02.28.17 Tráfico de Pequeñas Cantidades</v>
      </c>
      <c r="K642" t="s">
        <v>67</v>
      </c>
      <c r="L642" t="s">
        <v>1576</v>
      </c>
      <c r="M642" t="s">
        <v>1787</v>
      </c>
      <c r="N642" t="s">
        <v>2461</v>
      </c>
    </row>
    <row r="643" spans="1:14" x14ac:dyDescent="0.25">
      <c r="A643" t="e" vm="1">
        <f ca="1">_xlfn.XLOOKUP(K643,Sectores[Sector],Sectores[id_Sector],FALSE)</f>
        <v>#NAME?</v>
      </c>
      <c r="B643" t="e" vm="1">
        <f ca="1">_xlfn.XLOOKUP(L643,Contenido[Contenido],Contenido[id_contenido])</f>
        <v>#NAME?</v>
      </c>
      <c r="C643" t="e" vm="1">
        <f ca="1">_xlfn.XLOOKUP(M643,Temas[Tema],Temas[id_Tema],FALSE)</f>
        <v>#NAME?</v>
      </c>
      <c r="D643" t="s">
        <v>4090</v>
      </c>
      <c r="F643" t="e" vm="2">
        <f t="shared" ca="1" si="36"/>
        <v>#NAME?</v>
      </c>
      <c r="G643" t="e" vm="2">
        <f t="shared" ca="1" si="37"/>
        <v>#NAME?</v>
      </c>
      <c r="H643" t="e" vm="2">
        <f t="shared" ca="1" si="38"/>
        <v>#NAME?</v>
      </c>
      <c r="I643" t="str">
        <f t="shared" si="39"/>
        <v>07.02.28.18 Tráfico Ilícito de Drogas</v>
      </c>
      <c r="K643" t="s">
        <v>67</v>
      </c>
      <c r="L643" t="s">
        <v>1576</v>
      </c>
      <c r="M643" t="s">
        <v>1787</v>
      </c>
      <c r="N643" t="s">
        <v>2465</v>
      </c>
    </row>
    <row r="644" spans="1:14" x14ac:dyDescent="0.25">
      <c r="A644" t="e" vm="1">
        <f ca="1">_xlfn.XLOOKUP(K644,Sectores[Sector],Sectores[id_Sector],FALSE)</f>
        <v>#NAME?</v>
      </c>
      <c r="B644" t="e" vm="1">
        <f ca="1">_xlfn.XLOOKUP(L644,Contenido[Contenido],Contenido[id_contenido])</f>
        <v>#NAME?</v>
      </c>
      <c r="C644" t="e" vm="1">
        <f ca="1">_xlfn.XLOOKUP(M644,Temas[Tema],Temas[id_Tema],FALSE)</f>
        <v>#NAME?</v>
      </c>
      <c r="D644" t="s">
        <v>4091</v>
      </c>
      <c r="F644" t="e" vm="2">
        <f t="shared" ca="1" si="36"/>
        <v>#NAME?</v>
      </c>
      <c r="G644" t="e" vm="2">
        <f t="shared" ca="1" si="37"/>
        <v>#NAME?</v>
      </c>
      <c r="H644" t="e" vm="2">
        <f t="shared" ca="1" si="38"/>
        <v>#NAME?</v>
      </c>
      <c r="I644" t="str">
        <f t="shared" si="39"/>
        <v>07.02.29.01 Delitos Contemplados en Otros Textos Legales</v>
      </c>
      <c r="K644" t="s">
        <v>67</v>
      </c>
      <c r="L644" t="s">
        <v>1576</v>
      </c>
      <c r="M644" t="s">
        <v>194</v>
      </c>
      <c r="N644" t="s">
        <v>1845</v>
      </c>
    </row>
    <row r="645" spans="1:14" x14ac:dyDescent="0.25">
      <c r="A645" t="e" vm="1">
        <f ca="1">_xlfn.XLOOKUP(K645,Sectores[Sector],Sectores[id_Sector],FALSE)</f>
        <v>#NAME?</v>
      </c>
      <c r="B645" t="e" vm="1">
        <f ca="1">_xlfn.XLOOKUP(L645,Contenido[Contenido],Contenido[id_contenido])</f>
        <v>#NAME?</v>
      </c>
      <c r="C645" t="e" vm="1">
        <f ca="1">_xlfn.XLOOKUP(M645,Temas[Tema],Temas[id_Tema],FALSE)</f>
        <v>#NAME?</v>
      </c>
      <c r="D645" t="s">
        <v>4092</v>
      </c>
      <c r="F645" t="e" vm="2">
        <f t="shared" ref="F645:F708" ca="1" si="40">+A645&amp;" "&amp;K645</f>
        <v>#NAME?</v>
      </c>
      <c r="G645" t="e" vm="2">
        <f t="shared" ref="G645:G708" ca="1" si="41">+B645&amp;" "&amp;L645</f>
        <v>#NAME?</v>
      </c>
      <c r="H645" t="e" vm="2">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vm="1">
        <f ca="1">_xlfn.XLOOKUP(K646,Sectores[Sector],Sectores[id_Sector],FALSE)</f>
        <v>#NAME?</v>
      </c>
      <c r="B646" t="e" vm="1">
        <f ca="1">_xlfn.XLOOKUP(L646,Contenido[Contenido],Contenido[id_contenido])</f>
        <v>#NAME?</v>
      </c>
      <c r="C646" t="e" vm="1">
        <f ca="1">_xlfn.XLOOKUP(M646,Temas[Tema],Temas[id_Tema],FALSE)</f>
        <v>#NAME?</v>
      </c>
      <c r="D646" t="s">
        <v>4093</v>
      </c>
      <c r="F646" t="e" vm="2">
        <f t="shared" ca="1" si="40"/>
        <v>#NAME?</v>
      </c>
      <c r="G646" t="e" vm="2">
        <f t="shared" ca="1" si="41"/>
        <v>#NAME?</v>
      </c>
      <c r="H646" t="e" vm="2">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vm="1">
        <f ca="1">_xlfn.XLOOKUP(K647,Sectores[Sector],Sectores[id_Sector],FALSE)</f>
        <v>#NAME?</v>
      </c>
      <c r="B647" t="e" vm="1">
        <f ca="1">_xlfn.XLOOKUP(L647,Contenido[Contenido],Contenido[id_contenido])</f>
        <v>#NAME?</v>
      </c>
      <c r="C647" t="e" vm="1">
        <f ca="1">_xlfn.XLOOKUP(M647,Temas[Tema],Temas[id_Tema],FALSE)</f>
        <v>#NAME?</v>
      </c>
      <c r="D647" t="s">
        <v>4094</v>
      </c>
      <c r="F647" t="e" vm="2">
        <f t="shared" ca="1" si="40"/>
        <v>#NAME?</v>
      </c>
      <c r="G647" t="e" vm="2">
        <f t="shared" ca="1" si="41"/>
        <v>#NAME?</v>
      </c>
      <c r="H647" t="e" vm="2">
        <f t="shared" ca="1" si="42"/>
        <v>#NAME?</v>
      </c>
      <c r="I647" t="str">
        <f t="shared" si="43"/>
        <v>07.02.29.04 Infracción al Artículo 454 del Código Penal</v>
      </c>
      <c r="K647" t="s">
        <v>67</v>
      </c>
      <c r="L647" t="s">
        <v>1576</v>
      </c>
      <c r="M647" t="s">
        <v>194</v>
      </c>
      <c r="N647" t="s">
        <v>2078</v>
      </c>
    </row>
    <row r="648" spans="1:14" x14ac:dyDescent="0.25">
      <c r="A648" t="e" vm="1">
        <f ca="1">_xlfn.XLOOKUP(K648,Sectores[Sector],Sectores[id_Sector],FALSE)</f>
        <v>#NAME?</v>
      </c>
      <c r="B648" t="e" vm="1">
        <f ca="1">_xlfn.XLOOKUP(L648,Contenido[Contenido],Contenido[id_contenido])</f>
        <v>#NAME?</v>
      </c>
      <c r="C648" t="e" vm="1">
        <f ca="1">_xlfn.XLOOKUP(M648,Temas[Tema],Temas[id_Tema],FALSE)</f>
        <v>#NAME?</v>
      </c>
      <c r="D648" t="s">
        <v>4095</v>
      </c>
      <c r="F648" t="e" vm="2">
        <f t="shared" ca="1" si="40"/>
        <v>#NAME?</v>
      </c>
      <c r="G648" t="e" vm="2">
        <f t="shared" ca="1" si="41"/>
        <v>#NAME?</v>
      </c>
      <c r="H648" t="e" vm="2">
        <f t="shared" ca="1" si="42"/>
        <v>#NAME?</v>
      </c>
      <c r="I648" t="str">
        <f t="shared" si="43"/>
        <v>07.02.29.05 Infracción al Artículo 9 del Decreto Ley 2.695</v>
      </c>
      <c r="K648" t="s">
        <v>67</v>
      </c>
      <c r="L648" t="s">
        <v>1576</v>
      </c>
      <c r="M648" t="s">
        <v>194</v>
      </c>
      <c r="N648" t="s">
        <v>2080</v>
      </c>
    </row>
    <row r="649" spans="1:14" x14ac:dyDescent="0.25">
      <c r="A649" t="e" vm="1">
        <f ca="1">_xlfn.XLOOKUP(K649,Sectores[Sector],Sectores[id_Sector],FALSE)</f>
        <v>#NAME?</v>
      </c>
      <c r="B649" t="e" vm="1">
        <f ca="1">_xlfn.XLOOKUP(L649,Contenido[Contenido],Contenido[id_contenido])</f>
        <v>#NAME?</v>
      </c>
      <c r="C649" t="e" vm="1">
        <f ca="1">_xlfn.XLOOKUP(M649,Temas[Tema],Temas[id_Tema],FALSE)</f>
        <v>#NAME?</v>
      </c>
      <c r="D649" t="s">
        <v>4096</v>
      </c>
      <c r="F649" t="e" vm="2">
        <f t="shared" ca="1" si="40"/>
        <v>#NAME?</v>
      </c>
      <c r="G649" t="e" vm="2">
        <f t="shared" ca="1" si="41"/>
        <v>#NAME?</v>
      </c>
      <c r="H649" t="e" vm="2">
        <f t="shared" ca="1" si="42"/>
        <v>#NAME?</v>
      </c>
      <c r="I649" t="str">
        <f t="shared" si="43"/>
        <v>07.02.29.06 Infracción Normas Inhumaciones y Exhumaciones</v>
      </c>
      <c r="K649" t="s">
        <v>67</v>
      </c>
      <c r="L649" t="s">
        <v>1576</v>
      </c>
      <c r="M649" t="s">
        <v>194</v>
      </c>
      <c r="N649" t="s">
        <v>2099</v>
      </c>
    </row>
    <row r="650" spans="1:14" x14ac:dyDescent="0.25">
      <c r="A650" t="e" vm="1">
        <f ca="1">_xlfn.XLOOKUP(K650,Sectores[Sector],Sectores[id_Sector],FALSE)</f>
        <v>#NAME?</v>
      </c>
      <c r="B650" t="e" vm="1">
        <f ca="1">_xlfn.XLOOKUP(L650,Contenido[Contenido],Contenido[id_contenido])</f>
        <v>#NAME?</v>
      </c>
      <c r="C650" t="e" vm="1">
        <f ca="1">_xlfn.XLOOKUP(M650,Temas[Tema],Temas[id_Tema],FALSE)</f>
        <v>#NAME?</v>
      </c>
      <c r="D650" t="s">
        <v>4097</v>
      </c>
      <c r="F650" t="e" vm="2">
        <f t="shared" ca="1" si="40"/>
        <v>#NAME?</v>
      </c>
      <c r="G650" t="e" vm="2">
        <f t="shared" ca="1" si="41"/>
        <v>#NAME?</v>
      </c>
      <c r="H650" t="e" vm="2">
        <f t="shared" ca="1" si="42"/>
        <v>#NAME?</v>
      </c>
      <c r="I650" t="str">
        <f t="shared" si="43"/>
        <v>07.02.29.07 Infracciones al Código Aeronáutico</v>
      </c>
      <c r="K650" t="s">
        <v>67</v>
      </c>
      <c r="L650" t="s">
        <v>1576</v>
      </c>
      <c r="M650" t="s">
        <v>194</v>
      </c>
      <c r="N650" t="s">
        <v>2113</v>
      </c>
    </row>
    <row r="651" spans="1:14" x14ac:dyDescent="0.25">
      <c r="A651" t="e" vm="1">
        <f ca="1">_xlfn.XLOOKUP(K651,Sectores[Sector],Sectores[id_Sector],FALSE)</f>
        <v>#NAME?</v>
      </c>
      <c r="B651" t="e" vm="1">
        <f ca="1">_xlfn.XLOOKUP(L651,Contenido[Contenido],Contenido[id_contenido])</f>
        <v>#NAME?</v>
      </c>
      <c r="C651" t="e" vm="1">
        <f ca="1">_xlfn.XLOOKUP(M651,Temas[Tema],Temas[id_Tema],FALSE)</f>
        <v>#NAME?</v>
      </c>
      <c r="D651" t="s">
        <v>4098</v>
      </c>
      <c r="F651" t="e" vm="2">
        <f t="shared" ca="1" si="40"/>
        <v>#NAME?</v>
      </c>
      <c r="G651" t="e" vm="2">
        <f t="shared" ca="1" si="41"/>
        <v>#NAME?</v>
      </c>
      <c r="H651" t="e" vm="2">
        <f t="shared" ca="1" si="42"/>
        <v>#NAME?</v>
      </c>
      <c r="I651" t="str">
        <f t="shared" si="43"/>
        <v>07.02.29.08 NA</v>
      </c>
      <c r="K651" t="s">
        <v>67</v>
      </c>
      <c r="L651" t="s">
        <v>1576</v>
      </c>
      <c r="M651" t="s">
        <v>194</v>
      </c>
      <c r="N651" t="s">
        <v>2191</v>
      </c>
    </row>
    <row r="652" spans="1:14" x14ac:dyDescent="0.25">
      <c r="A652" t="e" vm="1">
        <f ca="1">_xlfn.XLOOKUP(K652,Sectores[Sector],Sectores[id_Sector],FALSE)</f>
        <v>#NAME?</v>
      </c>
      <c r="B652" t="e" vm="1">
        <f ca="1">_xlfn.XLOOKUP(L652,Contenido[Contenido],Contenido[id_contenido])</f>
        <v>#NAME?</v>
      </c>
      <c r="C652" t="e" vm="1">
        <f ca="1">_xlfn.XLOOKUP(M652,Temas[Tema],Temas[id_Tema],FALSE)</f>
        <v>#NAME?</v>
      </c>
      <c r="D652" t="s">
        <v>4099</v>
      </c>
      <c r="F652" t="e" vm="2">
        <f t="shared" ca="1" si="40"/>
        <v>#NAME?</v>
      </c>
      <c r="G652" t="e" vm="2">
        <f t="shared" ca="1" si="41"/>
        <v>#NAME?</v>
      </c>
      <c r="H652" t="e" vm="2">
        <f t="shared" ca="1" si="42"/>
        <v>#NAME?</v>
      </c>
      <c r="I652" t="str">
        <f t="shared" si="43"/>
        <v>07.02.29.09 No Existen Resultados para la Consulta Seleccionada</v>
      </c>
      <c r="K652" t="s">
        <v>67</v>
      </c>
      <c r="L652" t="s">
        <v>1576</v>
      </c>
      <c r="M652" t="s">
        <v>194</v>
      </c>
      <c r="N652" t="s">
        <v>2201</v>
      </c>
    </row>
    <row r="653" spans="1:14" x14ac:dyDescent="0.25">
      <c r="A653" t="e" vm="1">
        <f ca="1">_xlfn.XLOOKUP(K653,Sectores[Sector],Sectores[id_Sector],FALSE)</f>
        <v>#NAME?</v>
      </c>
      <c r="B653" t="e" vm="1">
        <f ca="1">_xlfn.XLOOKUP(L653,Contenido[Contenido],Contenido[id_contenido])</f>
        <v>#NAME?</v>
      </c>
      <c r="C653" t="e" vm="1">
        <f ca="1">_xlfn.XLOOKUP(M653,Temas[Tema],Temas[id_Tema],FALSE)</f>
        <v>#NAME?</v>
      </c>
      <c r="D653" t="s">
        <v>4100</v>
      </c>
      <c r="F653" t="e" vm="2">
        <f t="shared" ca="1" si="40"/>
        <v>#NAME?</v>
      </c>
      <c r="G653" t="e" vm="2">
        <f t="shared" ca="1" si="41"/>
        <v>#NAME?</v>
      </c>
      <c r="H653" t="e" vm="2">
        <f t="shared" ca="1" si="42"/>
        <v>#NAME?</v>
      </c>
      <c r="I653" t="str">
        <f t="shared" si="43"/>
        <v>07.02.29.10 Otras Faltas Código Penal</v>
      </c>
      <c r="K653" t="s">
        <v>67</v>
      </c>
      <c r="L653" t="s">
        <v>1576</v>
      </c>
      <c r="M653" t="s">
        <v>194</v>
      </c>
      <c r="N653" t="s">
        <v>2242</v>
      </c>
    </row>
    <row r="654" spans="1:14" x14ac:dyDescent="0.25">
      <c r="A654" t="e" vm="1">
        <f ca="1">_xlfn.XLOOKUP(K654,Sectores[Sector],Sectores[id_Sector],FALSE)</f>
        <v>#NAME?</v>
      </c>
      <c r="B654" t="e" vm="1">
        <f ca="1">_xlfn.XLOOKUP(L654,Contenido[Contenido],Contenido[id_contenido])</f>
        <v>#NAME?</v>
      </c>
      <c r="C654" t="e" vm="1">
        <f ca="1">_xlfn.XLOOKUP(M654,Temas[Tema],Temas[id_Tema],FALSE)</f>
        <v>#NAME?</v>
      </c>
      <c r="D654" t="s">
        <v>4101</v>
      </c>
      <c r="F654" t="e" vm="2">
        <f t="shared" ca="1" si="40"/>
        <v>#NAME?</v>
      </c>
      <c r="G654" t="e" vm="2">
        <f t="shared" ca="1" si="41"/>
        <v>#NAME?</v>
      </c>
      <c r="H654" t="e" vm="2">
        <f t="shared" ca="1" si="42"/>
        <v>#NAME?</v>
      </c>
      <c r="I654" t="str">
        <f t="shared" si="43"/>
        <v>07.02.29.11 Otras Faltas Leyes Especiales</v>
      </c>
      <c r="K654" t="s">
        <v>67</v>
      </c>
      <c r="L654" t="s">
        <v>1576</v>
      </c>
      <c r="M654" t="s">
        <v>194</v>
      </c>
      <c r="N654" t="s">
        <v>2244</v>
      </c>
    </row>
    <row r="655" spans="1:14" x14ac:dyDescent="0.25">
      <c r="A655" t="e" vm="1">
        <f ca="1">_xlfn.XLOOKUP(K655,Sectores[Sector],Sectores[id_Sector],FALSE)</f>
        <v>#NAME?</v>
      </c>
      <c r="B655" t="e" vm="1">
        <f ca="1">_xlfn.XLOOKUP(L655,Contenido[Contenido],Contenido[id_contenido])</f>
        <v>#NAME?</v>
      </c>
      <c r="C655" t="e" vm="1">
        <f ca="1">_xlfn.XLOOKUP(M655,Temas[Tema],Temas[id_Tema],FALSE)</f>
        <v>#NAME?</v>
      </c>
      <c r="D655" t="s">
        <v>4102</v>
      </c>
      <c r="F655" t="e" vm="2">
        <f t="shared" ca="1" si="40"/>
        <v>#NAME?</v>
      </c>
      <c r="G655" t="e" vm="2">
        <f t="shared" ca="1" si="41"/>
        <v>#NAME?</v>
      </c>
      <c r="H655" t="e" vm="2">
        <f t="shared" ca="1" si="42"/>
        <v>#NAME?</v>
      </c>
      <c r="I655" t="str">
        <f t="shared" si="43"/>
        <v>07.02.29.12 Otras Faltas y Delitos de la Ley 19.733</v>
      </c>
      <c r="K655" t="s">
        <v>67</v>
      </c>
      <c r="L655" t="s">
        <v>1576</v>
      </c>
      <c r="M655" t="s">
        <v>194</v>
      </c>
      <c r="N655" t="s">
        <v>2246</v>
      </c>
    </row>
    <row r="656" spans="1:14" x14ac:dyDescent="0.25">
      <c r="A656" t="e" vm="1">
        <f ca="1">_xlfn.XLOOKUP(K656,Sectores[Sector],Sectores[id_Sector],FALSE)</f>
        <v>#NAME?</v>
      </c>
      <c r="B656" t="e" vm="1">
        <f ca="1">_xlfn.XLOOKUP(L656,Contenido[Contenido],Contenido[id_contenido])</f>
        <v>#NAME?</v>
      </c>
      <c r="C656" t="e" vm="1">
        <f ca="1">_xlfn.XLOOKUP(M656,Temas[Tema],Temas[id_Tema],FALSE)</f>
        <v>#NAME?</v>
      </c>
      <c r="D656" t="s">
        <v>4103</v>
      </c>
      <c r="F656" t="e" vm="2">
        <f t="shared" ca="1" si="40"/>
        <v>#NAME?</v>
      </c>
      <c r="G656" t="e" vm="2">
        <f t="shared" ca="1" si="41"/>
        <v>#NAME?</v>
      </c>
      <c r="H656" t="e" vm="2">
        <f t="shared" ca="1" si="42"/>
        <v>#NAME?</v>
      </c>
      <c r="I656" t="str">
        <f t="shared" si="43"/>
        <v>07.02.29.13 Otras Infracciones a la Ley 19.913</v>
      </c>
      <c r="K656" t="s">
        <v>67</v>
      </c>
      <c r="L656" t="s">
        <v>1576</v>
      </c>
      <c r="M656" t="s">
        <v>194</v>
      </c>
      <c r="N656" t="s">
        <v>2250</v>
      </c>
    </row>
    <row r="657" spans="1:14" x14ac:dyDescent="0.25">
      <c r="A657" t="e" vm="1">
        <f ca="1">_xlfn.XLOOKUP(K657,Sectores[Sector],Sectores[id_Sector],FALSE)</f>
        <v>#NAME?</v>
      </c>
      <c r="B657" t="e" vm="1">
        <f ca="1">_xlfn.XLOOKUP(L657,Contenido[Contenido],Contenido[id_contenido])</f>
        <v>#NAME?</v>
      </c>
      <c r="C657" t="e" vm="1">
        <f ca="1">_xlfn.XLOOKUP(M657,Temas[Tema],Temas[id_Tema],FALSE)</f>
        <v>#NAME?</v>
      </c>
      <c r="D657" t="s">
        <v>4104</v>
      </c>
      <c r="F657" t="e" vm="2">
        <f t="shared" ca="1" si="40"/>
        <v>#NAME?</v>
      </c>
      <c r="G657" t="e" vm="2">
        <f t="shared" ca="1" si="41"/>
        <v>#NAME?</v>
      </c>
      <c r="H657" t="e" vm="2">
        <f t="shared" ca="1" si="42"/>
        <v>#NAME?</v>
      </c>
      <c r="I657" t="str">
        <f t="shared" si="43"/>
        <v>07.02.29.14 Otros de Los Cuasidelitos</v>
      </c>
      <c r="K657" t="s">
        <v>67</v>
      </c>
      <c r="L657" t="s">
        <v>1576</v>
      </c>
      <c r="M657" t="s">
        <v>194</v>
      </c>
      <c r="N657" t="s">
        <v>2258</v>
      </c>
    </row>
    <row r="658" spans="1:14" x14ac:dyDescent="0.25">
      <c r="A658" t="e" vm="1">
        <f ca="1">_xlfn.XLOOKUP(K658,Sectores[Sector],Sectores[id_Sector],FALSE)</f>
        <v>#NAME?</v>
      </c>
      <c r="B658" t="e" vm="1">
        <f ca="1">_xlfn.XLOOKUP(L658,Contenido[Contenido],Contenido[id_contenido])</f>
        <v>#NAME?</v>
      </c>
      <c r="C658" t="e" vm="1">
        <f ca="1">_xlfn.XLOOKUP(M658,Temas[Tema],Temas[id_Tema],FALSE)</f>
        <v>#NAME?</v>
      </c>
      <c r="D658" t="s">
        <v>4105</v>
      </c>
      <c r="F658" t="e" vm="2">
        <f t="shared" ca="1" si="40"/>
        <v>#NAME?</v>
      </c>
      <c r="G658" t="e" vm="2">
        <f t="shared" ca="1" si="41"/>
        <v>#NAME?</v>
      </c>
      <c r="H658" t="e" vm="2">
        <f t="shared" ca="1" si="42"/>
        <v>#NAME?</v>
      </c>
      <c r="I658" t="str">
        <f t="shared" si="43"/>
        <v>07.02.29.15 Otros Delitos Contra Orden de Familias, Moralidad Pública e Integración Sexual</v>
      </c>
      <c r="K658" t="s">
        <v>67</v>
      </c>
      <c r="L658" t="s">
        <v>1576</v>
      </c>
      <c r="M658" t="s">
        <v>194</v>
      </c>
      <c r="N658" t="s">
        <v>2274</v>
      </c>
    </row>
    <row r="659" spans="1:14" x14ac:dyDescent="0.25">
      <c r="A659" t="e" vm="1">
        <f ca="1">_xlfn.XLOOKUP(K659,Sectores[Sector],Sectores[id_Sector],FALSE)</f>
        <v>#NAME?</v>
      </c>
      <c r="B659" t="e" vm="1">
        <f ca="1">_xlfn.XLOOKUP(L659,Contenido[Contenido],Contenido[id_contenido])</f>
        <v>#NAME?</v>
      </c>
      <c r="C659" t="e" vm="1">
        <f ca="1">_xlfn.XLOOKUP(M659,Temas[Tema],Temas[id_Tema],FALSE)</f>
        <v>#NAME?</v>
      </c>
      <c r="D659" t="s">
        <v>4106</v>
      </c>
      <c r="F659" t="e" vm="2">
        <f t="shared" ca="1" si="40"/>
        <v>#NAME?</v>
      </c>
      <c r="G659" t="e" vm="2">
        <f t="shared" ca="1" si="41"/>
        <v>#NAME?</v>
      </c>
      <c r="H659" t="e" vm="2">
        <f t="shared" ca="1" si="42"/>
        <v>#NAME?</v>
      </c>
      <c r="I659" t="str">
        <f t="shared" si="43"/>
        <v>07.02.29.16 Otros Delitos L.O.C. de Investigaciones</v>
      </c>
      <c r="K659" t="s">
        <v>67</v>
      </c>
      <c r="L659" t="s">
        <v>1576</v>
      </c>
      <c r="M659" t="s">
        <v>194</v>
      </c>
      <c r="N659" t="s">
        <v>2282</v>
      </c>
    </row>
    <row r="660" spans="1:14" x14ac:dyDescent="0.25">
      <c r="A660" t="e" vm="1">
        <f ca="1">_xlfn.XLOOKUP(K660,Sectores[Sector],Sectores[id_Sector],FALSE)</f>
        <v>#NAME?</v>
      </c>
      <c r="B660" t="e" vm="1">
        <f ca="1">_xlfn.XLOOKUP(L660,Contenido[Contenido],Contenido[id_contenido])</f>
        <v>#NAME?</v>
      </c>
      <c r="C660" t="e" vm="1">
        <f ca="1">_xlfn.XLOOKUP(M660,Temas[Tema],Temas[id_Tema],FALSE)</f>
        <v>#NAME?</v>
      </c>
      <c r="D660" t="s">
        <v>4107</v>
      </c>
      <c r="F660" t="e" vm="2">
        <f t="shared" ca="1" si="40"/>
        <v>#NAME?</v>
      </c>
      <c r="G660" t="e" vm="2">
        <f t="shared" ca="1" si="41"/>
        <v>#NAME?</v>
      </c>
      <c r="H660" t="e" vm="2">
        <f t="shared" ca="1" si="42"/>
        <v>#NAME?</v>
      </c>
      <c r="I660" t="str">
        <f t="shared" si="43"/>
        <v>07.02.29.17 Otros Delitos Que Afectan Los Derechos Garantizados por la Constitución</v>
      </c>
      <c r="K660" t="s">
        <v>67</v>
      </c>
      <c r="L660" t="s">
        <v>1576</v>
      </c>
      <c r="M660" t="s">
        <v>194</v>
      </c>
      <c r="N660" t="s">
        <v>2292</v>
      </c>
    </row>
    <row r="661" spans="1:14" x14ac:dyDescent="0.25">
      <c r="A661" t="e" vm="1">
        <f ca="1">_xlfn.XLOOKUP(K661,Sectores[Sector],Sectores[id_Sector],FALSE)</f>
        <v>#NAME?</v>
      </c>
      <c r="B661" t="e" vm="1">
        <f ca="1">_xlfn.XLOOKUP(L661,Contenido[Contenido],Contenido[id_contenido])</f>
        <v>#NAME?</v>
      </c>
      <c r="C661" t="e" vm="1">
        <f ca="1">_xlfn.XLOOKUP(M661,Temas[Tema],Temas[id_Tema],FALSE)</f>
        <v>#NAME?</v>
      </c>
      <c r="D661" t="s">
        <v>4108</v>
      </c>
      <c r="F661" t="e" vm="2">
        <f t="shared" ca="1" si="40"/>
        <v>#NAME?</v>
      </c>
      <c r="G661" t="e" vm="2">
        <f t="shared" ca="1" si="41"/>
        <v>#NAME?</v>
      </c>
      <c r="H661" t="e" vm="2">
        <f t="shared" ca="1" si="42"/>
        <v>#NAME?</v>
      </c>
      <c r="I661" t="str">
        <f t="shared" si="43"/>
        <v>07.02.29.18 Otros Estragos</v>
      </c>
      <c r="K661" t="s">
        <v>67</v>
      </c>
      <c r="L661" t="s">
        <v>1576</v>
      </c>
      <c r="M661" t="s">
        <v>194</v>
      </c>
      <c r="N661" t="s">
        <v>2294</v>
      </c>
    </row>
    <row r="662" spans="1:14" x14ac:dyDescent="0.25">
      <c r="A662" t="e" vm="1">
        <f ca="1">_xlfn.XLOOKUP(K662,Sectores[Sector],Sectores[id_Sector],FALSE)</f>
        <v>#NAME?</v>
      </c>
      <c r="B662" t="e" vm="1">
        <f ca="1">_xlfn.XLOOKUP(L662,Contenido[Contenido],Contenido[id_contenido])</f>
        <v>#NAME?</v>
      </c>
      <c r="C662" t="e" vm="1">
        <f ca="1">_xlfn.XLOOKUP(M662,Temas[Tema],Temas[id_Tema],FALSE)</f>
        <v>#NAME?</v>
      </c>
      <c r="D662" t="s">
        <v>4109</v>
      </c>
      <c r="F662" t="e" vm="2">
        <f t="shared" ca="1" si="40"/>
        <v>#NAME?</v>
      </c>
      <c r="G662" t="e" vm="2">
        <f t="shared" ca="1" si="41"/>
        <v>#NAME?</v>
      </c>
      <c r="H662" t="e" vm="2">
        <f t="shared" ca="1" si="42"/>
        <v>#NAME?</v>
      </c>
      <c r="I662" t="str">
        <f t="shared" si="43"/>
        <v>07.02.29.19 Otros Hechos Que No Constituyan Delito: Agrup.1008, 1009, 1011</v>
      </c>
      <c r="K662" t="s">
        <v>67</v>
      </c>
      <c r="L662" t="s">
        <v>1576</v>
      </c>
      <c r="M662" t="s">
        <v>194</v>
      </c>
      <c r="N662" t="s">
        <v>2296</v>
      </c>
    </row>
    <row r="663" spans="1:14" x14ac:dyDescent="0.25">
      <c r="A663" t="e" vm="1">
        <f ca="1">_xlfn.XLOOKUP(K663,Sectores[Sector],Sectores[id_Sector],FALSE)</f>
        <v>#NAME?</v>
      </c>
      <c r="B663" t="e" vm="1">
        <f ca="1">_xlfn.XLOOKUP(L663,Contenido[Contenido],Contenido[id_contenido])</f>
        <v>#NAME?</v>
      </c>
      <c r="C663" t="e" vm="1">
        <f ca="1">_xlfn.XLOOKUP(M663,Temas[Tema],Temas[id_Tema],FALSE)</f>
        <v>#NAME?</v>
      </c>
      <c r="D663" t="s">
        <v>4110</v>
      </c>
      <c r="F663" t="e" vm="2">
        <f t="shared" ca="1" si="40"/>
        <v>#NAME?</v>
      </c>
      <c r="G663" t="e" vm="2">
        <f t="shared" ca="1" si="41"/>
        <v>#NAME?</v>
      </c>
      <c r="H663" t="e" vm="2">
        <f t="shared" ca="1" si="42"/>
        <v>#NAME?</v>
      </c>
      <c r="I663" t="str">
        <f t="shared" si="43"/>
        <v>07.02.29.20 Presunta Desgracia</v>
      </c>
      <c r="K663" t="s">
        <v>67</v>
      </c>
      <c r="L663" t="s">
        <v>1576</v>
      </c>
      <c r="M663" t="s">
        <v>194</v>
      </c>
      <c r="N663" t="s">
        <v>2324</v>
      </c>
    </row>
    <row r="664" spans="1:14" x14ac:dyDescent="0.25">
      <c r="A664" t="e" vm="1">
        <f ca="1">_xlfn.XLOOKUP(K664,Sectores[Sector],Sectores[id_Sector],FALSE)</f>
        <v>#NAME?</v>
      </c>
      <c r="B664" t="e" vm="1">
        <f ca="1">_xlfn.XLOOKUP(L664,Contenido[Contenido],Contenido[id_contenido])</f>
        <v>#NAME?</v>
      </c>
      <c r="C664" t="e" vm="1">
        <f ca="1">_xlfn.XLOOKUP(M664,Temas[Tema],Temas[id_Tema],FALSE)</f>
        <v>#NAME?</v>
      </c>
      <c r="D664" t="s">
        <v>4111</v>
      </c>
      <c r="F664" t="e" vm="2">
        <f t="shared" ca="1" si="40"/>
        <v>#NAME?</v>
      </c>
      <c r="G664" t="e" vm="2">
        <f t="shared" ca="1" si="41"/>
        <v>#NAME?</v>
      </c>
      <c r="H664" t="e" vm="2">
        <f t="shared" ca="1" si="42"/>
        <v>#NAME?</v>
      </c>
      <c r="I664" t="str">
        <f t="shared" si="43"/>
        <v>07.02.29.21 Presunta Desgracia Infantil</v>
      </c>
      <c r="K664" t="s">
        <v>67</v>
      </c>
      <c r="L664" t="s">
        <v>1576</v>
      </c>
      <c r="M664" t="s">
        <v>194</v>
      </c>
      <c r="N664" t="s">
        <v>2326</v>
      </c>
    </row>
    <row r="665" spans="1:14" x14ac:dyDescent="0.25">
      <c r="A665" t="e" vm="1">
        <f ca="1">_xlfn.XLOOKUP(K665,Sectores[Sector],Sectores[id_Sector],FALSE)</f>
        <v>#NAME?</v>
      </c>
      <c r="B665" t="e" vm="1">
        <f ca="1">_xlfn.XLOOKUP(L665,Contenido[Contenido],Contenido[id_contenido])</f>
        <v>#NAME?</v>
      </c>
      <c r="C665" t="e" vm="1">
        <f ca="1">_xlfn.XLOOKUP(M665,Temas[Tema],Temas[id_Tema],FALSE)</f>
        <v>#NAME?</v>
      </c>
      <c r="D665" t="s">
        <v>4112</v>
      </c>
      <c r="F665" t="e" vm="2">
        <f t="shared" ca="1" si="40"/>
        <v>#NAME?</v>
      </c>
      <c r="G665" t="e" vm="2">
        <f t="shared" ca="1" si="41"/>
        <v>#NAME?</v>
      </c>
      <c r="H665" t="e" vm="2">
        <f t="shared" ca="1" si="42"/>
        <v>#NAME?</v>
      </c>
      <c r="I665" t="str">
        <f t="shared" si="43"/>
        <v>07.03.01.01 Corrupción</v>
      </c>
      <c r="K665" t="s">
        <v>67</v>
      </c>
      <c r="L665" t="s">
        <v>2536</v>
      </c>
      <c r="M665" t="s">
        <v>2537</v>
      </c>
      <c r="N665" t="s">
        <v>1634</v>
      </c>
    </row>
    <row r="666" spans="1:14" x14ac:dyDescent="0.25">
      <c r="A666" t="e" vm="1">
        <f ca="1">_xlfn.XLOOKUP(K666,Sectores[Sector],Sectores[id_Sector],FALSE)</f>
        <v>#NAME?</v>
      </c>
      <c r="B666" t="e" vm="1">
        <f ca="1">_xlfn.XLOOKUP(L666,Contenido[Contenido],Contenido[id_contenido])</f>
        <v>#NAME?</v>
      </c>
      <c r="C666" t="e" vm="1">
        <f ca="1">_xlfn.XLOOKUP(M666,Temas[Tema],Temas[id_Tema],FALSE)</f>
        <v>#NAME?</v>
      </c>
      <c r="D666" t="s">
        <v>4113</v>
      </c>
      <c r="F666" t="e" vm="2">
        <f t="shared" ca="1" si="40"/>
        <v>#NAME?</v>
      </c>
      <c r="G666" t="e" vm="2">
        <f t="shared" ca="1" si="41"/>
        <v>#NAME?</v>
      </c>
      <c r="H666" t="e" vm="2">
        <f t="shared" ca="1" si="42"/>
        <v>#NAME?</v>
      </c>
      <c r="I666" t="str">
        <f t="shared" si="43"/>
        <v>07.03.01.02 Crimen Organizado y Lavado de Dinero</v>
      </c>
      <c r="K666" t="s">
        <v>67</v>
      </c>
      <c r="L666" t="s">
        <v>2536</v>
      </c>
      <c r="M666" t="s">
        <v>2537</v>
      </c>
      <c r="N666" t="s">
        <v>1698</v>
      </c>
    </row>
    <row r="667" spans="1:14" x14ac:dyDescent="0.25">
      <c r="A667" t="e" vm="1">
        <f ca="1">_xlfn.XLOOKUP(K667,Sectores[Sector],Sectores[id_Sector],FALSE)</f>
        <v>#NAME?</v>
      </c>
      <c r="B667" t="e" vm="1">
        <f ca="1">_xlfn.XLOOKUP(L667,Contenido[Contenido],Contenido[id_contenido])</f>
        <v>#NAME?</v>
      </c>
      <c r="C667" t="e" vm="1">
        <f ca="1">_xlfn.XLOOKUP(M667,Temas[Tema],Temas[id_Tema],FALSE)</f>
        <v>#NAME?</v>
      </c>
      <c r="D667" t="s">
        <v>4114</v>
      </c>
      <c r="F667" t="e" vm="2">
        <f t="shared" ca="1" si="40"/>
        <v>#NAME?</v>
      </c>
      <c r="G667" t="e" vm="2">
        <f t="shared" ca="1" si="41"/>
        <v>#NAME?</v>
      </c>
      <c r="H667" t="e" vm="2">
        <f t="shared" ca="1" si="42"/>
        <v>#NAME?</v>
      </c>
      <c r="I667" t="str">
        <f t="shared" si="43"/>
        <v>07.03.01.03 Delitos Cometidos por Empleados y Funcionarios Públicos</v>
      </c>
      <c r="K667" t="s">
        <v>67</v>
      </c>
      <c r="L667" t="s">
        <v>2536</v>
      </c>
      <c r="M667" t="s">
        <v>2537</v>
      </c>
      <c r="N667" t="s">
        <v>1621</v>
      </c>
    </row>
    <row r="668" spans="1:14" x14ac:dyDescent="0.25">
      <c r="A668" t="e" vm="1">
        <f ca="1">_xlfn.XLOOKUP(K668,Sectores[Sector],Sectores[id_Sector],FALSE)</f>
        <v>#NAME?</v>
      </c>
      <c r="B668" t="e" vm="1">
        <f ca="1">_xlfn.XLOOKUP(L668,Contenido[Contenido],Contenido[id_contenido])</f>
        <v>#NAME?</v>
      </c>
      <c r="C668" t="e" vm="1">
        <f ca="1">_xlfn.XLOOKUP(M668,Temas[Tema],Temas[id_Tema],FALSE)</f>
        <v>#NAME?</v>
      </c>
      <c r="D668" t="s">
        <v>4115</v>
      </c>
      <c r="F668" t="e" vm="2">
        <f t="shared" ca="1" si="40"/>
        <v>#NAME?</v>
      </c>
      <c r="G668" t="e" vm="2">
        <f t="shared" ca="1" si="41"/>
        <v>#NAME?</v>
      </c>
      <c r="H668" t="e" vm="2">
        <f t="shared" ca="1" si="42"/>
        <v>#NAME?</v>
      </c>
      <c r="I668" t="str">
        <f t="shared" si="43"/>
        <v>07.03.01.04 Delitos Contra el Estado Civil y la Familia</v>
      </c>
      <c r="K668" t="s">
        <v>67</v>
      </c>
      <c r="L668" t="s">
        <v>2536</v>
      </c>
      <c r="M668" t="s">
        <v>2537</v>
      </c>
      <c r="N668" t="s">
        <v>1717</v>
      </c>
    </row>
    <row r="669" spans="1:14" x14ac:dyDescent="0.25">
      <c r="A669" t="e" vm="1">
        <f ca="1">_xlfn.XLOOKUP(K669,Sectores[Sector],Sectores[id_Sector],FALSE)</f>
        <v>#NAME?</v>
      </c>
      <c r="B669" t="e" vm="1">
        <f ca="1">_xlfn.XLOOKUP(L669,Contenido[Contenido],Contenido[id_contenido])</f>
        <v>#NAME?</v>
      </c>
      <c r="C669" t="e" vm="1">
        <f ca="1">_xlfn.XLOOKUP(M669,Temas[Tema],Temas[id_Tema],FALSE)</f>
        <v>#NAME?</v>
      </c>
      <c r="D669" t="s">
        <v>4116</v>
      </c>
      <c r="F669" t="e" vm="2">
        <f t="shared" ca="1" si="40"/>
        <v>#NAME?</v>
      </c>
      <c r="G669" t="e" vm="2">
        <f t="shared" ca="1" si="41"/>
        <v>#NAME?</v>
      </c>
      <c r="H669" t="e" vm="2">
        <f t="shared" ca="1" si="42"/>
        <v>#NAME?</v>
      </c>
      <c r="I669" t="str">
        <f t="shared" si="43"/>
        <v>07.03.01.05 Delitos Contra el Honor</v>
      </c>
      <c r="K669" t="s">
        <v>67</v>
      </c>
      <c r="L669" t="s">
        <v>2536</v>
      </c>
      <c r="M669" t="s">
        <v>2537</v>
      </c>
      <c r="N669" t="s">
        <v>1720</v>
      </c>
    </row>
    <row r="670" spans="1:14" x14ac:dyDescent="0.25">
      <c r="A670" t="e" vm="1">
        <f ca="1">_xlfn.XLOOKUP(K670,Sectores[Sector],Sectores[id_Sector],FALSE)</f>
        <v>#NAME?</v>
      </c>
      <c r="B670" t="e" vm="1">
        <f ca="1">_xlfn.XLOOKUP(L670,Contenido[Contenido],Contenido[id_contenido])</f>
        <v>#NAME?</v>
      </c>
      <c r="C670" t="e" vm="1">
        <f ca="1">_xlfn.XLOOKUP(M670,Temas[Tema],Temas[id_Tema],FALSE)</f>
        <v>#NAME?</v>
      </c>
      <c r="D670" t="s">
        <v>4117</v>
      </c>
      <c r="F670" t="e" vm="2">
        <f t="shared" ca="1" si="40"/>
        <v>#NAME?</v>
      </c>
      <c r="G670" t="e" vm="2">
        <f t="shared" ca="1" si="41"/>
        <v>#NAME?</v>
      </c>
      <c r="H670" t="e" vm="2">
        <f t="shared" ca="1" si="42"/>
        <v>#NAME?</v>
      </c>
      <c r="I670" t="str">
        <f t="shared" si="43"/>
        <v>07.03.01.06 Delitos Contra el Medioambientales y Seres Vivos</v>
      </c>
      <c r="K670" t="s">
        <v>67</v>
      </c>
      <c r="L670" t="s">
        <v>2536</v>
      </c>
      <c r="M670" t="s">
        <v>2537</v>
      </c>
      <c r="N670" t="s">
        <v>1588</v>
      </c>
    </row>
    <row r="671" spans="1:14" x14ac:dyDescent="0.25">
      <c r="A671" t="e" vm="1">
        <f ca="1">_xlfn.XLOOKUP(K671,Sectores[Sector],Sectores[id_Sector],FALSE)</f>
        <v>#NAME?</v>
      </c>
      <c r="B671" t="e" vm="1">
        <f ca="1">_xlfn.XLOOKUP(L671,Contenido[Contenido],Contenido[id_contenido])</f>
        <v>#NAME?</v>
      </c>
      <c r="C671" t="e" vm="1">
        <f ca="1">_xlfn.XLOOKUP(M671,Temas[Tema],Temas[id_Tema],FALSE)</f>
        <v>#NAME?</v>
      </c>
      <c r="D671" t="s">
        <v>4118</v>
      </c>
      <c r="F671" t="e" vm="2">
        <f t="shared" ca="1" si="40"/>
        <v>#NAME?</v>
      </c>
      <c r="G671" t="e" vm="2">
        <f t="shared" ca="1" si="41"/>
        <v>#NAME?</v>
      </c>
      <c r="H671" t="e" vm="2">
        <f t="shared" ca="1" si="42"/>
        <v>#NAME?</v>
      </c>
      <c r="I671" t="str">
        <f t="shared" si="43"/>
        <v>07.03.01.07 Delitos Contra el Orden Público, Funcionarios o Agentes del Estado</v>
      </c>
      <c r="K671" t="s">
        <v>67</v>
      </c>
      <c r="L671" t="s">
        <v>2536</v>
      </c>
      <c r="M671" t="s">
        <v>2537</v>
      </c>
      <c r="N671" t="s">
        <v>1647</v>
      </c>
    </row>
    <row r="672" spans="1:14" x14ac:dyDescent="0.25">
      <c r="A672" t="e" vm="1">
        <f ca="1">_xlfn.XLOOKUP(K672,Sectores[Sector],Sectores[id_Sector],FALSE)</f>
        <v>#NAME?</v>
      </c>
      <c r="B672" t="e" vm="1">
        <f ca="1">_xlfn.XLOOKUP(L672,Contenido[Contenido],Contenido[id_contenido])</f>
        <v>#NAME?</v>
      </c>
      <c r="C672" t="e" vm="1">
        <f ca="1">_xlfn.XLOOKUP(M672,Temas[Tema],Temas[id_Tema],FALSE)</f>
        <v>#NAME?</v>
      </c>
      <c r="D672" t="s">
        <v>4119</v>
      </c>
      <c r="F672" t="e" vm="2">
        <f t="shared" ca="1" si="40"/>
        <v>#NAME?</v>
      </c>
      <c r="G672" t="e" vm="2">
        <f t="shared" ca="1" si="41"/>
        <v>#NAME?</v>
      </c>
      <c r="H672" t="e" vm="2">
        <f t="shared" ca="1" si="42"/>
        <v>#NAME?</v>
      </c>
      <c r="I672" t="str">
        <f t="shared" si="43"/>
        <v>07.03.01.08 Delitos Contra la Administración de la Justicia</v>
      </c>
      <c r="K672" t="s">
        <v>67</v>
      </c>
      <c r="L672" t="s">
        <v>2536</v>
      </c>
      <c r="M672" t="s">
        <v>2537</v>
      </c>
      <c r="N672" t="s">
        <v>2205</v>
      </c>
    </row>
    <row r="673" spans="1:14" x14ac:dyDescent="0.25">
      <c r="A673" t="e" vm="1">
        <f ca="1">_xlfn.XLOOKUP(K673,Sectores[Sector],Sectores[id_Sector],FALSE)</f>
        <v>#NAME?</v>
      </c>
      <c r="B673" t="e" vm="1">
        <f ca="1">_xlfn.XLOOKUP(L673,Contenido[Contenido],Contenido[id_contenido])</f>
        <v>#NAME?</v>
      </c>
      <c r="C673" t="e" vm="1">
        <f ca="1">_xlfn.XLOOKUP(M673,Temas[Tema],Temas[id_Tema],FALSE)</f>
        <v>#NAME?</v>
      </c>
      <c r="D673" t="s">
        <v>4120</v>
      </c>
      <c r="F673" t="e" vm="2">
        <f t="shared" ca="1" si="40"/>
        <v>#NAME?</v>
      </c>
      <c r="G673" t="e" vm="2">
        <f t="shared" ca="1" si="41"/>
        <v>#NAME?</v>
      </c>
      <c r="H673" t="e" vm="2">
        <f t="shared" ca="1" si="42"/>
        <v>#NAME?</v>
      </c>
      <c r="I673" t="str">
        <f t="shared" si="43"/>
        <v>07.03.01.09 Delitos Contra la Fé Pública</v>
      </c>
      <c r="K673" t="s">
        <v>67</v>
      </c>
      <c r="L673" t="s">
        <v>2536</v>
      </c>
      <c r="M673" t="s">
        <v>2537</v>
      </c>
      <c r="N673" t="s">
        <v>1957</v>
      </c>
    </row>
    <row r="674" spans="1:14" x14ac:dyDescent="0.25">
      <c r="A674" t="e" vm="1">
        <f ca="1">_xlfn.XLOOKUP(K674,Sectores[Sector],Sectores[id_Sector],FALSE)</f>
        <v>#NAME?</v>
      </c>
      <c r="B674" t="e" vm="1">
        <f ca="1">_xlfn.XLOOKUP(L674,Contenido[Contenido],Contenido[id_contenido])</f>
        <v>#NAME?</v>
      </c>
      <c r="C674" t="e" vm="1">
        <f ca="1">_xlfn.XLOOKUP(M674,Temas[Tema],Temas[id_Tema],FALSE)</f>
        <v>#NAME?</v>
      </c>
      <c r="D674" t="s">
        <v>4121</v>
      </c>
      <c r="F674" t="e" vm="2">
        <f t="shared" ca="1" si="40"/>
        <v>#NAME?</v>
      </c>
      <c r="G674" t="e" vm="2">
        <f t="shared" ca="1" si="41"/>
        <v>#NAME?</v>
      </c>
      <c r="H674" t="e" vm="2">
        <f t="shared" ca="1" si="42"/>
        <v>#NAME?</v>
      </c>
      <c r="I674" t="str">
        <f t="shared" si="43"/>
        <v>07.03.01.10 Delitos Contra la Intimidad y la Libertad</v>
      </c>
      <c r="K674" t="s">
        <v>67</v>
      </c>
      <c r="L674" t="s">
        <v>2536</v>
      </c>
      <c r="M674" t="s">
        <v>2537</v>
      </c>
      <c r="N674" t="s">
        <v>1626</v>
      </c>
    </row>
    <row r="675" spans="1:14" x14ac:dyDescent="0.25">
      <c r="A675" t="e" vm="1">
        <f ca="1">_xlfn.XLOOKUP(K675,Sectores[Sector],Sectores[id_Sector],FALSE)</f>
        <v>#NAME?</v>
      </c>
      <c r="B675" t="e" vm="1">
        <f ca="1">_xlfn.XLOOKUP(L675,Contenido[Contenido],Contenido[id_contenido])</f>
        <v>#NAME?</v>
      </c>
      <c r="C675" t="e" vm="1">
        <f ca="1">_xlfn.XLOOKUP(M675,Temas[Tema],Temas[id_Tema],FALSE)</f>
        <v>#NAME?</v>
      </c>
      <c r="D675" t="s">
        <v>4122</v>
      </c>
      <c r="F675" t="e" vm="2">
        <f t="shared" ca="1" si="40"/>
        <v>#NAME?</v>
      </c>
      <c r="G675" t="e" vm="2">
        <f t="shared" ca="1" si="41"/>
        <v>#NAME?</v>
      </c>
      <c r="H675" t="e" vm="2">
        <f t="shared" ca="1" si="42"/>
        <v>#NAME?</v>
      </c>
      <c r="I675" t="str">
        <f t="shared" si="43"/>
        <v>07.03.01.11 Delitos Contra la Propiedad y el Patrimonio</v>
      </c>
      <c r="K675" t="s">
        <v>67</v>
      </c>
      <c r="L675" t="s">
        <v>2536</v>
      </c>
      <c r="M675" t="s">
        <v>2537</v>
      </c>
      <c r="N675" t="s">
        <v>1591</v>
      </c>
    </row>
    <row r="676" spans="1:14" x14ac:dyDescent="0.25">
      <c r="A676" t="e" vm="1">
        <f ca="1">_xlfn.XLOOKUP(K676,Sectores[Sector],Sectores[id_Sector],FALSE)</f>
        <v>#NAME?</v>
      </c>
      <c r="B676" t="e" vm="1">
        <f ca="1">_xlfn.XLOOKUP(L676,Contenido[Contenido],Contenido[id_contenido])</f>
        <v>#NAME?</v>
      </c>
      <c r="C676" t="e" vm="1">
        <f ca="1">_xlfn.XLOOKUP(M676,Temas[Tema],Temas[id_Tema],FALSE)</f>
        <v>#NAME?</v>
      </c>
      <c r="D676" t="s">
        <v>4123</v>
      </c>
      <c r="F676" t="e" vm="2">
        <f t="shared" ca="1" si="40"/>
        <v>#NAME?</v>
      </c>
      <c r="G676" t="e" vm="2">
        <f t="shared" ca="1" si="41"/>
        <v>#NAME?</v>
      </c>
      <c r="H676" t="e" vm="2">
        <f t="shared" ca="1" si="42"/>
        <v>#NAME?</v>
      </c>
      <c r="I676" t="str">
        <f t="shared" si="43"/>
        <v>07.03.01.12 Delitos Contra la Salud Pública</v>
      </c>
      <c r="K676" t="s">
        <v>67</v>
      </c>
      <c r="L676" t="s">
        <v>2536</v>
      </c>
      <c r="M676" t="s">
        <v>2537</v>
      </c>
      <c r="N676" t="s">
        <v>1798</v>
      </c>
    </row>
    <row r="677" spans="1:14" x14ac:dyDescent="0.25">
      <c r="A677" t="e" vm="1">
        <f ca="1">_xlfn.XLOOKUP(K677,Sectores[Sector],Sectores[id_Sector],FALSE)</f>
        <v>#NAME?</v>
      </c>
      <c r="B677" t="e" vm="1">
        <f ca="1">_xlfn.XLOOKUP(L677,Contenido[Contenido],Contenido[id_contenido])</f>
        <v>#NAME?</v>
      </c>
      <c r="C677" t="e" vm="1">
        <f ca="1">_xlfn.XLOOKUP(M677,Temas[Tema],Temas[id_Tema],FALSE)</f>
        <v>#NAME?</v>
      </c>
      <c r="D677" t="s">
        <v>4124</v>
      </c>
      <c r="F677" t="e" vm="2">
        <f t="shared" ca="1" si="40"/>
        <v>#NAME?</v>
      </c>
      <c r="G677" t="e" vm="2">
        <f t="shared" ca="1" si="41"/>
        <v>#NAME?</v>
      </c>
      <c r="H677" t="e" vm="2">
        <f t="shared" ca="1" si="42"/>
        <v>#NAME?</v>
      </c>
      <c r="I677" t="str">
        <f t="shared" si="43"/>
        <v>07.03.01.13 Delitos Contra la Seguridad</v>
      </c>
      <c r="K677" t="s">
        <v>67</v>
      </c>
      <c r="L677" t="s">
        <v>2536</v>
      </c>
      <c r="M677" t="s">
        <v>2537</v>
      </c>
      <c r="N677" t="s">
        <v>1919</v>
      </c>
    </row>
    <row r="678" spans="1:14" x14ac:dyDescent="0.25">
      <c r="A678" t="e" vm="1">
        <f ca="1">_xlfn.XLOOKUP(K678,Sectores[Sector],Sectores[id_Sector],FALSE)</f>
        <v>#NAME?</v>
      </c>
      <c r="B678" t="e" vm="1">
        <f ca="1">_xlfn.XLOOKUP(L678,Contenido[Contenido],Contenido[id_contenido])</f>
        <v>#NAME?</v>
      </c>
      <c r="C678" t="e" vm="1">
        <f ca="1">_xlfn.XLOOKUP(M678,Temas[Tema],Temas[id_Tema],FALSE)</f>
        <v>#NAME?</v>
      </c>
      <c r="D678" t="s">
        <v>4125</v>
      </c>
      <c r="F678" t="e" vm="2">
        <f t="shared" ca="1" si="40"/>
        <v>#NAME?</v>
      </c>
      <c r="G678" t="e" vm="2">
        <f t="shared" ca="1" si="41"/>
        <v>#NAME?</v>
      </c>
      <c r="H678" t="e" vm="2">
        <f t="shared" ca="1" si="42"/>
        <v>#NAME?</v>
      </c>
      <c r="I678" t="str">
        <f t="shared" si="43"/>
        <v>07.03.01.14 Delitos Contra la Vida, Integridad o Dignidad Personal</v>
      </c>
      <c r="K678" t="s">
        <v>67</v>
      </c>
      <c r="L678" t="s">
        <v>2536</v>
      </c>
      <c r="M678" t="s">
        <v>2537</v>
      </c>
      <c r="N678" t="s">
        <v>1594</v>
      </c>
    </row>
    <row r="679" spans="1:14" x14ac:dyDescent="0.25">
      <c r="A679" t="e" vm="1">
        <f ca="1">_xlfn.XLOOKUP(K679,Sectores[Sector],Sectores[id_Sector],FALSE)</f>
        <v>#NAME?</v>
      </c>
      <c r="B679" t="e" vm="1">
        <f ca="1">_xlfn.XLOOKUP(L679,Contenido[Contenido],Contenido[id_contenido])</f>
        <v>#NAME?</v>
      </c>
      <c r="C679" t="e" vm="1">
        <f ca="1">_xlfn.XLOOKUP(M679,Temas[Tema],Temas[id_Tema],FALSE)</f>
        <v>#NAME?</v>
      </c>
      <c r="D679" t="s">
        <v>4126</v>
      </c>
      <c r="F679" t="e" vm="2">
        <f t="shared" ca="1" si="40"/>
        <v>#NAME?</v>
      </c>
      <c r="G679" t="e" vm="2">
        <f t="shared" ca="1" si="41"/>
        <v>#NAME?</v>
      </c>
      <c r="H679" t="e" vm="2">
        <f t="shared" ca="1" si="42"/>
        <v>#NAME?</v>
      </c>
      <c r="I679" t="str">
        <f t="shared" si="43"/>
        <v>07.03.01.15 Delitos Contra las Personas</v>
      </c>
      <c r="K679" t="s">
        <v>67</v>
      </c>
      <c r="L679" t="s">
        <v>2536</v>
      </c>
      <c r="M679" t="s">
        <v>2537</v>
      </c>
      <c r="N679" t="s">
        <v>1581</v>
      </c>
    </row>
    <row r="680" spans="1:14" x14ac:dyDescent="0.25">
      <c r="A680" t="e" vm="1">
        <f ca="1">_xlfn.XLOOKUP(K680,Sectores[Sector],Sectores[id_Sector],FALSE)</f>
        <v>#NAME?</v>
      </c>
      <c r="B680" t="e" vm="1">
        <f ca="1">_xlfn.XLOOKUP(L680,Contenido[Contenido],Contenido[id_contenido])</f>
        <v>#NAME?</v>
      </c>
      <c r="C680" t="e" vm="1">
        <f ca="1">_xlfn.XLOOKUP(M680,Temas[Tema],Temas[id_Tema],FALSE)</f>
        <v>#NAME?</v>
      </c>
      <c r="D680" t="s">
        <v>4127</v>
      </c>
      <c r="F680" t="e" vm="2">
        <f t="shared" ca="1" si="40"/>
        <v>#NAME?</v>
      </c>
      <c r="G680" t="e" vm="2">
        <f t="shared" ca="1" si="41"/>
        <v>#NAME?</v>
      </c>
      <c r="H680" t="e" vm="2">
        <f t="shared" ca="1" si="42"/>
        <v>#NAME?</v>
      </c>
      <c r="I680" t="str">
        <f t="shared" si="43"/>
        <v>07.03.01.16 Delitos de Tenecia y Porte de Armas</v>
      </c>
      <c r="K680" t="s">
        <v>67</v>
      </c>
      <c r="L680" t="s">
        <v>2536</v>
      </c>
      <c r="M680" t="s">
        <v>2537</v>
      </c>
      <c r="N680" t="s">
        <v>1577</v>
      </c>
    </row>
    <row r="681" spans="1:14" x14ac:dyDescent="0.25">
      <c r="A681" t="e" vm="1">
        <f ca="1">_xlfn.XLOOKUP(K681,Sectores[Sector],Sectores[id_Sector],FALSE)</f>
        <v>#NAME?</v>
      </c>
      <c r="B681" t="e" vm="1">
        <f ca="1">_xlfn.XLOOKUP(L681,Contenido[Contenido],Contenido[id_contenido])</f>
        <v>#NAME?</v>
      </c>
      <c r="C681" t="e" vm="1">
        <f ca="1">_xlfn.XLOOKUP(M681,Temas[Tema],Temas[id_Tema],FALSE)</f>
        <v>#NAME?</v>
      </c>
      <c r="D681" t="s">
        <v>4128</v>
      </c>
      <c r="F681" t="e" vm="2">
        <f t="shared" ca="1" si="40"/>
        <v>#NAME?</v>
      </c>
      <c r="G681" t="e" vm="2">
        <f t="shared" ca="1" si="41"/>
        <v>#NAME?</v>
      </c>
      <c r="H681" t="e" vm="2">
        <f t="shared" ca="1" si="42"/>
        <v>#NAME?</v>
      </c>
      <c r="I681" t="str">
        <f t="shared" si="43"/>
        <v>07.03.01.17 Delitos e Infracciones de Tránsito</v>
      </c>
      <c r="K681" t="s">
        <v>67</v>
      </c>
      <c r="L681" t="s">
        <v>2536</v>
      </c>
      <c r="M681" t="s">
        <v>2537</v>
      </c>
      <c r="N681" t="s">
        <v>1743</v>
      </c>
    </row>
    <row r="682" spans="1:14" x14ac:dyDescent="0.25">
      <c r="A682" t="e" vm="1">
        <f ca="1">_xlfn.XLOOKUP(K682,Sectores[Sector],Sectores[id_Sector],FALSE)</f>
        <v>#NAME?</v>
      </c>
      <c r="B682" t="e" vm="1">
        <f ca="1">_xlfn.XLOOKUP(L682,Contenido[Contenido],Contenido[id_contenido])</f>
        <v>#NAME?</v>
      </c>
      <c r="C682" t="e" vm="1">
        <f ca="1">_xlfn.XLOOKUP(M682,Temas[Tema],Temas[id_Tema],FALSE)</f>
        <v>#NAME?</v>
      </c>
      <c r="D682" t="s">
        <v>4129</v>
      </c>
      <c r="F682" t="e" vm="2">
        <f t="shared" ca="1" si="40"/>
        <v>#NAME?</v>
      </c>
      <c r="G682" t="e" vm="2">
        <f t="shared" ca="1" si="41"/>
        <v>#NAME?</v>
      </c>
      <c r="H682" t="e" vm="2">
        <f t="shared" ca="1" si="42"/>
        <v>#NAME?</v>
      </c>
      <c r="I682" t="str">
        <f t="shared" si="43"/>
        <v>07.03.01.18 Delitos Económicos</v>
      </c>
      <c r="K682" t="s">
        <v>67</v>
      </c>
      <c r="L682" t="s">
        <v>2536</v>
      </c>
      <c r="M682" t="s">
        <v>2537</v>
      </c>
      <c r="N682" t="s">
        <v>1601</v>
      </c>
    </row>
    <row r="683" spans="1:14" x14ac:dyDescent="0.25">
      <c r="A683" t="e" vm="1">
        <f ca="1">_xlfn.XLOOKUP(K683,Sectores[Sector],Sectores[id_Sector],FALSE)</f>
        <v>#NAME?</v>
      </c>
      <c r="B683" t="e" vm="1">
        <f ca="1">_xlfn.XLOOKUP(L683,Contenido[Contenido],Contenido[id_contenido])</f>
        <v>#NAME?</v>
      </c>
      <c r="C683" t="e" vm="1">
        <f ca="1">_xlfn.XLOOKUP(M683,Temas[Tema],Temas[id_Tema],FALSE)</f>
        <v>#NAME?</v>
      </c>
      <c r="D683" t="s">
        <v>4130</v>
      </c>
      <c r="F683" t="e" vm="2">
        <f t="shared" ca="1" si="40"/>
        <v>#NAME?</v>
      </c>
      <c r="G683" t="e" vm="2">
        <f t="shared" ca="1" si="41"/>
        <v>#NAME?</v>
      </c>
      <c r="H683" t="e" vm="2">
        <f t="shared" ca="1" si="42"/>
        <v>#NAME?</v>
      </c>
      <c r="I683" t="str">
        <f t="shared" si="43"/>
        <v>07.03.01.19 Delitos Electorales</v>
      </c>
      <c r="K683" t="s">
        <v>67</v>
      </c>
      <c r="L683" t="s">
        <v>2536</v>
      </c>
      <c r="M683" t="s">
        <v>2537</v>
      </c>
      <c r="N683" t="s">
        <v>2071</v>
      </c>
    </row>
    <row r="684" spans="1:14" x14ac:dyDescent="0.25">
      <c r="A684" t="e" vm="1">
        <f ca="1">_xlfn.XLOOKUP(K684,Sectores[Sector],Sectores[id_Sector],FALSE)</f>
        <v>#NAME?</v>
      </c>
      <c r="B684" t="e" vm="1">
        <f ca="1">_xlfn.XLOOKUP(L684,Contenido[Contenido],Contenido[id_contenido])</f>
        <v>#NAME?</v>
      </c>
      <c r="C684" t="e" vm="1">
        <f ca="1">_xlfn.XLOOKUP(M684,Temas[Tema],Temas[id_Tema],FALSE)</f>
        <v>#NAME?</v>
      </c>
      <c r="D684" t="s">
        <v>4131</v>
      </c>
      <c r="F684" t="e" vm="2">
        <f t="shared" ca="1" si="40"/>
        <v>#NAME?</v>
      </c>
      <c r="G684" t="e" vm="2">
        <f t="shared" ca="1" si="41"/>
        <v>#NAME?</v>
      </c>
      <c r="H684" t="e" vm="2">
        <f t="shared" ca="1" si="42"/>
        <v>#NAME?</v>
      </c>
      <c r="I684" t="str">
        <f t="shared" si="43"/>
        <v>07.03.01.20 Delitos Informáticos</v>
      </c>
      <c r="K684" t="s">
        <v>67</v>
      </c>
      <c r="L684" t="s">
        <v>2536</v>
      </c>
      <c r="M684" t="s">
        <v>2537</v>
      </c>
      <c r="N684" t="s">
        <v>1870</v>
      </c>
    </row>
    <row r="685" spans="1:14" x14ac:dyDescent="0.25">
      <c r="A685" t="e" vm="1">
        <f ca="1">_xlfn.XLOOKUP(K685,Sectores[Sector],Sectores[id_Sector],FALSE)</f>
        <v>#NAME?</v>
      </c>
      <c r="B685" t="e" vm="1">
        <f ca="1">_xlfn.XLOOKUP(L685,Contenido[Contenido],Contenido[id_contenido])</f>
        <v>#NAME?</v>
      </c>
      <c r="C685" t="e" vm="1">
        <f ca="1">_xlfn.XLOOKUP(M685,Temas[Tema],Temas[id_Tema],FALSE)</f>
        <v>#NAME?</v>
      </c>
      <c r="D685" t="s">
        <v>4132</v>
      </c>
      <c r="F685" t="e" vm="2">
        <f t="shared" ca="1" si="40"/>
        <v>#NAME?</v>
      </c>
      <c r="G685" t="e" vm="2">
        <f t="shared" ca="1" si="41"/>
        <v>#NAME?</v>
      </c>
      <c r="H685" t="e" vm="2">
        <f t="shared" ca="1" si="42"/>
        <v>#NAME?</v>
      </c>
      <c r="I685" t="str">
        <f t="shared" si="43"/>
        <v>07.03.01.21 Delitos Laborales</v>
      </c>
      <c r="K685" t="s">
        <v>67</v>
      </c>
      <c r="L685" t="s">
        <v>2536</v>
      </c>
      <c r="M685" t="s">
        <v>2537</v>
      </c>
      <c r="N685" t="s">
        <v>2084</v>
      </c>
    </row>
    <row r="686" spans="1:14" x14ac:dyDescent="0.25">
      <c r="A686" t="e" vm="1">
        <f ca="1">_xlfn.XLOOKUP(K686,Sectores[Sector],Sectores[id_Sector],FALSE)</f>
        <v>#NAME?</v>
      </c>
      <c r="B686" t="e" vm="1">
        <f ca="1">_xlfn.XLOOKUP(L686,Contenido[Contenido],Contenido[id_contenido])</f>
        <v>#NAME?</v>
      </c>
      <c r="C686" t="e" vm="1">
        <f ca="1">_xlfn.XLOOKUP(M686,Temas[Tema],Temas[id_Tema],FALSE)</f>
        <v>#NAME?</v>
      </c>
      <c r="D686" t="s">
        <v>4133</v>
      </c>
      <c r="F686" t="e" vm="2">
        <f t="shared" ca="1" si="40"/>
        <v>#NAME?</v>
      </c>
      <c r="G686" t="e" vm="2">
        <f t="shared" ca="1" si="41"/>
        <v>#NAME?</v>
      </c>
      <c r="H686" t="e" vm="2">
        <f t="shared" ca="1" si="42"/>
        <v>#NAME?</v>
      </c>
      <c r="I686" t="str">
        <f t="shared" si="43"/>
        <v>07.03.01.22 Delitos Migratorios</v>
      </c>
      <c r="K686" t="s">
        <v>67</v>
      </c>
      <c r="L686" t="s">
        <v>2536</v>
      </c>
      <c r="M686" t="s">
        <v>2537</v>
      </c>
      <c r="N686" t="s">
        <v>1847</v>
      </c>
    </row>
    <row r="687" spans="1:14" x14ac:dyDescent="0.25">
      <c r="A687" t="e" vm="1">
        <f ca="1">_xlfn.XLOOKUP(K687,Sectores[Sector],Sectores[id_Sector],FALSE)</f>
        <v>#NAME?</v>
      </c>
      <c r="B687" t="e" vm="1">
        <f ca="1">_xlfn.XLOOKUP(L687,Contenido[Contenido],Contenido[id_contenido])</f>
        <v>#NAME?</v>
      </c>
      <c r="C687" t="e" vm="1">
        <f ca="1">_xlfn.XLOOKUP(M687,Temas[Tema],Temas[id_Tema],FALSE)</f>
        <v>#NAME?</v>
      </c>
      <c r="D687" t="s">
        <v>4134</v>
      </c>
      <c r="F687" t="e" vm="2">
        <f t="shared" ca="1" si="40"/>
        <v>#NAME?</v>
      </c>
      <c r="G687" t="e" vm="2">
        <f t="shared" ca="1" si="41"/>
        <v>#NAME?</v>
      </c>
      <c r="H687" t="e" vm="2">
        <f t="shared" ca="1" si="42"/>
        <v>#NAME?</v>
      </c>
      <c r="I687" t="str">
        <f t="shared" si="43"/>
        <v>07.03.01.23 Delitos Militares</v>
      </c>
      <c r="K687" t="s">
        <v>67</v>
      </c>
      <c r="L687" t="s">
        <v>2536</v>
      </c>
      <c r="M687" t="s">
        <v>2537</v>
      </c>
      <c r="N687" t="s">
        <v>1954</v>
      </c>
    </row>
    <row r="688" spans="1:14" x14ac:dyDescent="0.25">
      <c r="A688" t="e" vm="1">
        <f ca="1">_xlfn.XLOOKUP(K688,Sectores[Sector],Sectores[id_Sector],FALSE)</f>
        <v>#NAME?</v>
      </c>
      <c r="B688" t="e" vm="1">
        <f ca="1">_xlfn.XLOOKUP(L688,Contenido[Contenido],Contenido[id_contenido])</f>
        <v>#NAME?</v>
      </c>
      <c r="C688" t="e" vm="1">
        <f ca="1">_xlfn.XLOOKUP(M688,Temas[Tema],Temas[id_Tema],FALSE)</f>
        <v>#NAME?</v>
      </c>
      <c r="D688" t="s">
        <v>4135</v>
      </c>
      <c r="F688" t="e" vm="2">
        <f t="shared" ca="1" si="40"/>
        <v>#NAME?</v>
      </c>
      <c r="G688" t="e" vm="2">
        <f t="shared" ca="1" si="41"/>
        <v>#NAME?</v>
      </c>
      <c r="H688" t="e" vm="2">
        <f t="shared" ca="1" si="42"/>
        <v>#NAME?</v>
      </c>
      <c r="I688" t="str">
        <f t="shared" si="43"/>
        <v>07.03.01.24 Delitos Sexuales</v>
      </c>
      <c r="K688" t="s">
        <v>67</v>
      </c>
      <c r="L688" t="s">
        <v>2536</v>
      </c>
      <c r="M688" t="s">
        <v>2537</v>
      </c>
      <c r="N688" t="s">
        <v>1604</v>
      </c>
    </row>
    <row r="689" spans="1:14" x14ac:dyDescent="0.25">
      <c r="A689" t="e" vm="1">
        <f ca="1">_xlfn.XLOOKUP(K689,Sectores[Sector],Sectores[id_Sector],FALSE)</f>
        <v>#NAME?</v>
      </c>
      <c r="B689" t="e" vm="1">
        <f ca="1">_xlfn.XLOOKUP(L689,Contenido[Contenido],Contenido[id_contenido])</f>
        <v>#NAME?</v>
      </c>
      <c r="C689" t="e" vm="1">
        <f ca="1">_xlfn.XLOOKUP(M689,Temas[Tema],Temas[id_Tema],FALSE)</f>
        <v>#NAME?</v>
      </c>
      <c r="D689" t="s">
        <v>4136</v>
      </c>
      <c r="F689" t="e" vm="2">
        <f t="shared" ca="1" si="40"/>
        <v>#NAME?</v>
      </c>
      <c r="G689" t="e" vm="2">
        <f t="shared" ca="1" si="41"/>
        <v>#NAME?</v>
      </c>
      <c r="H689" t="e" vm="2">
        <f t="shared" ca="1" si="42"/>
        <v>#NAME?</v>
      </c>
      <c r="I689" t="str">
        <f t="shared" si="43"/>
        <v>07.03.01.25 Delitos Tributarios</v>
      </c>
      <c r="K689" t="s">
        <v>67</v>
      </c>
      <c r="L689" t="s">
        <v>2536</v>
      </c>
      <c r="M689" t="s">
        <v>2537</v>
      </c>
      <c r="N689" t="s">
        <v>1750</v>
      </c>
    </row>
    <row r="690" spans="1:14" x14ac:dyDescent="0.25">
      <c r="A690" t="e" vm="1">
        <f ca="1">_xlfn.XLOOKUP(K690,Sectores[Sector],Sectores[id_Sector],FALSE)</f>
        <v>#NAME?</v>
      </c>
      <c r="B690" t="e" vm="1">
        <f ca="1">_xlfn.XLOOKUP(L690,Contenido[Contenido],Contenido[id_contenido])</f>
        <v>#NAME?</v>
      </c>
      <c r="C690" t="e" vm="1">
        <f ca="1">_xlfn.XLOOKUP(M690,Temas[Tema],Temas[id_Tema],FALSE)</f>
        <v>#NAME?</v>
      </c>
      <c r="D690" t="s">
        <v>4137</v>
      </c>
      <c r="F690" t="e" vm="2">
        <f t="shared" ca="1" si="40"/>
        <v>#NAME?</v>
      </c>
      <c r="G690" t="e" vm="2">
        <f t="shared" ca="1" si="41"/>
        <v>#NAME?</v>
      </c>
      <c r="H690" t="e" vm="2">
        <f t="shared" ca="1" si="42"/>
        <v>#NAME?</v>
      </c>
      <c r="I690" t="str">
        <f t="shared" si="43"/>
        <v>07.03.01.26 Delitos Urbanísticos y de Servicios Públicos</v>
      </c>
      <c r="K690" t="s">
        <v>67</v>
      </c>
      <c r="L690" t="s">
        <v>2536</v>
      </c>
      <c r="M690" t="s">
        <v>2537</v>
      </c>
      <c r="N690" t="s">
        <v>2159</v>
      </c>
    </row>
    <row r="691" spans="1:14" x14ac:dyDescent="0.25">
      <c r="A691" t="e" vm="1">
        <f ca="1">_xlfn.XLOOKUP(K691,Sectores[Sector],Sectores[id_Sector],FALSE)</f>
        <v>#NAME?</v>
      </c>
      <c r="B691" t="e" vm="1">
        <f ca="1">_xlfn.XLOOKUP(L691,Contenido[Contenido],Contenido[id_contenido])</f>
        <v>#NAME?</v>
      </c>
      <c r="C691" t="e" vm="1">
        <f ca="1">_xlfn.XLOOKUP(M691,Temas[Tema],Temas[id_Tema],FALSE)</f>
        <v>#NAME?</v>
      </c>
      <c r="D691" t="s">
        <v>4138</v>
      </c>
      <c r="F691" t="e" vm="2">
        <f t="shared" ca="1" si="40"/>
        <v>#NAME?</v>
      </c>
      <c r="G691" t="e" vm="2">
        <f t="shared" ca="1" si="41"/>
        <v>#NAME?</v>
      </c>
      <c r="H691" t="e" vm="2">
        <f t="shared" ca="1" si="42"/>
        <v>#NAME?</v>
      </c>
      <c r="I691" t="str">
        <f t="shared" si="43"/>
        <v xml:space="preserve">07.03.01.27 Delitos Violentos </v>
      </c>
      <c r="K691" t="s">
        <v>67</v>
      </c>
      <c r="L691" t="s">
        <v>2536</v>
      </c>
      <c r="M691" t="s">
        <v>2537</v>
      </c>
      <c r="N691" t="s">
        <v>1629</v>
      </c>
    </row>
    <row r="692" spans="1:14" x14ac:dyDescent="0.25">
      <c r="A692" t="e" vm="1">
        <f ca="1">_xlfn.XLOOKUP(K692,Sectores[Sector],Sectores[id_Sector],FALSE)</f>
        <v>#NAME?</v>
      </c>
      <c r="B692" t="e" vm="1">
        <f ca="1">_xlfn.XLOOKUP(L692,Contenido[Contenido],Contenido[id_contenido])</f>
        <v>#NAME?</v>
      </c>
      <c r="C692" t="e" vm="1">
        <f ca="1">_xlfn.XLOOKUP(M692,Temas[Tema],Temas[id_Tema],FALSE)</f>
        <v>#NAME?</v>
      </c>
      <c r="D692" t="s">
        <v>4139</v>
      </c>
      <c r="F692" t="e" vm="2">
        <f t="shared" ca="1" si="40"/>
        <v>#NAME?</v>
      </c>
      <c r="G692" t="e" vm="2">
        <f t="shared" ca="1" si="41"/>
        <v>#NAME?</v>
      </c>
      <c r="H692" t="e" vm="2">
        <f t="shared" ca="1" si="42"/>
        <v>#NAME?</v>
      </c>
      <c r="I692" t="str">
        <f t="shared" si="43"/>
        <v xml:space="preserve">07.03.01.28 Drogas </v>
      </c>
      <c r="K692" t="s">
        <v>67</v>
      </c>
      <c r="L692" t="s">
        <v>2536</v>
      </c>
      <c r="M692" t="s">
        <v>2537</v>
      </c>
      <c r="N692" t="s">
        <v>1787</v>
      </c>
    </row>
    <row r="693" spans="1:14" x14ac:dyDescent="0.25">
      <c r="A693" t="e" vm="1">
        <f ca="1">_xlfn.XLOOKUP(K693,Sectores[Sector],Sectores[id_Sector],FALSE)</f>
        <v>#NAME?</v>
      </c>
      <c r="B693" t="e" vm="1">
        <f ca="1">_xlfn.XLOOKUP(L693,Contenido[Contenido],Contenido[id_contenido])</f>
        <v>#NAME?</v>
      </c>
      <c r="C693" t="e" vm="1">
        <f ca="1">_xlfn.XLOOKUP(M693,Temas[Tema],Temas[id_Tema],FALSE)</f>
        <v>#NAME?</v>
      </c>
      <c r="D693" t="s">
        <v>4140</v>
      </c>
      <c r="F693" t="e" vm="2">
        <f t="shared" ca="1" si="40"/>
        <v>#NAME?</v>
      </c>
      <c r="G693" t="e" vm="2">
        <f t="shared" ca="1" si="41"/>
        <v>#NAME?</v>
      </c>
      <c r="H693" t="e" vm="2">
        <f t="shared" ca="1" si="42"/>
        <v>#NAME?</v>
      </c>
      <c r="I693" t="str">
        <f t="shared" si="43"/>
        <v>07.03.01.29 Otros</v>
      </c>
      <c r="K693" t="s">
        <v>67</v>
      </c>
      <c r="L693" t="s">
        <v>2536</v>
      </c>
      <c r="M693" t="s">
        <v>2537</v>
      </c>
      <c r="N693" t="s">
        <v>194</v>
      </c>
    </row>
    <row r="694" spans="1:14" x14ac:dyDescent="0.25">
      <c r="A694" t="e" vm="1">
        <f ca="1">_xlfn.XLOOKUP(K694,Sectores[Sector],Sectores[id_Sector],FALSE)</f>
        <v>#NAME?</v>
      </c>
      <c r="B694" t="e" vm="1">
        <f ca="1">_xlfn.XLOOKUP(L694,Contenido[Contenido],Contenido[id_contenido])</f>
        <v>#NAME?</v>
      </c>
      <c r="C694" t="e" vm="1">
        <f ca="1">_xlfn.XLOOKUP(M694,Temas[Tema],Temas[id_Tema],FALSE)</f>
        <v>#NAME?</v>
      </c>
      <c r="D694" t="s">
        <v>4141</v>
      </c>
      <c r="F694" t="e" vm="2">
        <f t="shared" ca="1" si="40"/>
        <v>#NAME?</v>
      </c>
      <c r="G694" t="e" vm="2">
        <f t="shared" ca="1" si="41"/>
        <v>#NAME?</v>
      </c>
      <c r="H694" t="e" vm="2">
        <f t="shared" ca="1" si="42"/>
        <v>#NAME?</v>
      </c>
      <c r="I694" t="str">
        <f t="shared" si="43"/>
        <v>08.01.01.01 Becas de Educación</v>
      </c>
      <c r="K694" t="s">
        <v>62</v>
      </c>
      <c r="L694" t="s">
        <v>567</v>
      </c>
      <c r="M694" t="s">
        <v>566</v>
      </c>
      <c r="N694" t="s">
        <v>568</v>
      </c>
    </row>
    <row r="695" spans="1:14" x14ac:dyDescent="0.25">
      <c r="A695" t="e" vm="1">
        <f ca="1">_xlfn.XLOOKUP(K695,Sectores[Sector],Sectores[id_Sector],FALSE)</f>
        <v>#NAME?</v>
      </c>
      <c r="B695" t="e" vm="1">
        <f ca="1">_xlfn.XLOOKUP(L695,Contenido[Contenido],Contenido[id_contenido])</f>
        <v>#NAME?</v>
      </c>
      <c r="C695" t="e" vm="1">
        <f ca="1">_xlfn.XLOOKUP(M695,Temas[Tema],Temas[id_Tema],FALSE)</f>
        <v>#NAME?</v>
      </c>
      <c r="D695" t="s">
        <v>4142</v>
      </c>
      <c r="F695" t="e" vm="2">
        <f t="shared" ca="1" si="40"/>
        <v>#NAME?</v>
      </c>
      <c r="G695" t="e" vm="2">
        <f t="shared" ca="1" si="41"/>
        <v>#NAME?</v>
      </c>
      <c r="H695" t="e" vm="2">
        <f t="shared" ca="1" si="42"/>
        <v>#NAME?</v>
      </c>
      <c r="I695" t="str">
        <f t="shared" si="43"/>
        <v>08.02.01.01 PSU</v>
      </c>
      <c r="K695" t="s">
        <v>62</v>
      </c>
      <c r="L695" t="s">
        <v>563</v>
      </c>
      <c r="M695" t="s">
        <v>565</v>
      </c>
      <c r="N695" t="s">
        <v>564</v>
      </c>
    </row>
    <row r="696" spans="1:14" x14ac:dyDescent="0.25">
      <c r="A696" t="e" vm="1">
        <f ca="1">_xlfn.XLOOKUP(K696,Sectores[Sector],Sectores[id_Sector],FALSE)</f>
        <v>#NAME?</v>
      </c>
      <c r="B696" t="e" vm="1">
        <f ca="1">_xlfn.XLOOKUP(L696,Contenido[Contenido],Contenido[id_contenido])</f>
        <v>#NAME?</v>
      </c>
      <c r="C696" t="e" vm="1">
        <f ca="1">_xlfn.XLOOKUP(M696,Temas[Tema],Temas[id_Tema],FALSE)</f>
        <v>#NAME?</v>
      </c>
      <c r="D696" t="s">
        <v>4143</v>
      </c>
      <c r="F696" t="e" vm="2">
        <f t="shared" ca="1" si="40"/>
        <v>#NAME?</v>
      </c>
      <c r="G696" t="e" vm="2">
        <f t="shared" ca="1" si="41"/>
        <v>#NAME?</v>
      </c>
      <c r="H696" t="e" vm="2">
        <f t="shared" ca="1" si="42"/>
        <v>#NAME?</v>
      </c>
      <c r="I696" t="str">
        <f t="shared" si="43"/>
        <v>08.03.01.01 2º Medio</v>
      </c>
      <c r="K696" t="s">
        <v>62</v>
      </c>
      <c r="L696" t="s">
        <v>76</v>
      </c>
      <c r="M696" t="s">
        <v>1479</v>
      </c>
      <c r="N696" t="s">
        <v>1471</v>
      </c>
    </row>
    <row r="697" spans="1:14" x14ac:dyDescent="0.25">
      <c r="A697" t="e" vm="1">
        <f ca="1">_xlfn.XLOOKUP(K697,Sectores[Sector],Sectores[id_Sector],FALSE)</f>
        <v>#NAME?</v>
      </c>
      <c r="B697" t="e" vm="1">
        <f ca="1">_xlfn.XLOOKUP(L697,Contenido[Contenido],Contenido[id_contenido])</f>
        <v>#NAME?</v>
      </c>
      <c r="C697" t="e" vm="1">
        <f ca="1">_xlfn.XLOOKUP(M697,Temas[Tema],Temas[id_Tema],FALSE)</f>
        <v>#NAME?</v>
      </c>
      <c r="D697" t="s">
        <v>4144</v>
      </c>
      <c r="F697" t="e" vm="2">
        <f t="shared" ca="1" si="40"/>
        <v>#NAME?</v>
      </c>
      <c r="G697" t="e" vm="2">
        <f t="shared" ca="1" si="41"/>
        <v>#NAME?</v>
      </c>
      <c r="H697" t="e" vm="2">
        <f t="shared" ca="1" si="42"/>
        <v>#NAME?</v>
      </c>
      <c r="I697" t="str">
        <f t="shared" si="43"/>
        <v>08.03.01.02 4º Básico</v>
      </c>
      <c r="K697" t="s">
        <v>62</v>
      </c>
      <c r="L697" t="s">
        <v>76</v>
      </c>
      <c r="M697" t="s">
        <v>1479</v>
      </c>
      <c r="N697" t="s">
        <v>1465</v>
      </c>
    </row>
    <row r="698" spans="1:14" x14ac:dyDescent="0.25">
      <c r="A698" t="e" vm="1">
        <f ca="1">_xlfn.XLOOKUP(K698,Sectores[Sector],Sectores[id_Sector],FALSE)</f>
        <v>#NAME?</v>
      </c>
      <c r="B698" t="e" vm="1">
        <f ca="1">_xlfn.XLOOKUP(L698,Contenido[Contenido],Contenido[id_contenido])</f>
        <v>#NAME?</v>
      </c>
      <c r="C698" t="e" vm="1">
        <f ca="1">_xlfn.XLOOKUP(M698,Temas[Tema],Temas[id_Tema],FALSE)</f>
        <v>#NAME?</v>
      </c>
      <c r="D698" t="s">
        <v>4145</v>
      </c>
      <c r="F698" t="e" vm="2">
        <f t="shared" ca="1" si="40"/>
        <v>#NAME?</v>
      </c>
      <c r="G698" t="e" vm="2">
        <f t="shared" ca="1" si="41"/>
        <v>#NAME?</v>
      </c>
      <c r="H698" t="e" vm="2">
        <f t="shared" ca="1" si="42"/>
        <v>#NAME?</v>
      </c>
      <c r="I698" t="str">
        <f t="shared" si="43"/>
        <v>08.03.01.03 6º Básico</v>
      </c>
      <c r="K698" t="s">
        <v>62</v>
      </c>
      <c r="L698" t="s">
        <v>76</v>
      </c>
      <c r="M698" t="s">
        <v>1479</v>
      </c>
      <c r="N698" t="s">
        <v>1467</v>
      </c>
    </row>
    <row r="699" spans="1:14" x14ac:dyDescent="0.25">
      <c r="A699" t="e" vm="1">
        <f ca="1">_xlfn.XLOOKUP(K699,Sectores[Sector],Sectores[id_Sector],FALSE)</f>
        <v>#NAME?</v>
      </c>
      <c r="B699" t="e" vm="1">
        <f ca="1">_xlfn.XLOOKUP(L699,Contenido[Contenido],Contenido[id_contenido])</f>
        <v>#NAME?</v>
      </c>
      <c r="C699" t="e" vm="1">
        <f ca="1">_xlfn.XLOOKUP(M699,Temas[Tema],Temas[id_Tema],FALSE)</f>
        <v>#NAME?</v>
      </c>
      <c r="D699" t="s">
        <v>4146</v>
      </c>
      <c r="F699" t="e" vm="2">
        <f t="shared" ca="1" si="40"/>
        <v>#NAME?</v>
      </c>
      <c r="G699" t="e" vm="2">
        <f t="shared" ca="1" si="41"/>
        <v>#NAME?</v>
      </c>
      <c r="H699" t="e" vm="2">
        <f t="shared" ca="1" si="42"/>
        <v>#NAME?</v>
      </c>
      <c r="I699" t="str">
        <f t="shared" si="43"/>
        <v>08.03.01.04 8º Básico</v>
      </c>
      <c r="K699" t="s">
        <v>62</v>
      </c>
      <c r="L699" t="s">
        <v>76</v>
      </c>
      <c r="M699" t="s">
        <v>1479</v>
      </c>
      <c r="N699" t="s">
        <v>1469</v>
      </c>
    </row>
    <row r="700" spans="1:14" x14ac:dyDescent="0.25">
      <c r="A700" t="e" vm="1">
        <f ca="1">_xlfn.XLOOKUP(K700,Sectores[Sector],Sectores[id_Sector],FALSE)</f>
        <v>#NAME?</v>
      </c>
      <c r="B700" t="e" vm="1">
        <f ca="1">_xlfn.XLOOKUP(L700,Contenido[Contenido],Contenido[id_contenido])</f>
        <v>#NAME?</v>
      </c>
      <c r="C700" t="e" vm="1">
        <f ca="1">_xlfn.XLOOKUP(M700,Temas[Tema],Temas[id_Tema],FALSE)</f>
        <v>#NAME?</v>
      </c>
      <c r="D700" t="s">
        <v>4147</v>
      </c>
      <c r="F700" t="e" vm="2">
        <f t="shared" ca="1" si="40"/>
        <v>#NAME?</v>
      </c>
      <c r="G700" t="e" vm="2">
        <f t="shared" ca="1" si="41"/>
        <v>#NAME?</v>
      </c>
      <c r="H700" t="e" vm="2">
        <f t="shared" ca="1" si="42"/>
        <v>#NAME?</v>
      </c>
      <c r="I700" t="str">
        <f t="shared" si="43"/>
        <v>08.03.02.01 2º Medio</v>
      </c>
      <c r="K700" t="s">
        <v>62</v>
      </c>
      <c r="L700" t="s">
        <v>76</v>
      </c>
      <c r="M700" t="s">
        <v>1484</v>
      </c>
      <c r="N700" t="s">
        <v>1471</v>
      </c>
    </row>
    <row r="701" spans="1:14" x14ac:dyDescent="0.25">
      <c r="A701" t="e" vm="1">
        <f ca="1">_xlfn.XLOOKUP(K701,Sectores[Sector],Sectores[id_Sector],FALSE)</f>
        <v>#NAME?</v>
      </c>
      <c r="B701" t="e" vm="1">
        <f ca="1">_xlfn.XLOOKUP(L701,Contenido[Contenido],Contenido[id_contenido])</f>
        <v>#NAME?</v>
      </c>
      <c r="C701" t="e" vm="1">
        <f ca="1">_xlfn.XLOOKUP(M701,Temas[Tema],Temas[id_Tema],FALSE)</f>
        <v>#NAME?</v>
      </c>
      <c r="D701" t="s">
        <v>4148</v>
      </c>
      <c r="F701" t="e" vm="2">
        <f t="shared" ca="1" si="40"/>
        <v>#NAME?</v>
      </c>
      <c r="G701" t="e" vm="2">
        <f t="shared" ca="1" si="41"/>
        <v>#NAME?</v>
      </c>
      <c r="H701" t="e" vm="2">
        <f t="shared" ca="1" si="42"/>
        <v>#NAME?</v>
      </c>
      <c r="I701" t="str">
        <f t="shared" si="43"/>
        <v>08.03.02.02 4º Básico</v>
      </c>
      <c r="K701" t="s">
        <v>62</v>
      </c>
      <c r="L701" t="s">
        <v>76</v>
      </c>
      <c r="M701" t="s">
        <v>1484</v>
      </c>
      <c r="N701" t="s">
        <v>1465</v>
      </c>
    </row>
    <row r="702" spans="1:14" x14ac:dyDescent="0.25">
      <c r="A702" t="e" vm="1">
        <f ca="1">_xlfn.XLOOKUP(K702,Sectores[Sector],Sectores[id_Sector],FALSE)</f>
        <v>#NAME?</v>
      </c>
      <c r="B702" t="e" vm="1">
        <f ca="1">_xlfn.XLOOKUP(L702,Contenido[Contenido],Contenido[id_contenido])</f>
        <v>#NAME?</v>
      </c>
      <c r="C702" t="e" vm="1">
        <f ca="1">_xlfn.XLOOKUP(M702,Temas[Tema],Temas[id_Tema],FALSE)</f>
        <v>#NAME?</v>
      </c>
      <c r="D702" t="s">
        <v>4149</v>
      </c>
      <c r="F702" t="e" vm="2">
        <f t="shared" ca="1" si="40"/>
        <v>#NAME?</v>
      </c>
      <c r="G702" t="e" vm="2">
        <f t="shared" ca="1" si="41"/>
        <v>#NAME?</v>
      </c>
      <c r="H702" t="e" vm="2">
        <f t="shared" ca="1" si="42"/>
        <v>#NAME?</v>
      </c>
      <c r="I702" t="str">
        <f t="shared" si="43"/>
        <v>08.03.02.03 6º Básico</v>
      </c>
      <c r="K702" t="s">
        <v>62</v>
      </c>
      <c r="L702" t="s">
        <v>76</v>
      </c>
      <c r="M702" t="s">
        <v>1484</v>
      </c>
      <c r="N702" t="s">
        <v>1467</v>
      </c>
    </row>
    <row r="703" spans="1:14" x14ac:dyDescent="0.25">
      <c r="A703" t="e" vm="1">
        <f ca="1">_xlfn.XLOOKUP(K703,Sectores[Sector],Sectores[id_Sector],FALSE)</f>
        <v>#NAME?</v>
      </c>
      <c r="B703" t="e" vm="1">
        <f ca="1">_xlfn.XLOOKUP(L703,Contenido[Contenido],Contenido[id_contenido])</f>
        <v>#NAME?</v>
      </c>
      <c r="C703" t="e" vm="1">
        <f ca="1">_xlfn.XLOOKUP(M703,Temas[Tema],Temas[id_Tema],FALSE)</f>
        <v>#NAME?</v>
      </c>
      <c r="D703" t="s">
        <v>4150</v>
      </c>
      <c r="F703" t="e" vm="2">
        <f t="shared" ca="1" si="40"/>
        <v>#NAME?</v>
      </c>
      <c r="G703" t="e" vm="2">
        <f t="shared" ca="1" si="41"/>
        <v>#NAME?</v>
      </c>
      <c r="H703" t="e" vm="2">
        <f t="shared" ca="1" si="42"/>
        <v>#NAME?</v>
      </c>
      <c r="I703" t="str">
        <f t="shared" si="43"/>
        <v>08.03.02.04 8º Básico</v>
      </c>
      <c r="K703" t="s">
        <v>62</v>
      </c>
      <c r="L703" t="s">
        <v>76</v>
      </c>
      <c r="M703" t="s">
        <v>1484</v>
      </c>
      <c r="N703" t="s">
        <v>1469</v>
      </c>
    </row>
    <row r="704" spans="1:14" x14ac:dyDescent="0.25">
      <c r="A704" t="e" vm="1">
        <f ca="1">_xlfn.XLOOKUP(K704,Sectores[Sector],Sectores[id_Sector],FALSE)</f>
        <v>#NAME?</v>
      </c>
      <c r="B704" t="e" vm="1">
        <f ca="1">_xlfn.XLOOKUP(L704,Contenido[Contenido],Contenido[id_contenido])</f>
        <v>#NAME?</v>
      </c>
      <c r="C704" t="e" vm="1">
        <f ca="1">_xlfn.XLOOKUP(M704,Temas[Tema],Temas[id_Tema],FALSE)</f>
        <v>#NAME?</v>
      </c>
      <c r="D704" t="s">
        <v>4151</v>
      </c>
      <c r="F704" t="e" vm="2">
        <f t="shared" ca="1" si="40"/>
        <v>#NAME?</v>
      </c>
      <c r="G704" t="e" vm="2">
        <f t="shared" ca="1" si="41"/>
        <v>#NAME?</v>
      </c>
      <c r="H704" t="e" vm="2">
        <f t="shared" ca="1" si="42"/>
        <v>#NAME?</v>
      </c>
      <c r="I704" t="str">
        <f t="shared" si="43"/>
        <v>08.03.03.01 2º Básico</v>
      </c>
      <c r="K704" t="s">
        <v>62</v>
      </c>
      <c r="L704" t="s">
        <v>76</v>
      </c>
      <c r="M704" t="s">
        <v>1459</v>
      </c>
      <c r="N704" t="s">
        <v>1460</v>
      </c>
    </row>
    <row r="705" spans="1:14" x14ac:dyDescent="0.25">
      <c r="A705" t="e" vm="1">
        <f ca="1">_xlfn.XLOOKUP(K705,Sectores[Sector],Sectores[id_Sector],FALSE)</f>
        <v>#NAME?</v>
      </c>
      <c r="B705" t="e" vm="1">
        <f ca="1">_xlfn.XLOOKUP(L705,Contenido[Contenido],Contenido[id_contenido])</f>
        <v>#NAME?</v>
      </c>
      <c r="C705" t="e" vm="1">
        <f ca="1">_xlfn.XLOOKUP(M705,Temas[Tema],Temas[id_Tema],FALSE)</f>
        <v>#NAME?</v>
      </c>
      <c r="D705" t="s">
        <v>4152</v>
      </c>
      <c r="F705" t="e" vm="2">
        <f t="shared" ca="1" si="40"/>
        <v>#NAME?</v>
      </c>
      <c r="G705" t="e" vm="2">
        <f t="shared" ca="1" si="41"/>
        <v>#NAME?</v>
      </c>
      <c r="H705" t="e" vm="2">
        <f t="shared" ca="1" si="42"/>
        <v>#NAME?</v>
      </c>
      <c r="I705" t="str">
        <f t="shared" si="43"/>
        <v>08.03.03.02 2º Medio</v>
      </c>
      <c r="K705" t="s">
        <v>62</v>
      </c>
      <c r="L705" t="s">
        <v>76</v>
      </c>
      <c r="M705" t="s">
        <v>1459</v>
      </c>
      <c r="N705" t="s">
        <v>1471</v>
      </c>
    </row>
    <row r="706" spans="1:14" x14ac:dyDescent="0.25">
      <c r="A706" t="e" vm="1">
        <f ca="1">_xlfn.XLOOKUP(K706,Sectores[Sector],Sectores[id_Sector],FALSE)</f>
        <v>#NAME?</v>
      </c>
      <c r="B706" t="e" vm="1">
        <f ca="1">_xlfn.XLOOKUP(L706,Contenido[Contenido],Contenido[id_contenido])</f>
        <v>#NAME?</v>
      </c>
      <c r="C706" t="e" vm="1">
        <f ca="1">_xlfn.XLOOKUP(M706,Temas[Tema],Temas[id_Tema],FALSE)</f>
        <v>#NAME?</v>
      </c>
      <c r="D706" t="s">
        <v>4153</v>
      </c>
      <c r="F706" t="e" vm="2">
        <f t="shared" ca="1" si="40"/>
        <v>#NAME?</v>
      </c>
      <c r="G706" t="e" vm="2">
        <f t="shared" ca="1" si="41"/>
        <v>#NAME?</v>
      </c>
      <c r="H706" t="e" vm="2">
        <f t="shared" ca="1" si="42"/>
        <v>#NAME?</v>
      </c>
      <c r="I706" t="str">
        <f t="shared" si="43"/>
        <v>08.03.03.03 4º Básico</v>
      </c>
      <c r="K706" t="s">
        <v>62</v>
      </c>
      <c r="L706" t="s">
        <v>76</v>
      </c>
      <c r="M706" t="s">
        <v>1459</v>
      </c>
      <c r="N706" t="s">
        <v>1465</v>
      </c>
    </row>
    <row r="707" spans="1:14" x14ac:dyDescent="0.25">
      <c r="A707" t="e" vm="1">
        <f ca="1">_xlfn.XLOOKUP(K707,Sectores[Sector],Sectores[id_Sector],FALSE)</f>
        <v>#NAME?</v>
      </c>
      <c r="B707" t="e" vm="1">
        <f ca="1">_xlfn.XLOOKUP(L707,Contenido[Contenido],Contenido[id_contenido])</f>
        <v>#NAME?</v>
      </c>
      <c r="C707" t="e" vm="1">
        <f ca="1">_xlfn.XLOOKUP(M707,Temas[Tema],Temas[id_Tema],FALSE)</f>
        <v>#NAME?</v>
      </c>
      <c r="D707" t="s">
        <v>4154</v>
      </c>
      <c r="F707" t="e" vm="2">
        <f t="shared" ca="1" si="40"/>
        <v>#NAME?</v>
      </c>
      <c r="G707" t="e" vm="2">
        <f t="shared" ca="1" si="41"/>
        <v>#NAME?</v>
      </c>
      <c r="H707" t="e" vm="2">
        <f t="shared" ca="1" si="42"/>
        <v>#NAME?</v>
      </c>
      <c r="I707" t="str">
        <f t="shared" si="43"/>
        <v>08.03.03.04 6º Básico</v>
      </c>
      <c r="K707" t="s">
        <v>62</v>
      </c>
      <c r="L707" t="s">
        <v>76</v>
      </c>
      <c r="M707" t="s">
        <v>1459</v>
      </c>
      <c r="N707" t="s">
        <v>1467</v>
      </c>
    </row>
    <row r="708" spans="1:14" x14ac:dyDescent="0.25">
      <c r="A708" t="e" vm="1">
        <f ca="1">_xlfn.XLOOKUP(K708,Sectores[Sector],Sectores[id_Sector],FALSE)</f>
        <v>#NAME?</v>
      </c>
      <c r="B708" t="e" vm="1">
        <f ca="1">_xlfn.XLOOKUP(L708,Contenido[Contenido],Contenido[id_contenido])</f>
        <v>#NAME?</v>
      </c>
      <c r="C708" t="e" vm="1">
        <f ca="1">_xlfn.XLOOKUP(M708,Temas[Tema],Temas[id_Tema],FALSE)</f>
        <v>#NAME?</v>
      </c>
      <c r="D708" t="s">
        <v>4155</v>
      </c>
      <c r="F708" t="e" vm="2">
        <f t="shared" ca="1" si="40"/>
        <v>#NAME?</v>
      </c>
      <c r="G708" t="e" vm="2">
        <f t="shared" ca="1" si="41"/>
        <v>#NAME?</v>
      </c>
      <c r="H708" t="e" vm="2">
        <f t="shared" ca="1" si="42"/>
        <v>#NAME?</v>
      </c>
      <c r="I708" t="str">
        <f t="shared" si="43"/>
        <v>08.03.03.05 8º Básico</v>
      </c>
      <c r="K708" t="s">
        <v>62</v>
      </c>
      <c r="L708" t="s">
        <v>76</v>
      </c>
      <c r="M708" t="s">
        <v>1459</v>
      </c>
      <c r="N708" t="s">
        <v>1469</v>
      </c>
    </row>
    <row r="709" spans="1:14" x14ac:dyDescent="0.25">
      <c r="A709" t="e" vm="1">
        <f ca="1">_xlfn.XLOOKUP(K709,Sectores[Sector],Sectores[id_Sector],FALSE)</f>
        <v>#NAME?</v>
      </c>
      <c r="B709" t="e" vm="1">
        <f ca="1">_xlfn.XLOOKUP(L709,Contenido[Contenido],Contenido[id_contenido])</f>
        <v>#NAME?</v>
      </c>
      <c r="C709" t="e" vm="1">
        <f ca="1">_xlfn.XLOOKUP(M709,Temas[Tema],Temas[id_Tema],FALSE)</f>
        <v>#NAME?</v>
      </c>
      <c r="D709" t="s">
        <v>4156</v>
      </c>
      <c r="F709" t="e" vm="2">
        <f t="shared" ref="F709:F772" ca="1" si="44">+A709&amp;" "&amp;K709</f>
        <v>#NAME?</v>
      </c>
      <c r="G709" t="e" vm="2">
        <f t="shared" ref="G709:G772" ca="1" si="45">+B709&amp;" "&amp;L709</f>
        <v>#NAME?</v>
      </c>
      <c r="H709" t="e" vm="2">
        <f t="shared" ref="H709:H772" ca="1" si="46">+C709&amp;" "&amp;M709</f>
        <v>#NAME?</v>
      </c>
      <c r="I709" t="str">
        <f t="shared" ref="I709:I772" si="47">+D709&amp;" "&amp;N709</f>
        <v>08.03.04.01 2º Básico</v>
      </c>
      <c r="K709" t="s">
        <v>62</v>
      </c>
      <c r="L709" t="s">
        <v>76</v>
      </c>
      <c r="M709" t="s">
        <v>1473</v>
      </c>
      <c r="N709" t="s">
        <v>1460</v>
      </c>
    </row>
    <row r="710" spans="1:14" x14ac:dyDescent="0.25">
      <c r="A710" t="e" vm="1">
        <f ca="1">_xlfn.XLOOKUP(K710,Sectores[Sector],Sectores[id_Sector],FALSE)</f>
        <v>#NAME?</v>
      </c>
      <c r="B710" t="e" vm="1">
        <f ca="1">_xlfn.XLOOKUP(L710,Contenido[Contenido],Contenido[id_contenido])</f>
        <v>#NAME?</v>
      </c>
      <c r="C710" t="e" vm="1">
        <f ca="1">_xlfn.XLOOKUP(M710,Temas[Tema],Temas[id_Tema],FALSE)</f>
        <v>#NAME?</v>
      </c>
      <c r="D710" t="s">
        <v>4157</v>
      </c>
      <c r="F710" t="e" vm="2">
        <f t="shared" ca="1" si="44"/>
        <v>#NAME?</v>
      </c>
      <c r="G710" t="e" vm="2">
        <f t="shared" ca="1" si="45"/>
        <v>#NAME?</v>
      </c>
      <c r="H710" t="e" vm="2">
        <f t="shared" ca="1" si="46"/>
        <v>#NAME?</v>
      </c>
      <c r="I710" t="str">
        <f t="shared" si="47"/>
        <v>08.03.04.02 2º Medio</v>
      </c>
      <c r="K710" t="s">
        <v>62</v>
      </c>
      <c r="L710" t="s">
        <v>76</v>
      </c>
      <c r="M710" t="s">
        <v>1473</v>
      </c>
      <c r="N710" t="s">
        <v>1471</v>
      </c>
    </row>
    <row r="711" spans="1:14" x14ac:dyDescent="0.25">
      <c r="A711" t="e" vm="1">
        <f ca="1">_xlfn.XLOOKUP(K711,Sectores[Sector],Sectores[id_Sector],FALSE)</f>
        <v>#NAME?</v>
      </c>
      <c r="B711" t="e" vm="1">
        <f ca="1">_xlfn.XLOOKUP(L711,Contenido[Contenido],Contenido[id_contenido])</f>
        <v>#NAME?</v>
      </c>
      <c r="C711" t="e" vm="1">
        <f ca="1">_xlfn.XLOOKUP(M711,Temas[Tema],Temas[id_Tema],FALSE)</f>
        <v>#NAME?</v>
      </c>
      <c r="D711" t="s">
        <v>4158</v>
      </c>
      <c r="F711" t="e" vm="2">
        <f t="shared" ca="1" si="44"/>
        <v>#NAME?</v>
      </c>
      <c r="G711" t="e" vm="2">
        <f t="shared" ca="1" si="45"/>
        <v>#NAME?</v>
      </c>
      <c r="H711" t="e" vm="2">
        <f t="shared" ca="1" si="46"/>
        <v>#NAME?</v>
      </c>
      <c r="I711" t="str">
        <f t="shared" si="47"/>
        <v>08.03.04.03 4º Básico</v>
      </c>
      <c r="K711" t="s">
        <v>62</v>
      </c>
      <c r="L711" t="s">
        <v>76</v>
      </c>
      <c r="M711" t="s">
        <v>1473</v>
      </c>
      <c r="N711" t="s">
        <v>1465</v>
      </c>
    </row>
    <row r="712" spans="1:14" x14ac:dyDescent="0.25">
      <c r="A712" t="e" vm="1">
        <f ca="1">_xlfn.XLOOKUP(K712,Sectores[Sector],Sectores[id_Sector],FALSE)</f>
        <v>#NAME?</v>
      </c>
      <c r="B712" t="e" vm="1">
        <f ca="1">_xlfn.XLOOKUP(L712,Contenido[Contenido],Contenido[id_contenido])</f>
        <v>#NAME?</v>
      </c>
      <c r="C712" t="e" vm="1">
        <f ca="1">_xlfn.XLOOKUP(M712,Temas[Tema],Temas[id_Tema],FALSE)</f>
        <v>#NAME?</v>
      </c>
      <c r="D712" t="s">
        <v>4159</v>
      </c>
      <c r="F712" t="e" vm="2">
        <f t="shared" ca="1" si="44"/>
        <v>#NAME?</v>
      </c>
      <c r="G712" t="e" vm="2">
        <f t="shared" ca="1" si="45"/>
        <v>#NAME?</v>
      </c>
      <c r="H712" t="e" vm="2">
        <f t="shared" ca="1" si="46"/>
        <v>#NAME?</v>
      </c>
      <c r="I712" t="str">
        <f t="shared" si="47"/>
        <v>08.03.04.04 6º Básico</v>
      </c>
      <c r="K712" t="s">
        <v>62</v>
      </c>
      <c r="L712" t="s">
        <v>76</v>
      </c>
      <c r="M712" t="s">
        <v>1473</v>
      </c>
      <c r="N712" t="s">
        <v>1467</v>
      </c>
    </row>
    <row r="713" spans="1:14" x14ac:dyDescent="0.25">
      <c r="A713" t="e" vm="1">
        <f ca="1">_xlfn.XLOOKUP(K713,Sectores[Sector],Sectores[id_Sector],FALSE)</f>
        <v>#NAME?</v>
      </c>
      <c r="B713" t="e" vm="1">
        <f ca="1">_xlfn.XLOOKUP(L713,Contenido[Contenido],Contenido[id_contenido])</f>
        <v>#NAME?</v>
      </c>
      <c r="C713" t="e" vm="1">
        <f ca="1">_xlfn.XLOOKUP(M713,Temas[Tema],Temas[id_Tema],FALSE)</f>
        <v>#NAME?</v>
      </c>
      <c r="D713" t="s">
        <v>4160</v>
      </c>
      <c r="F713" t="e" vm="2">
        <f t="shared" ca="1" si="44"/>
        <v>#NAME?</v>
      </c>
      <c r="G713" t="e" vm="2">
        <f t="shared" ca="1" si="45"/>
        <v>#NAME?</v>
      </c>
      <c r="H713" t="e" vm="2">
        <f t="shared" ca="1" si="46"/>
        <v>#NAME?</v>
      </c>
      <c r="I713" t="str">
        <f t="shared" si="47"/>
        <v>08.03.04.05 8º Básico</v>
      </c>
      <c r="K713" t="s">
        <v>62</v>
      </c>
      <c r="L713" t="s">
        <v>76</v>
      </c>
      <c r="M713" t="s">
        <v>1473</v>
      </c>
      <c r="N713" t="s">
        <v>1469</v>
      </c>
    </row>
    <row r="714" spans="1:14" x14ac:dyDescent="0.25">
      <c r="A714" t="e" vm="1">
        <f ca="1">_xlfn.XLOOKUP(K714,Sectores[Sector],Sectores[id_Sector],FALSE)</f>
        <v>#NAME?</v>
      </c>
      <c r="B714" t="e" vm="1">
        <f ca="1">_xlfn.XLOOKUP(L714,Contenido[Contenido],Contenido[id_contenido])</f>
        <v>#NAME?</v>
      </c>
      <c r="C714" t="e" vm="1">
        <f ca="1">_xlfn.XLOOKUP(M714,Temas[Tema],Temas[id_Tema],FALSE)</f>
        <v>#NAME?</v>
      </c>
      <c r="D714" t="s">
        <v>4161</v>
      </c>
      <c r="F714" t="e" vm="2">
        <f t="shared" ca="1" si="44"/>
        <v>#NAME?</v>
      </c>
      <c r="G714" t="e" vm="2">
        <f t="shared" ca="1" si="45"/>
        <v>#NAME?</v>
      </c>
      <c r="H714" t="e" vm="2">
        <f t="shared" ca="1" si="46"/>
        <v>#NAME?</v>
      </c>
      <c r="I714" t="str">
        <f t="shared" si="47"/>
        <v>09.01.01.01 Número de Empresas</v>
      </c>
      <c r="K714" t="s">
        <v>1031</v>
      </c>
      <c r="L714" t="s">
        <v>1032</v>
      </c>
      <c r="M714" t="s">
        <v>1033</v>
      </c>
      <c r="N714" t="s">
        <v>1034</v>
      </c>
    </row>
    <row r="715" spans="1:14" x14ac:dyDescent="0.25">
      <c r="A715" t="e" vm="1">
        <f ca="1">_xlfn.XLOOKUP(K715,Sectores[Sector],Sectores[id_Sector],FALSE)</f>
        <v>#NAME?</v>
      </c>
      <c r="B715" t="e" vm="1">
        <f ca="1">_xlfn.XLOOKUP(L715,Contenido[Contenido],Contenido[id_contenido])</f>
        <v>#NAME?</v>
      </c>
      <c r="C715" t="e" vm="1">
        <f ca="1">_xlfn.XLOOKUP(M715,Temas[Tema],Temas[id_Tema],FALSE)</f>
        <v>#NAME?</v>
      </c>
      <c r="D715" t="s">
        <v>4162</v>
      </c>
      <c r="F715" t="e" vm="2">
        <f t="shared" ca="1" si="44"/>
        <v>#NAME?</v>
      </c>
      <c r="G715" t="e" vm="2">
        <f t="shared" ca="1" si="45"/>
        <v>#NAME?</v>
      </c>
      <c r="H715" t="e" vm="2">
        <f t="shared" ca="1" si="46"/>
        <v>#NAME?</v>
      </c>
      <c r="I715" t="str">
        <f t="shared" si="47"/>
        <v>09.01.01.02 Número de Trabajadores</v>
      </c>
      <c r="K715" t="s">
        <v>1031</v>
      </c>
      <c r="L715" t="s">
        <v>1032</v>
      </c>
      <c r="M715" t="s">
        <v>1033</v>
      </c>
      <c r="N715" t="s">
        <v>1072</v>
      </c>
    </row>
    <row r="716" spans="1:14" x14ac:dyDescent="0.25">
      <c r="A716" t="e" vm="1">
        <f ca="1">_xlfn.XLOOKUP(K716,Sectores[Sector],Sectores[id_Sector],FALSE)</f>
        <v>#NAME?</v>
      </c>
      <c r="B716" t="e" vm="1">
        <f ca="1">_xlfn.XLOOKUP(L716,Contenido[Contenido],Contenido[id_contenido])</f>
        <v>#NAME?</v>
      </c>
      <c r="C716" t="e" vm="1">
        <f ca="1">_xlfn.XLOOKUP(M716,Temas[Tema],Temas[id_Tema],FALSE)</f>
        <v>#NAME?</v>
      </c>
      <c r="D716" t="s">
        <v>4163</v>
      </c>
      <c r="F716" t="e" vm="2">
        <f t="shared" ca="1" si="44"/>
        <v>#NAME?</v>
      </c>
      <c r="G716" t="e" vm="2">
        <f t="shared" ca="1" si="45"/>
        <v>#NAME?</v>
      </c>
      <c r="H716" t="e" vm="2">
        <f t="shared" ca="1" si="46"/>
        <v>#NAME?</v>
      </c>
      <c r="I716" t="str">
        <f t="shared" si="47"/>
        <v>09.01.01.03 Renta Neta Informada Anual</v>
      </c>
      <c r="K716" t="s">
        <v>1031</v>
      </c>
      <c r="L716" t="s">
        <v>1032</v>
      </c>
      <c r="M716" t="s">
        <v>1033</v>
      </c>
      <c r="N716" t="s">
        <v>1090</v>
      </c>
    </row>
    <row r="717" spans="1:14" x14ac:dyDescent="0.25">
      <c r="A717" t="e" vm="1">
        <f ca="1">_xlfn.XLOOKUP(K717,Sectores[Sector],Sectores[id_Sector],FALSE)</f>
        <v>#NAME?</v>
      </c>
      <c r="B717" t="e" vm="1">
        <f ca="1">_xlfn.XLOOKUP(L717,Contenido[Contenido],Contenido[id_contenido])</f>
        <v>#NAME?</v>
      </c>
      <c r="C717" t="e" vm="1">
        <f ca="1">_xlfn.XLOOKUP(M717,Temas[Tema],Temas[id_Tema],FALSE)</f>
        <v>#NAME?</v>
      </c>
      <c r="D717" t="s">
        <v>4164</v>
      </c>
      <c r="F717" t="e" vm="2">
        <f t="shared" ca="1" si="44"/>
        <v>#NAME?</v>
      </c>
      <c r="G717" t="e" vm="2">
        <f t="shared" ca="1" si="45"/>
        <v>#NAME?</v>
      </c>
      <c r="H717" t="e" vm="2">
        <f t="shared" ca="1" si="46"/>
        <v>#NAME?</v>
      </c>
      <c r="I717" t="str">
        <f t="shared" si="47"/>
        <v>09.01.02.01 Número de Empresas</v>
      </c>
      <c r="K717" t="s">
        <v>1031</v>
      </c>
      <c r="L717" t="s">
        <v>1032</v>
      </c>
      <c r="M717" t="s">
        <v>1039</v>
      </c>
      <c r="N717" t="s">
        <v>1034</v>
      </c>
    </row>
    <row r="718" spans="1:14" x14ac:dyDescent="0.25">
      <c r="A718" t="e" vm="1">
        <f ca="1">_xlfn.XLOOKUP(K718,Sectores[Sector],Sectores[id_Sector],FALSE)</f>
        <v>#NAME?</v>
      </c>
      <c r="B718" t="e" vm="1">
        <f ca="1">_xlfn.XLOOKUP(L718,Contenido[Contenido],Contenido[id_contenido])</f>
        <v>#NAME?</v>
      </c>
      <c r="C718" t="e" vm="1">
        <f ca="1">_xlfn.XLOOKUP(M718,Temas[Tema],Temas[id_Tema],FALSE)</f>
        <v>#NAME?</v>
      </c>
      <c r="D718" t="s">
        <v>4165</v>
      </c>
      <c r="F718" t="e" vm="2">
        <f t="shared" ca="1" si="44"/>
        <v>#NAME?</v>
      </c>
      <c r="G718" t="e" vm="2">
        <f t="shared" ca="1" si="45"/>
        <v>#NAME?</v>
      </c>
      <c r="H718" t="e" vm="2">
        <f t="shared" ca="1" si="46"/>
        <v>#NAME?</v>
      </c>
      <c r="I718" t="str">
        <f t="shared" si="47"/>
        <v>09.01.02.02 Número de Trabajadores</v>
      </c>
      <c r="K718" t="s">
        <v>1031</v>
      </c>
      <c r="L718" t="s">
        <v>1032</v>
      </c>
      <c r="M718" t="s">
        <v>1039</v>
      </c>
      <c r="N718" t="s">
        <v>1072</v>
      </c>
    </row>
    <row r="719" spans="1:14" x14ac:dyDescent="0.25">
      <c r="A719" t="e" vm="1">
        <f ca="1">_xlfn.XLOOKUP(K719,Sectores[Sector],Sectores[id_Sector],FALSE)</f>
        <v>#NAME?</v>
      </c>
      <c r="B719" t="e" vm="1">
        <f ca="1">_xlfn.XLOOKUP(L719,Contenido[Contenido],Contenido[id_contenido])</f>
        <v>#NAME?</v>
      </c>
      <c r="C719" t="e" vm="1">
        <f ca="1">_xlfn.XLOOKUP(M719,Temas[Tema],Temas[id_Tema],FALSE)</f>
        <v>#NAME?</v>
      </c>
      <c r="D719" t="s">
        <v>4166</v>
      </c>
      <c r="F719" t="e" vm="2">
        <f t="shared" ca="1" si="44"/>
        <v>#NAME?</v>
      </c>
      <c r="G719" t="e" vm="2">
        <f t="shared" ca="1" si="45"/>
        <v>#NAME?</v>
      </c>
      <c r="H719" t="e" vm="2">
        <f t="shared" ca="1" si="46"/>
        <v>#NAME?</v>
      </c>
      <c r="I719" t="str">
        <f t="shared" si="47"/>
        <v>09.01.02.03 Renta Neta Informada Anual</v>
      </c>
      <c r="K719" t="s">
        <v>1031</v>
      </c>
      <c r="L719" t="s">
        <v>1032</v>
      </c>
      <c r="M719" t="s">
        <v>1039</v>
      </c>
      <c r="N719" t="s">
        <v>1090</v>
      </c>
    </row>
    <row r="720" spans="1:14" x14ac:dyDescent="0.25">
      <c r="A720" t="e" vm="1">
        <f ca="1">_xlfn.XLOOKUP(K720,Sectores[Sector],Sectores[id_Sector],FALSE)</f>
        <v>#NAME?</v>
      </c>
      <c r="B720" t="e" vm="1">
        <f ca="1">_xlfn.XLOOKUP(L720,Contenido[Contenido],Contenido[id_contenido])</f>
        <v>#NAME?</v>
      </c>
      <c r="C720" t="e" vm="1">
        <f ca="1">_xlfn.XLOOKUP(M720,Temas[Tema],Temas[id_Tema],FALSE)</f>
        <v>#NAME?</v>
      </c>
      <c r="D720" t="s">
        <v>4167</v>
      </c>
      <c r="F720" t="e" vm="2">
        <f t="shared" ca="1" si="44"/>
        <v>#NAME?</v>
      </c>
      <c r="G720" t="e" vm="2">
        <f t="shared" ca="1" si="45"/>
        <v>#NAME?</v>
      </c>
      <c r="H720" t="e" vm="2">
        <f t="shared" ca="1" si="46"/>
        <v>#NAME?</v>
      </c>
      <c r="I720" t="str">
        <f t="shared" si="47"/>
        <v>09.01.03.01 Número de Empresas</v>
      </c>
      <c r="K720" t="s">
        <v>1031</v>
      </c>
      <c r="L720" t="s">
        <v>1032</v>
      </c>
      <c r="M720" t="s">
        <v>1041</v>
      </c>
      <c r="N720" t="s">
        <v>1034</v>
      </c>
    </row>
    <row r="721" spans="1:14" x14ac:dyDescent="0.25">
      <c r="A721" t="e" vm="1">
        <f ca="1">_xlfn.XLOOKUP(K721,Sectores[Sector],Sectores[id_Sector],FALSE)</f>
        <v>#NAME?</v>
      </c>
      <c r="B721" t="e" vm="1">
        <f ca="1">_xlfn.XLOOKUP(L721,Contenido[Contenido],Contenido[id_contenido])</f>
        <v>#NAME?</v>
      </c>
      <c r="C721" t="e" vm="1">
        <f ca="1">_xlfn.XLOOKUP(M721,Temas[Tema],Temas[id_Tema],FALSE)</f>
        <v>#NAME?</v>
      </c>
      <c r="D721" t="s">
        <v>4168</v>
      </c>
      <c r="F721" t="e" vm="2">
        <f t="shared" ca="1" si="44"/>
        <v>#NAME?</v>
      </c>
      <c r="G721" t="e" vm="2">
        <f t="shared" ca="1" si="45"/>
        <v>#NAME?</v>
      </c>
      <c r="H721" t="e" vm="2">
        <f t="shared" ca="1" si="46"/>
        <v>#NAME?</v>
      </c>
      <c r="I721" t="str">
        <f t="shared" si="47"/>
        <v>09.01.03.02 Número de Trabajadores</v>
      </c>
      <c r="K721" t="s">
        <v>1031</v>
      </c>
      <c r="L721" t="s">
        <v>1032</v>
      </c>
      <c r="M721" t="s">
        <v>1041</v>
      </c>
      <c r="N721" t="s">
        <v>1072</v>
      </c>
    </row>
    <row r="722" spans="1:14" x14ac:dyDescent="0.25">
      <c r="A722" t="e" vm="1">
        <f ca="1">_xlfn.XLOOKUP(K722,Sectores[Sector],Sectores[id_Sector],FALSE)</f>
        <v>#NAME?</v>
      </c>
      <c r="B722" t="e" vm="1">
        <f ca="1">_xlfn.XLOOKUP(L722,Contenido[Contenido],Contenido[id_contenido])</f>
        <v>#NAME?</v>
      </c>
      <c r="C722" t="e" vm="1">
        <f ca="1">_xlfn.XLOOKUP(M722,Temas[Tema],Temas[id_Tema],FALSE)</f>
        <v>#NAME?</v>
      </c>
      <c r="D722" t="s">
        <v>4169</v>
      </c>
      <c r="F722" t="e" vm="2">
        <f t="shared" ca="1" si="44"/>
        <v>#NAME?</v>
      </c>
      <c r="G722" t="e" vm="2">
        <f t="shared" ca="1" si="45"/>
        <v>#NAME?</v>
      </c>
      <c r="H722" t="e" vm="2">
        <f t="shared" ca="1" si="46"/>
        <v>#NAME?</v>
      </c>
      <c r="I722" t="str">
        <f t="shared" si="47"/>
        <v>09.01.03.03 Renta Neta Informada Anual</v>
      </c>
      <c r="K722" t="s">
        <v>1031</v>
      </c>
      <c r="L722" t="s">
        <v>1032</v>
      </c>
      <c r="M722" t="s">
        <v>1041</v>
      </c>
      <c r="N722" t="s">
        <v>1090</v>
      </c>
    </row>
    <row r="723" spans="1:14" x14ac:dyDescent="0.25">
      <c r="A723" t="e" vm="1">
        <f ca="1">_xlfn.XLOOKUP(K723,Sectores[Sector],Sectores[id_Sector],FALSE)</f>
        <v>#NAME?</v>
      </c>
      <c r="B723" t="e" vm="1">
        <f ca="1">_xlfn.XLOOKUP(L723,Contenido[Contenido],Contenido[id_contenido])</f>
        <v>#NAME?</v>
      </c>
      <c r="C723" t="e" vm="1">
        <f ca="1">_xlfn.XLOOKUP(M723,Temas[Tema],Temas[id_Tema],FALSE)</f>
        <v>#NAME?</v>
      </c>
      <c r="D723" t="s">
        <v>4170</v>
      </c>
      <c r="F723" t="e" vm="2">
        <f t="shared" ca="1" si="44"/>
        <v>#NAME?</v>
      </c>
      <c r="G723" t="e" vm="2">
        <f t="shared" ca="1" si="45"/>
        <v>#NAME?</v>
      </c>
      <c r="H723" t="e" vm="2">
        <f t="shared" ca="1" si="46"/>
        <v>#NAME?</v>
      </c>
      <c r="I723" t="str">
        <f t="shared" si="47"/>
        <v>09.01.04.01 Número de Empresas</v>
      </c>
      <c r="K723" t="s">
        <v>1031</v>
      </c>
      <c r="L723" t="s">
        <v>1032</v>
      </c>
      <c r="M723" t="s">
        <v>1043</v>
      </c>
      <c r="N723" t="s">
        <v>1034</v>
      </c>
    </row>
    <row r="724" spans="1:14" x14ac:dyDescent="0.25">
      <c r="A724" t="e" vm="1">
        <f ca="1">_xlfn.XLOOKUP(K724,Sectores[Sector],Sectores[id_Sector],FALSE)</f>
        <v>#NAME?</v>
      </c>
      <c r="B724" t="e" vm="1">
        <f ca="1">_xlfn.XLOOKUP(L724,Contenido[Contenido],Contenido[id_contenido])</f>
        <v>#NAME?</v>
      </c>
      <c r="C724" t="e" vm="1">
        <f ca="1">_xlfn.XLOOKUP(M724,Temas[Tema],Temas[id_Tema],FALSE)</f>
        <v>#NAME?</v>
      </c>
      <c r="D724" t="s">
        <v>4171</v>
      </c>
      <c r="F724" t="e" vm="2">
        <f t="shared" ca="1" si="44"/>
        <v>#NAME?</v>
      </c>
      <c r="G724" t="e" vm="2">
        <f t="shared" ca="1" si="45"/>
        <v>#NAME?</v>
      </c>
      <c r="H724" t="e" vm="2">
        <f t="shared" ca="1" si="46"/>
        <v>#NAME?</v>
      </c>
      <c r="I724" t="str">
        <f t="shared" si="47"/>
        <v>09.01.04.02 Número de Trabajadores</v>
      </c>
      <c r="K724" t="s">
        <v>1031</v>
      </c>
      <c r="L724" t="s">
        <v>1032</v>
      </c>
      <c r="M724" t="s">
        <v>1043</v>
      </c>
      <c r="N724" t="s">
        <v>1072</v>
      </c>
    </row>
    <row r="725" spans="1:14" x14ac:dyDescent="0.25">
      <c r="A725" t="e" vm="1">
        <f ca="1">_xlfn.XLOOKUP(K725,Sectores[Sector],Sectores[id_Sector],FALSE)</f>
        <v>#NAME?</v>
      </c>
      <c r="B725" t="e" vm="1">
        <f ca="1">_xlfn.XLOOKUP(L725,Contenido[Contenido],Contenido[id_contenido])</f>
        <v>#NAME?</v>
      </c>
      <c r="C725" t="e" vm="1">
        <f ca="1">_xlfn.XLOOKUP(M725,Temas[Tema],Temas[id_Tema],FALSE)</f>
        <v>#NAME?</v>
      </c>
      <c r="D725" t="s">
        <v>4172</v>
      </c>
      <c r="F725" t="e" vm="2">
        <f t="shared" ca="1" si="44"/>
        <v>#NAME?</v>
      </c>
      <c r="G725" t="e" vm="2">
        <f t="shared" ca="1" si="45"/>
        <v>#NAME?</v>
      </c>
      <c r="H725" t="e" vm="2">
        <f t="shared" ca="1" si="46"/>
        <v>#NAME?</v>
      </c>
      <c r="I725" t="str">
        <f t="shared" si="47"/>
        <v>09.01.04.03 Renta Neta Informada Anual</v>
      </c>
      <c r="K725" t="s">
        <v>1031</v>
      </c>
      <c r="L725" t="s">
        <v>1032</v>
      </c>
      <c r="M725" t="s">
        <v>1043</v>
      </c>
      <c r="N725" t="s">
        <v>1090</v>
      </c>
    </row>
    <row r="726" spans="1:14" x14ac:dyDescent="0.25">
      <c r="A726" t="e" vm="1">
        <f ca="1">_xlfn.XLOOKUP(K726,Sectores[Sector],Sectores[id_Sector],FALSE)</f>
        <v>#NAME?</v>
      </c>
      <c r="B726" t="e" vm="1">
        <f ca="1">_xlfn.XLOOKUP(L726,Contenido[Contenido],Contenido[id_contenido])</f>
        <v>#NAME?</v>
      </c>
      <c r="C726" t="e" vm="1">
        <f ca="1">_xlfn.XLOOKUP(M726,Temas[Tema],Temas[id_Tema],FALSE)</f>
        <v>#NAME?</v>
      </c>
      <c r="D726" t="s">
        <v>4173</v>
      </c>
      <c r="F726" t="e" vm="2">
        <f t="shared" ca="1" si="44"/>
        <v>#NAME?</v>
      </c>
      <c r="G726" t="e" vm="2">
        <f t="shared" ca="1" si="45"/>
        <v>#NAME?</v>
      </c>
      <c r="H726" t="e" vm="2">
        <f t="shared" ca="1" si="46"/>
        <v>#NAME?</v>
      </c>
      <c r="I726" t="str">
        <f t="shared" si="47"/>
        <v>09.01.05.01 Número de Empresas</v>
      </c>
      <c r="K726" t="s">
        <v>1031</v>
      </c>
      <c r="L726" t="s">
        <v>1032</v>
      </c>
      <c r="M726" t="s">
        <v>1045</v>
      </c>
      <c r="N726" t="s">
        <v>1034</v>
      </c>
    </row>
    <row r="727" spans="1:14" x14ac:dyDescent="0.25">
      <c r="A727" t="e" vm="1">
        <f ca="1">_xlfn.XLOOKUP(K727,Sectores[Sector],Sectores[id_Sector],FALSE)</f>
        <v>#NAME?</v>
      </c>
      <c r="B727" t="e" vm="1">
        <f ca="1">_xlfn.XLOOKUP(L727,Contenido[Contenido],Contenido[id_contenido])</f>
        <v>#NAME?</v>
      </c>
      <c r="C727" t="e" vm="1">
        <f ca="1">_xlfn.XLOOKUP(M727,Temas[Tema],Temas[id_Tema],FALSE)</f>
        <v>#NAME?</v>
      </c>
      <c r="D727" t="s">
        <v>4174</v>
      </c>
      <c r="F727" t="e" vm="2">
        <f t="shared" ca="1" si="44"/>
        <v>#NAME?</v>
      </c>
      <c r="G727" t="e" vm="2">
        <f t="shared" ca="1" si="45"/>
        <v>#NAME?</v>
      </c>
      <c r="H727" t="e" vm="2">
        <f t="shared" ca="1" si="46"/>
        <v>#NAME?</v>
      </c>
      <c r="I727" t="str">
        <f t="shared" si="47"/>
        <v>09.01.05.02 Número de Trabajadores</v>
      </c>
      <c r="K727" t="s">
        <v>1031</v>
      </c>
      <c r="L727" t="s">
        <v>1032</v>
      </c>
      <c r="M727" t="s">
        <v>1045</v>
      </c>
      <c r="N727" t="s">
        <v>1072</v>
      </c>
    </row>
    <row r="728" spans="1:14" x14ac:dyDescent="0.25">
      <c r="A728" t="e" vm="1">
        <f ca="1">_xlfn.XLOOKUP(K728,Sectores[Sector],Sectores[id_Sector],FALSE)</f>
        <v>#NAME?</v>
      </c>
      <c r="B728" t="e" vm="1">
        <f ca="1">_xlfn.XLOOKUP(L728,Contenido[Contenido],Contenido[id_contenido])</f>
        <v>#NAME?</v>
      </c>
      <c r="C728" t="e" vm="1">
        <f ca="1">_xlfn.XLOOKUP(M728,Temas[Tema],Temas[id_Tema],FALSE)</f>
        <v>#NAME?</v>
      </c>
      <c r="D728" t="s">
        <v>4175</v>
      </c>
      <c r="F728" t="e" vm="2">
        <f t="shared" ca="1" si="44"/>
        <v>#NAME?</v>
      </c>
      <c r="G728" t="e" vm="2">
        <f t="shared" ca="1" si="45"/>
        <v>#NAME?</v>
      </c>
      <c r="H728" t="e" vm="2">
        <f t="shared" ca="1" si="46"/>
        <v>#NAME?</v>
      </c>
      <c r="I728" t="str">
        <f t="shared" si="47"/>
        <v>09.01.05.03 Renta Neta Informada Anual</v>
      </c>
      <c r="K728" t="s">
        <v>1031</v>
      </c>
      <c r="L728" t="s">
        <v>1032</v>
      </c>
      <c r="M728" t="s">
        <v>1045</v>
      </c>
      <c r="N728" t="s">
        <v>1090</v>
      </c>
    </row>
    <row r="729" spans="1:14" x14ac:dyDescent="0.25">
      <c r="A729" t="e" vm="1">
        <f ca="1">_xlfn.XLOOKUP(K729,Sectores[Sector],Sectores[id_Sector],FALSE)</f>
        <v>#NAME?</v>
      </c>
      <c r="B729" t="e" vm="1">
        <f ca="1">_xlfn.XLOOKUP(L729,Contenido[Contenido],Contenido[id_contenido])</f>
        <v>#NAME?</v>
      </c>
      <c r="C729" t="e" vm="1">
        <f ca="1">_xlfn.XLOOKUP(M729,Temas[Tema],Temas[id_Tema],FALSE)</f>
        <v>#NAME?</v>
      </c>
      <c r="D729" t="s">
        <v>4176</v>
      </c>
      <c r="F729" t="e" vm="2">
        <f t="shared" ca="1" si="44"/>
        <v>#NAME?</v>
      </c>
      <c r="G729" t="e" vm="2">
        <f t="shared" ca="1" si="45"/>
        <v>#NAME?</v>
      </c>
      <c r="H729" t="e" vm="2">
        <f t="shared" ca="1" si="46"/>
        <v>#NAME?</v>
      </c>
      <c r="I729" t="str">
        <f t="shared" si="47"/>
        <v>09.01.06.01 Número de Empresas</v>
      </c>
      <c r="K729" t="s">
        <v>1031</v>
      </c>
      <c r="L729" t="s">
        <v>1032</v>
      </c>
      <c r="M729" t="s">
        <v>1047</v>
      </c>
      <c r="N729" t="s">
        <v>1034</v>
      </c>
    </row>
    <row r="730" spans="1:14" x14ac:dyDescent="0.25">
      <c r="A730" t="e" vm="1">
        <f ca="1">_xlfn.XLOOKUP(K730,Sectores[Sector],Sectores[id_Sector],FALSE)</f>
        <v>#NAME?</v>
      </c>
      <c r="B730" t="e" vm="1">
        <f ca="1">_xlfn.XLOOKUP(L730,Contenido[Contenido],Contenido[id_contenido])</f>
        <v>#NAME?</v>
      </c>
      <c r="C730" t="e" vm="1">
        <f ca="1">_xlfn.XLOOKUP(M730,Temas[Tema],Temas[id_Tema],FALSE)</f>
        <v>#NAME?</v>
      </c>
      <c r="D730" t="s">
        <v>4177</v>
      </c>
      <c r="F730" t="e" vm="2">
        <f t="shared" ca="1" si="44"/>
        <v>#NAME?</v>
      </c>
      <c r="G730" t="e" vm="2">
        <f t="shared" ca="1" si="45"/>
        <v>#NAME?</v>
      </c>
      <c r="H730" t="e" vm="2">
        <f t="shared" ca="1" si="46"/>
        <v>#NAME?</v>
      </c>
      <c r="I730" t="str">
        <f t="shared" si="47"/>
        <v>09.01.06.02 Número de Trabajadores</v>
      </c>
      <c r="K730" t="s">
        <v>1031</v>
      </c>
      <c r="L730" t="s">
        <v>1032</v>
      </c>
      <c r="M730" t="s">
        <v>1047</v>
      </c>
      <c r="N730" t="s">
        <v>1072</v>
      </c>
    </row>
    <row r="731" spans="1:14" x14ac:dyDescent="0.25">
      <c r="A731" t="e" vm="1">
        <f ca="1">_xlfn.XLOOKUP(K731,Sectores[Sector],Sectores[id_Sector],FALSE)</f>
        <v>#NAME?</v>
      </c>
      <c r="B731" t="e" vm="1">
        <f ca="1">_xlfn.XLOOKUP(L731,Contenido[Contenido],Contenido[id_contenido])</f>
        <v>#NAME?</v>
      </c>
      <c r="C731" t="e" vm="1">
        <f ca="1">_xlfn.XLOOKUP(M731,Temas[Tema],Temas[id_Tema],FALSE)</f>
        <v>#NAME?</v>
      </c>
      <c r="D731" t="s">
        <v>4178</v>
      </c>
      <c r="F731" t="e" vm="2">
        <f t="shared" ca="1" si="44"/>
        <v>#NAME?</v>
      </c>
      <c r="G731" t="e" vm="2">
        <f t="shared" ca="1" si="45"/>
        <v>#NAME?</v>
      </c>
      <c r="H731" t="e" vm="2">
        <f t="shared" ca="1" si="46"/>
        <v>#NAME?</v>
      </c>
      <c r="I731" t="str">
        <f t="shared" si="47"/>
        <v>09.01.06.03 Renta Neta Informada Anual</v>
      </c>
      <c r="K731" t="s">
        <v>1031</v>
      </c>
      <c r="L731" t="s">
        <v>1032</v>
      </c>
      <c r="M731" t="s">
        <v>1047</v>
      </c>
      <c r="N731" t="s">
        <v>1090</v>
      </c>
    </row>
    <row r="732" spans="1:14" x14ac:dyDescent="0.25">
      <c r="A732" t="e" vm="1">
        <f ca="1">_xlfn.XLOOKUP(K732,Sectores[Sector],Sectores[id_Sector],FALSE)</f>
        <v>#NAME?</v>
      </c>
      <c r="B732" t="e" vm="1">
        <f ca="1">_xlfn.XLOOKUP(L732,Contenido[Contenido],Contenido[id_contenido])</f>
        <v>#NAME?</v>
      </c>
      <c r="C732" t="e" vm="1">
        <f ca="1">_xlfn.XLOOKUP(M732,Temas[Tema],Temas[id_Tema],FALSE)</f>
        <v>#NAME?</v>
      </c>
      <c r="D732" t="s">
        <v>4179</v>
      </c>
      <c r="F732" t="e" vm="2">
        <f t="shared" ca="1" si="44"/>
        <v>#NAME?</v>
      </c>
      <c r="G732" t="e" vm="2">
        <f t="shared" ca="1" si="45"/>
        <v>#NAME?</v>
      </c>
      <c r="H732" t="e" vm="2">
        <f t="shared" ca="1" si="46"/>
        <v>#NAME?</v>
      </c>
      <c r="I732" t="str">
        <f t="shared" si="47"/>
        <v>09.01.07.01 Número de Empresas</v>
      </c>
      <c r="K732" t="s">
        <v>1031</v>
      </c>
      <c r="L732" t="s">
        <v>1032</v>
      </c>
      <c r="M732" t="s">
        <v>1049</v>
      </c>
      <c r="N732" t="s">
        <v>1034</v>
      </c>
    </row>
    <row r="733" spans="1:14" x14ac:dyDescent="0.25">
      <c r="A733" t="e" vm="1">
        <f ca="1">_xlfn.XLOOKUP(K733,Sectores[Sector],Sectores[id_Sector],FALSE)</f>
        <v>#NAME?</v>
      </c>
      <c r="B733" t="e" vm="1">
        <f ca="1">_xlfn.XLOOKUP(L733,Contenido[Contenido],Contenido[id_contenido])</f>
        <v>#NAME?</v>
      </c>
      <c r="C733" t="e" vm="1">
        <f ca="1">_xlfn.XLOOKUP(M733,Temas[Tema],Temas[id_Tema],FALSE)</f>
        <v>#NAME?</v>
      </c>
      <c r="D733" t="s">
        <v>4180</v>
      </c>
      <c r="F733" t="e" vm="2">
        <f t="shared" ca="1" si="44"/>
        <v>#NAME?</v>
      </c>
      <c r="G733" t="e" vm="2">
        <f t="shared" ca="1" si="45"/>
        <v>#NAME?</v>
      </c>
      <c r="H733" t="e" vm="2">
        <f t="shared" ca="1" si="46"/>
        <v>#NAME?</v>
      </c>
      <c r="I733" t="str">
        <f t="shared" si="47"/>
        <v>09.01.07.02 Número de Trabajadores</v>
      </c>
      <c r="K733" t="s">
        <v>1031</v>
      </c>
      <c r="L733" t="s">
        <v>1032</v>
      </c>
      <c r="M733" t="s">
        <v>1049</v>
      </c>
      <c r="N733" t="s">
        <v>1072</v>
      </c>
    </row>
    <row r="734" spans="1:14" x14ac:dyDescent="0.25">
      <c r="A734" t="e" vm="1">
        <f ca="1">_xlfn.XLOOKUP(K734,Sectores[Sector],Sectores[id_Sector],FALSE)</f>
        <v>#NAME?</v>
      </c>
      <c r="B734" t="e" vm="1">
        <f ca="1">_xlfn.XLOOKUP(L734,Contenido[Contenido],Contenido[id_contenido])</f>
        <v>#NAME?</v>
      </c>
      <c r="C734" t="e" vm="1">
        <f ca="1">_xlfn.XLOOKUP(M734,Temas[Tema],Temas[id_Tema],FALSE)</f>
        <v>#NAME?</v>
      </c>
      <c r="D734" t="s">
        <v>4181</v>
      </c>
      <c r="F734" t="e" vm="2">
        <f t="shared" ca="1" si="44"/>
        <v>#NAME?</v>
      </c>
      <c r="G734" t="e" vm="2">
        <f t="shared" ca="1" si="45"/>
        <v>#NAME?</v>
      </c>
      <c r="H734" t="e" vm="2">
        <f t="shared" ca="1" si="46"/>
        <v>#NAME?</v>
      </c>
      <c r="I734" t="str">
        <f t="shared" si="47"/>
        <v>09.01.07.03 Renta Neta Informada Anual</v>
      </c>
      <c r="K734" t="s">
        <v>1031</v>
      </c>
      <c r="L734" t="s">
        <v>1032</v>
      </c>
      <c r="M734" t="s">
        <v>1049</v>
      </c>
      <c r="N734" t="s">
        <v>1090</v>
      </c>
    </row>
    <row r="735" spans="1:14" x14ac:dyDescent="0.25">
      <c r="A735" t="e" vm="1">
        <f ca="1">_xlfn.XLOOKUP(K735,Sectores[Sector],Sectores[id_Sector],FALSE)</f>
        <v>#NAME?</v>
      </c>
      <c r="B735" t="e" vm="1">
        <f ca="1">_xlfn.XLOOKUP(L735,Contenido[Contenido],Contenido[id_contenido])</f>
        <v>#NAME?</v>
      </c>
      <c r="C735" t="e" vm="1">
        <f ca="1">_xlfn.XLOOKUP(M735,Temas[Tema],Temas[id_Tema],FALSE)</f>
        <v>#NAME?</v>
      </c>
      <c r="D735" t="s">
        <v>4182</v>
      </c>
      <c r="F735" t="e" vm="2">
        <f t="shared" ca="1" si="44"/>
        <v>#NAME?</v>
      </c>
      <c r="G735" t="e" vm="2">
        <f t="shared" ca="1" si="45"/>
        <v>#NAME?</v>
      </c>
      <c r="H735" t="e" vm="2">
        <f t="shared" ca="1" si="46"/>
        <v>#NAME?</v>
      </c>
      <c r="I735" t="str">
        <f t="shared" si="47"/>
        <v>09.01.08.01 Número de Empresas</v>
      </c>
      <c r="K735" t="s">
        <v>1031</v>
      </c>
      <c r="L735" t="s">
        <v>1032</v>
      </c>
      <c r="M735" t="s">
        <v>1051</v>
      </c>
      <c r="N735" t="s">
        <v>1034</v>
      </c>
    </row>
    <row r="736" spans="1:14" x14ac:dyDescent="0.25">
      <c r="A736" t="e" vm="1">
        <f ca="1">_xlfn.XLOOKUP(K736,Sectores[Sector],Sectores[id_Sector],FALSE)</f>
        <v>#NAME?</v>
      </c>
      <c r="B736" t="e" vm="1">
        <f ca="1">_xlfn.XLOOKUP(L736,Contenido[Contenido],Contenido[id_contenido])</f>
        <v>#NAME?</v>
      </c>
      <c r="C736" t="e" vm="1">
        <f ca="1">_xlfn.XLOOKUP(M736,Temas[Tema],Temas[id_Tema],FALSE)</f>
        <v>#NAME?</v>
      </c>
      <c r="D736" t="s">
        <v>4183</v>
      </c>
      <c r="F736" t="e" vm="2">
        <f t="shared" ca="1" si="44"/>
        <v>#NAME?</v>
      </c>
      <c r="G736" t="e" vm="2">
        <f t="shared" ca="1" si="45"/>
        <v>#NAME?</v>
      </c>
      <c r="H736" t="e" vm="2">
        <f t="shared" ca="1" si="46"/>
        <v>#NAME?</v>
      </c>
      <c r="I736" t="str">
        <f t="shared" si="47"/>
        <v>09.01.08.02 Número de Trabajadores</v>
      </c>
      <c r="K736" t="s">
        <v>1031</v>
      </c>
      <c r="L736" t="s">
        <v>1032</v>
      </c>
      <c r="M736" t="s">
        <v>1051</v>
      </c>
      <c r="N736" t="s">
        <v>1072</v>
      </c>
    </row>
    <row r="737" spans="1:14" x14ac:dyDescent="0.25">
      <c r="A737" t="e" vm="1">
        <f ca="1">_xlfn.XLOOKUP(K737,Sectores[Sector],Sectores[id_Sector],FALSE)</f>
        <v>#NAME?</v>
      </c>
      <c r="B737" t="e" vm="1">
        <f ca="1">_xlfn.XLOOKUP(L737,Contenido[Contenido],Contenido[id_contenido])</f>
        <v>#NAME?</v>
      </c>
      <c r="C737" t="e" vm="1">
        <f ca="1">_xlfn.XLOOKUP(M737,Temas[Tema],Temas[id_Tema],FALSE)</f>
        <v>#NAME?</v>
      </c>
      <c r="D737" t="s">
        <v>4184</v>
      </c>
      <c r="F737" t="e" vm="2">
        <f t="shared" ca="1" si="44"/>
        <v>#NAME?</v>
      </c>
      <c r="G737" t="e" vm="2">
        <f t="shared" ca="1" si="45"/>
        <v>#NAME?</v>
      </c>
      <c r="H737" t="e" vm="2">
        <f t="shared" ca="1" si="46"/>
        <v>#NAME?</v>
      </c>
      <c r="I737" t="str">
        <f t="shared" si="47"/>
        <v>09.01.08.03 Renta Neta Informada Anual</v>
      </c>
      <c r="K737" t="s">
        <v>1031</v>
      </c>
      <c r="L737" t="s">
        <v>1032</v>
      </c>
      <c r="M737" t="s">
        <v>1051</v>
      </c>
      <c r="N737" t="s">
        <v>1090</v>
      </c>
    </row>
    <row r="738" spans="1:14" x14ac:dyDescent="0.25">
      <c r="A738" t="e" vm="1">
        <f ca="1">_xlfn.XLOOKUP(K738,Sectores[Sector],Sectores[id_Sector],FALSE)</f>
        <v>#NAME?</v>
      </c>
      <c r="B738" t="e" vm="1">
        <f ca="1">_xlfn.XLOOKUP(L738,Contenido[Contenido],Contenido[id_contenido])</f>
        <v>#NAME?</v>
      </c>
      <c r="C738" t="e" vm="1">
        <f ca="1">_xlfn.XLOOKUP(M738,Temas[Tema],Temas[id_Tema],FALSE)</f>
        <v>#NAME?</v>
      </c>
      <c r="D738" t="s">
        <v>4185</v>
      </c>
      <c r="F738" t="e" vm="2">
        <f t="shared" ca="1" si="44"/>
        <v>#NAME?</v>
      </c>
      <c r="G738" t="e" vm="2">
        <f t="shared" ca="1" si="45"/>
        <v>#NAME?</v>
      </c>
      <c r="H738" t="e" vm="2">
        <f t="shared" ca="1" si="46"/>
        <v>#NAME?</v>
      </c>
      <c r="I738" t="str">
        <f t="shared" si="47"/>
        <v>09.01.09.01 Número de Empresas</v>
      </c>
      <c r="K738" t="s">
        <v>1031</v>
      </c>
      <c r="L738" t="s">
        <v>1032</v>
      </c>
      <c r="M738" t="s">
        <v>1053</v>
      </c>
      <c r="N738" t="s">
        <v>1034</v>
      </c>
    </row>
    <row r="739" spans="1:14" x14ac:dyDescent="0.25">
      <c r="A739" t="e" vm="1">
        <f ca="1">_xlfn.XLOOKUP(K739,Sectores[Sector],Sectores[id_Sector],FALSE)</f>
        <v>#NAME?</v>
      </c>
      <c r="B739" t="e" vm="1">
        <f ca="1">_xlfn.XLOOKUP(L739,Contenido[Contenido],Contenido[id_contenido])</f>
        <v>#NAME?</v>
      </c>
      <c r="C739" t="e" vm="1">
        <f ca="1">_xlfn.XLOOKUP(M739,Temas[Tema],Temas[id_Tema],FALSE)</f>
        <v>#NAME?</v>
      </c>
      <c r="D739" t="s">
        <v>4186</v>
      </c>
      <c r="F739" t="e" vm="2">
        <f t="shared" ca="1" si="44"/>
        <v>#NAME?</v>
      </c>
      <c r="G739" t="e" vm="2">
        <f t="shared" ca="1" si="45"/>
        <v>#NAME?</v>
      </c>
      <c r="H739" t="e" vm="2">
        <f t="shared" ca="1" si="46"/>
        <v>#NAME?</v>
      </c>
      <c r="I739" t="str">
        <f t="shared" si="47"/>
        <v>09.01.09.02 Número de Trabajadores</v>
      </c>
      <c r="K739" t="s">
        <v>1031</v>
      </c>
      <c r="L739" t="s">
        <v>1032</v>
      </c>
      <c r="M739" t="s">
        <v>1053</v>
      </c>
      <c r="N739" t="s">
        <v>1072</v>
      </c>
    </row>
    <row r="740" spans="1:14" x14ac:dyDescent="0.25">
      <c r="A740" t="e" vm="1">
        <f ca="1">_xlfn.XLOOKUP(K740,Sectores[Sector],Sectores[id_Sector],FALSE)</f>
        <v>#NAME?</v>
      </c>
      <c r="B740" t="e" vm="1">
        <f ca="1">_xlfn.XLOOKUP(L740,Contenido[Contenido],Contenido[id_contenido])</f>
        <v>#NAME?</v>
      </c>
      <c r="C740" t="e" vm="1">
        <f ca="1">_xlfn.XLOOKUP(M740,Temas[Tema],Temas[id_Tema],FALSE)</f>
        <v>#NAME?</v>
      </c>
      <c r="D740" t="s">
        <v>4187</v>
      </c>
      <c r="F740" t="e" vm="2">
        <f t="shared" ca="1" si="44"/>
        <v>#NAME?</v>
      </c>
      <c r="G740" t="e" vm="2">
        <f t="shared" ca="1" si="45"/>
        <v>#NAME?</v>
      </c>
      <c r="H740" t="e" vm="2">
        <f t="shared" ca="1" si="46"/>
        <v>#NAME?</v>
      </c>
      <c r="I740" t="str">
        <f t="shared" si="47"/>
        <v>09.01.09.03 Renta Neta Informada Anual</v>
      </c>
      <c r="K740" t="s">
        <v>1031</v>
      </c>
      <c r="L740" t="s">
        <v>1032</v>
      </c>
      <c r="M740" t="s">
        <v>1053</v>
      </c>
      <c r="N740" t="s">
        <v>1090</v>
      </c>
    </row>
    <row r="741" spans="1:14" x14ac:dyDescent="0.25">
      <c r="A741" t="e" vm="1">
        <f ca="1">_xlfn.XLOOKUP(K741,Sectores[Sector],Sectores[id_Sector],FALSE)</f>
        <v>#NAME?</v>
      </c>
      <c r="B741" t="e" vm="1">
        <f ca="1">_xlfn.XLOOKUP(L741,Contenido[Contenido],Contenido[id_contenido])</f>
        <v>#NAME?</v>
      </c>
      <c r="C741" t="e" vm="1">
        <f ca="1">_xlfn.XLOOKUP(M741,Temas[Tema],Temas[id_Tema],FALSE)</f>
        <v>#NAME?</v>
      </c>
      <c r="D741" t="s">
        <v>4188</v>
      </c>
      <c r="F741" t="e" vm="2">
        <f t="shared" ca="1" si="44"/>
        <v>#NAME?</v>
      </c>
      <c r="G741" t="e" vm="2">
        <f t="shared" ca="1" si="45"/>
        <v>#NAME?</v>
      </c>
      <c r="H741" t="e" vm="2">
        <f t="shared" ca="1" si="46"/>
        <v>#NAME?</v>
      </c>
      <c r="I741" t="str">
        <f t="shared" si="47"/>
        <v>09.01.10.01 Número de Empresas</v>
      </c>
      <c r="K741" t="s">
        <v>1031</v>
      </c>
      <c r="L741" t="s">
        <v>1032</v>
      </c>
      <c r="M741" t="s">
        <v>1055</v>
      </c>
      <c r="N741" t="s">
        <v>1034</v>
      </c>
    </row>
    <row r="742" spans="1:14" x14ac:dyDescent="0.25">
      <c r="A742" t="e" vm="1">
        <f ca="1">_xlfn.XLOOKUP(K742,Sectores[Sector],Sectores[id_Sector],FALSE)</f>
        <v>#NAME?</v>
      </c>
      <c r="B742" t="e" vm="1">
        <f ca="1">_xlfn.XLOOKUP(L742,Contenido[Contenido],Contenido[id_contenido])</f>
        <v>#NAME?</v>
      </c>
      <c r="C742" t="e" vm="1">
        <f ca="1">_xlfn.XLOOKUP(M742,Temas[Tema],Temas[id_Tema],FALSE)</f>
        <v>#NAME?</v>
      </c>
      <c r="D742" t="s">
        <v>4189</v>
      </c>
      <c r="F742" t="e" vm="2">
        <f t="shared" ca="1" si="44"/>
        <v>#NAME?</v>
      </c>
      <c r="G742" t="e" vm="2">
        <f t="shared" ca="1" si="45"/>
        <v>#NAME?</v>
      </c>
      <c r="H742" t="e" vm="2">
        <f t="shared" ca="1" si="46"/>
        <v>#NAME?</v>
      </c>
      <c r="I742" t="str">
        <f t="shared" si="47"/>
        <v>09.01.10.02 Número de Trabajadores</v>
      </c>
      <c r="K742" t="s">
        <v>1031</v>
      </c>
      <c r="L742" t="s">
        <v>1032</v>
      </c>
      <c r="M742" t="s">
        <v>1055</v>
      </c>
      <c r="N742" t="s">
        <v>1072</v>
      </c>
    </row>
    <row r="743" spans="1:14" x14ac:dyDescent="0.25">
      <c r="A743" t="e" vm="1">
        <f ca="1">_xlfn.XLOOKUP(K743,Sectores[Sector],Sectores[id_Sector],FALSE)</f>
        <v>#NAME?</v>
      </c>
      <c r="B743" t="e" vm="1">
        <f ca="1">_xlfn.XLOOKUP(L743,Contenido[Contenido],Contenido[id_contenido])</f>
        <v>#NAME?</v>
      </c>
      <c r="C743" t="e" vm="1">
        <f ca="1">_xlfn.XLOOKUP(M743,Temas[Tema],Temas[id_Tema],FALSE)</f>
        <v>#NAME?</v>
      </c>
      <c r="D743" t="s">
        <v>4190</v>
      </c>
      <c r="F743" t="e" vm="2">
        <f t="shared" ca="1" si="44"/>
        <v>#NAME?</v>
      </c>
      <c r="G743" t="e" vm="2">
        <f t="shared" ca="1" si="45"/>
        <v>#NAME?</v>
      </c>
      <c r="H743" t="e" vm="2">
        <f t="shared" ca="1" si="46"/>
        <v>#NAME?</v>
      </c>
      <c r="I743" t="str">
        <f t="shared" si="47"/>
        <v>09.01.10.03 Renta Neta Informada Anual</v>
      </c>
      <c r="K743" t="s">
        <v>1031</v>
      </c>
      <c r="L743" t="s">
        <v>1032</v>
      </c>
      <c r="M743" t="s">
        <v>1055</v>
      </c>
      <c r="N743" t="s">
        <v>1090</v>
      </c>
    </row>
    <row r="744" spans="1:14" x14ac:dyDescent="0.25">
      <c r="A744" t="e" vm="1">
        <f ca="1">_xlfn.XLOOKUP(K744,Sectores[Sector],Sectores[id_Sector],FALSE)</f>
        <v>#NAME?</v>
      </c>
      <c r="B744" t="e" vm="1">
        <f ca="1">_xlfn.XLOOKUP(L744,Contenido[Contenido],Contenido[id_contenido])</f>
        <v>#NAME?</v>
      </c>
      <c r="C744" t="e" vm="1">
        <f ca="1">_xlfn.XLOOKUP(M744,Temas[Tema],Temas[id_Tema],FALSE)</f>
        <v>#NAME?</v>
      </c>
      <c r="D744" t="s">
        <v>4191</v>
      </c>
      <c r="F744" t="e" vm="2">
        <f t="shared" ca="1" si="44"/>
        <v>#NAME?</v>
      </c>
      <c r="G744" t="e" vm="2">
        <f t="shared" ca="1" si="45"/>
        <v>#NAME?</v>
      </c>
      <c r="H744" t="e" vm="2">
        <f t="shared" ca="1" si="46"/>
        <v>#NAME?</v>
      </c>
      <c r="I744" t="str">
        <f t="shared" si="47"/>
        <v>09.01.11.01 Número de Empresas</v>
      </c>
      <c r="K744" t="s">
        <v>1031</v>
      </c>
      <c r="L744" t="s">
        <v>1032</v>
      </c>
      <c r="M744" t="s">
        <v>1057</v>
      </c>
      <c r="N744" t="s">
        <v>1034</v>
      </c>
    </row>
    <row r="745" spans="1:14" x14ac:dyDescent="0.25">
      <c r="A745" t="e" vm="1">
        <f ca="1">_xlfn.XLOOKUP(K745,Sectores[Sector],Sectores[id_Sector],FALSE)</f>
        <v>#NAME?</v>
      </c>
      <c r="B745" t="e" vm="1">
        <f ca="1">_xlfn.XLOOKUP(L745,Contenido[Contenido],Contenido[id_contenido])</f>
        <v>#NAME?</v>
      </c>
      <c r="C745" t="e" vm="1">
        <f ca="1">_xlfn.XLOOKUP(M745,Temas[Tema],Temas[id_Tema],FALSE)</f>
        <v>#NAME?</v>
      </c>
      <c r="D745" t="s">
        <v>4192</v>
      </c>
      <c r="F745" t="e" vm="2">
        <f t="shared" ca="1" si="44"/>
        <v>#NAME?</v>
      </c>
      <c r="G745" t="e" vm="2">
        <f t="shared" ca="1" si="45"/>
        <v>#NAME?</v>
      </c>
      <c r="H745" t="e" vm="2">
        <f t="shared" ca="1" si="46"/>
        <v>#NAME?</v>
      </c>
      <c r="I745" t="str">
        <f t="shared" si="47"/>
        <v>09.01.11.02 Número de Trabajadores</v>
      </c>
      <c r="K745" t="s">
        <v>1031</v>
      </c>
      <c r="L745" t="s">
        <v>1032</v>
      </c>
      <c r="M745" t="s">
        <v>1057</v>
      </c>
      <c r="N745" t="s">
        <v>1072</v>
      </c>
    </row>
    <row r="746" spans="1:14" x14ac:dyDescent="0.25">
      <c r="A746" t="e" vm="1">
        <f ca="1">_xlfn.XLOOKUP(K746,Sectores[Sector],Sectores[id_Sector],FALSE)</f>
        <v>#NAME?</v>
      </c>
      <c r="B746" t="e" vm="1">
        <f ca="1">_xlfn.XLOOKUP(L746,Contenido[Contenido],Contenido[id_contenido])</f>
        <v>#NAME?</v>
      </c>
      <c r="C746" t="e" vm="1">
        <f ca="1">_xlfn.XLOOKUP(M746,Temas[Tema],Temas[id_Tema],FALSE)</f>
        <v>#NAME?</v>
      </c>
      <c r="D746" t="s">
        <v>4193</v>
      </c>
      <c r="F746" t="e" vm="2">
        <f t="shared" ca="1" si="44"/>
        <v>#NAME?</v>
      </c>
      <c r="G746" t="e" vm="2">
        <f t="shared" ca="1" si="45"/>
        <v>#NAME?</v>
      </c>
      <c r="H746" t="e" vm="2">
        <f t="shared" ca="1" si="46"/>
        <v>#NAME?</v>
      </c>
      <c r="I746" t="str">
        <f t="shared" si="47"/>
        <v>09.01.11.03 Renta Neta Informada Anual</v>
      </c>
      <c r="K746" t="s">
        <v>1031</v>
      </c>
      <c r="L746" t="s">
        <v>1032</v>
      </c>
      <c r="M746" t="s">
        <v>1057</v>
      </c>
      <c r="N746" t="s">
        <v>1090</v>
      </c>
    </row>
    <row r="747" spans="1:14" x14ac:dyDescent="0.25">
      <c r="A747" t="e" vm="1">
        <f ca="1">_xlfn.XLOOKUP(K747,Sectores[Sector],Sectores[id_Sector],FALSE)</f>
        <v>#NAME?</v>
      </c>
      <c r="B747" t="e" vm="1">
        <f ca="1">_xlfn.XLOOKUP(L747,Contenido[Contenido],Contenido[id_contenido])</f>
        <v>#NAME?</v>
      </c>
      <c r="C747" t="e" vm="1">
        <f ca="1">_xlfn.XLOOKUP(M747,Temas[Tema],Temas[id_Tema],FALSE)</f>
        <v>#NAME?</v>
      </c>
      <c r="D747" t="s">
        <v>4194</v>
      </c>
      <c r="F747" t="e" vm="2">
        <f t="shared" ca="1" si="44"/>
        <v>#NAME?</v>
      </c>
      <c r="G747" t="e" vm="2">
        <f t="shared" ca="1" si="45"/>
        <v>#NAME?</v>
      </c>
      <c r="H747" t="e" vm="2">
        <f t="shared" ca="1" si="46"/>
        <v>#NAME?</v>
      </c>
      <c r="I747" t="str">
        <f t="shared" si="47"/>
        <v>09.01.12.01 Número de Empresas</v>
      </c>
      <c r="K747" t="s">
        <v>1031</v>
      </c>
      <c r="L747" t="s">
        <v>1032</v>
      </c>
      <c r="M747" t="s">
        <v>1059</v>
      </c>
      <c r="N747" t="s">
        <v>1034</v>
      </c>
    </row>
    <row r="748" spans="1:14" x14ac:dyDescent="0.25">
      <c r="A748" t="e" vm="1">
        <f ca="1">_xlfn.XLOOKUP(K748,Sectores[Sector],Sectores[id_Sector],FALSE)</f>
        <v>#NAME?</v>
      </c>
      <c r="B748" t="e" vm="1">
        <f ca="1">_xlfn.XLOOKUP(L748,Contenido[Contenido],Contenido[id_contenido])</f>
        <v>#NAME?</v>
      </c>
      <c r="C748" t="e" vm="1">
        <f ca="1">_xlfn.XLOOKUP(M748,Temas[Tema],Temas[id_Tema],FALSE)</f>
        <v>#NAME?</v>
      </c>
      <c r="D748" t="s">
        <v>4195</v>
      </c>
      <c r="F748" t="e" vm="2">
        <f t="shared" ca="1" si="44"/>
        <v>#NAME?</v>
      </c>
      <c r="G748" t="e" vm="2">
        <f t="shared" ca="1" si="45"/>
        <v>#NAME?</v>
      </c>
      <c r="H748" t="e" vm="2">
        <f t="shared" ca="1" si="46"/>
        <v>#NAME?</v>
      </c>
      <c r="I748" t="str">
        <f t="shared" si="47"/>
        <v>09.01.12.02 Número de Trabajadores</v>
      </c>
      <c r="K748" t="s">
        <v>1031</v>
      </c>
      <c r="L748" t="s">
        <v>1032</v>
      </c>
      <c r="M748" t="s">
        <v>1059</v>
      </c>
      <c r="N748" t="s">
        <v>1072</v>
      </c>
    </row>
    <row r="749" spans="1:14" x14ac:dyDescent="0.25">
      <c r="A749" t="e" vm="1">
        <f ca="1">_xlfn.XLOOKUP(K749,Sectores[Sector],Sectores[id_Sector],FALSE)</f>
        <v>#NAME?</v>
      </c>
      <c r="B749" t="e" vm="1">
        <f ca="1">_xlfn.XLOOKUP(L749,Contenido[Contenido],Contenido[id_contenido])</f>
        <v>#NAME?</v>
      </c>
      <c r="C749" t="e" vm="1">
        <f ca="1">_xlfn.XLOOKUP(M749,Temas[Tema],Temas[id_Tema],FALSE)</f>
        <v>#NAME?</v>
      </c>
      <c r="D749" t="s">
        <v>4196</v>
      </c>
      <c r="F749" t="e" vm="2">
        <f t="shared" ca="1" si="44"/>
        <v>#NAME?</v>
      </c>
      <c r="G749" t="e" vm="2">
        <f t="shared" ca="1" si="45"/>
        <v>#NAME?</v>
      </c>
      <c r="H749" t="e" vm="2">
        <f t="shared" ca="1" si="46"/>
        <v>#NAME?</v>
      </c>
      <c r="I749" t="str">
        <f t="shared" si="47"/>
        <v>09.01.12.03 Renta Neta Informada Anual</v>
      </c>
      <c r="K749" t="s">
        <v>1031</v>
      </c>
      <c r="L749" t="s">
        <v>1032</v>
      </c>
      <c r="M749" t="s">
        <v>1059</v>
      </c>
      <c r="N749" t="s">
        <v>1090</v>
      </c>
    </row>
    <row r="750" spans="1:14" x14ac:dyDescent="0.25">
      <c r="A750" t="e" vm="1">
        <f ca="1">_xlfn.XLOOKUP(K750,Sectores[Sector],Sectores[id_Sector],FALSE)</f>
        <v>#NAME?</v>
      </c>
      <c r="B750" t="e" vm="1">
        <f ca="1">_xlfn.XLOOKUP(L750,Contenido[Contenido],Contenido[id_contenido])</f>
        <v>#NAME?</v>
      </c>
      <c r="C750" t="e" vm="1">
        <f ca="1">_xlfn.XLOOKUP(M750,Temas[Tema],Temas[id_Tema],FALSE)</f>
        <v>#NAME?</v>
      </c>
      <c r="D750" t="s">
        <v>4197</v>
      </c>
      <c r="F750" t="e" vm="2">
        <f t="shared" ca="1" si="44"/>
        <v>#NAME?</v>
      </c>
      <c r="G750" t="e" vm="2">
        <f t="shared" ca="1" si="45"/>
        <v>#NAME?</v>
      </c>
      <c r="H750" t="e" vm="2">
        <f t="shared" ca="1" si="46"/>
        <v>#NAME?</v>
      </c>
      <c r="I750" t="str">
        <f t="shared" si="47"/>
        <v>09.01.13.01 Número de Empresas</v>
      </c>
      <c r="K750" t="s">
        <v>1031</v>
      </c>
      <c r="L750" t="s">
        <v>1032</v>
      </c>
      <c r="M750" t="s">
        <v>1061</v>
      </c>
      <c r="N750" t="s">
        <v>1034</v>
      </c>
    </row>
    <row r="751" spans="1:14" x14ac:dyDescent="0.25">
      <c r="A751" t="e" vm="1">
        <f ca="1">_xlfn.XLOOKUP(K751,Sectores[Sector],Sectores[id_Sector],FALSE)</f>
        <v>#NAME?</v>
      </c>
      <c r="B751" t="e" vm="1">
        <f ca="1">_xlfn.XLOOKUP(L751,Contenido[Contenido],Contenido[id_contenido])</f>
        <v>#NAME?</v>
      </c>
      <c r="C751" t="e" vm="1">
        <f ca="1">_xlfn.XLOOKUP(M751,Temas[Tema],Temas[id_Tema],FALSE)</f>
        <v>#NAME?</v>
      </c>
      <c r="D751" t="s">
        <v>4198</v>
      </c>
      <c r="F751" t="e" vm="2">
        <f t="shared" ca="1" si="44"/>
        <v>#NAME?</v>
      </c>
      <c r="G751" t="e" vm="2">
        <f t="shared" ca="1" si="45"/>
        <v>#NAME?</v>
      </c>
      <c r="H751" t="e" vm="2">
        <f t="shared" ca="1" si="46"/>
        <v>#NAME?</v>
      </c>
      <c r="I751" t="str">
        <f t="shared" si="47"/>
        <v>09.01.13.02 Número de Trabajadores</v>
      </c>
      <c r="K751" t="s">
        <v>1031</v>
      </c>
      <c r="L751" t="s">
        <v>1032</v>
      </c>
      <c r="M751" t="s">
        <v>1061</v>
      </c>
      <c r="N751" t="s">
        <v>1072</v>
      </c>
    </row>
    <row r="752" spans="1:14" x14ac:dyDescent="0.25">
      <c r="A752" t="e" vm="1">
        <f ca="1">_xlfn.XLOOKUP(K752,Sectores[Sector],Sectores[id_Sector],FALSE)</f>
        <v>#NAME?</v>
      </c>
      <c r="B752" t="e" vm="1">
        <f ca="1">_xlfn.XLOOKUP(L752,Contenido[Contenido],Contenido[id_contenido])</f>
        <v>#NAME?</v>
      </c>
      <c r="C752" t="e" vm="1">
        <f ca="1">_xlfn.XLOOKUP(M752,Temas[Tema],Temas[id_Tema],FALSE)</f>
        <v>#NAME?</v>
      </c>
      <c r="D752" t="s">
        <v>4199</v>
      </c>
      <c r="F752" t="e" vm="2">
        <f t="shared" ca="1" si="44"/>
        <v>#NAME?</v>
      </c>
      <c r="G752" t="e" vm="2">
        <f t="shared" ca="1" si="45"/>
        <v>#NAME?</v>
      </c>
      <c r="H752" t="e" vm="2">
        <f t="shared" ca="1" si="46"/>
        <v>#NAME?</v>
      </c>
      <c r="I752" t="str">
        <f t="shared" si="47"/>
        <v>09.01.13.03 Renta Neta Informada Anual</v>
      </c>
      <c r="K752" t="s">
        <v>1031</v>
      </c>
      <c r="L752" t="s">
        <v>1032</v>
      </c>
      <c r="M752" t="s">
        <v>1061</v>
      </c>
      <c r="N752" t="s">
        <v>1090</v>
      </c>
    </row>
    <row r="753" spans="1:14" x14ac:dyDescent="0.25">
      <c r="A753" t="e" vm="1">
        <f ca="1">_xlfn.XLOOKUP(K753,Sectores[Sector],Sectores[id_Sector],FALSE)</f>
        <v>#NAME?</v>
      </c>
      <c r="B753" t="e" vm="1">
        <f ca="1">_xlfn.XLOOKUP(L753,Contenido[Contenido],Contenido[id_contenido])</f>
        <v>#NAME?</v>
      </c>
      <c r="C753" t="e" vm="1">
        <f ca="1">_xlfn.XLOOKUP(M753,Temas[Tema],Temas[id_Tema],FALSE)</f>
        <v>#NAME?</v>
      </c>
      <c r="D753" t="s">
        <v>4200</v>
      </c>
      <c r="F753" t="e" vm="2">
        <f t="shared" ca="1" si="44"/>
        <v>#NAME?</v>
      </c>
      <c r="G753" t="e" vm="2">
        <f t="shared" ca="1" si="45"/>
        <v>#NAME?</v>
      </c>
      <c r="H753" t="e" vm="2">
        <f t="shared" ca="1" si="46"/>
        <v>#NAME?</v>
      </c>
      <c r="I753" t="str">
        <f t="shared" si="47"/>
        <v>09.02.01.01 Número de Empresas</v>
      </c>
      <c r="K753" t="s">
        <v>1031</v>
      </c>
      <c r="L753" t="s">
        <v>1063</v>
      </c>
      <c r="M753" t="s">
        <v>1064</v>
      </c>
      <c r="N753" t="s">
        <v>1034</v>
      </c>
    </row>
    <row r="754" spans="1:14" x14ac:dyDescent="0.25">
      <c r="A754" t="e" vm="1">
        <f ca="1">_xlfn.XLOOKUP(K754,Sectores[Sector],Sectores[id_Sector],FALSE)</f>
        <v>#NAME?</v>
      </c>
      <c r="B754" t="e" vm="1">
        <f ca="1">_xlfn.XLOOKUP(L754,Contenido[Contenido],Contenido[id_contenido])</f>
        <v>#NAME?</v>
      </c>
      <c r="C754" t="e" vm="1">
        <f ca="1">_xlfn.XLOOKUP(M754,Temas[Tema],Temas[id_Tema],FALSE)</f>
        <v>#NAME?</v>
      </c>
      <c r="D754" t="s">
        <v>4201</v>
      </c>
      <c r="F754" t="e" vm="2">
        <f t="shared" ca="1" si="44"/>
        <v>#NAME?</v>
      </c>
      <c r="G754" t="e" vm="2">
        <f t="shared" ca="1" si="45"/>
        <v>#NAME?</v>
      </c>
      <c r="H754" t="e" vm="2">
        <f t="shared" ca="1" si="46"/>
        <v>#NAME?</v>
      </c>
      <c r="I754" t="str">
        <f t="shared" si="47"/>
        <v>09.02.01.02 Número de Trabajadores</v>
      </c>
      <c r="K754" t="s">
        <v>1031</v>
      </c>
      <c r="L754" t="s">
        <v>1063</v>
      </c>
      <c r="M754" t="s">
        <v>1064</v>
      </c>
      <c r="N754" t="s">
        <v>1072</v>
      </c>
    </row>
    <row r="755" spans="1:14" x14ac:dyDescent="0.25">
      <c r="A755" t="e" vm="1">
        <f ca="1">_xlfn.XLOOKUP(K755,Sectores[Sector],Sectores[id_Sector],FALSE)</f>
        <v>#NAME?</v>
      </c>
      <c r="B755" t="e" vm="1">
        <f ca="1">_xlfn.XLOOKUP(L755,Contenido[Contenido],Contenido[id_contenido])</f>
        <v>#NAME?</v>
      </c>
      <c r="C755" t="e" vm="1">
        <f ca="1">_xlfn.XLOOKUP(M755,Temas[Tema],Temas[id_Tema],FALSE)</f>
        <v>#NAME?</v>
      </c>
      <c r="D755" t="s">
        <v>4202</v>
      </c>
      <c r="F755" t="e" vm="2">
        <f t="shared" ca="1" si="44"/>
        <v>#NAME?</v>
      </c>
      <c r="G755" t="e" vm="2">
        <f t="shared" ca="1" si="45"/>
        <v>#NAME?</v>
      </c>
      <c r="H755" t="e" vm="2">
        <f t="shared" ca="1" si="46"/>
        <v>#NAME?</v>
      </c>
      <c r="I755" t="str">
        <f t="shared" si="47"/>
        <v>09.02.01.03 Renta Neta Informada Anual</v>
      </c>
      <c r="K755" t="s">
        <v>1031</v>
      </c>
      <c r="L755" t="s">
        <v>1063</v>
      </c>
      <c r="M755" t="s">
        <v>1064</v>
      </c>
      <c r="N755" t="s">
        <v>1090</v>
      </c>
    </row>
    <row r="756" spans="1:14" x14ac:dyDescent="0.25">
      <c r="A756" t="e" vm="1">
        <f ca="1">_xlfn.XLOOKUP(K756,Sectores[Sector],Sectores[id_Sector],FALSE)</f>
        <v>#NAME?</v>
      </c>
      <c r="B756" t="e" vm="1">
        <f ca="1">_xlfn.XLOOKUP(L756,Contenido[Contenido],Contenido[id_contenido])</f>
        <v>#NAME?</v>
      </c>
      <c r="C756" t="e" vm="1">
        <f ca="1">_xlfn.XLOOKUP(M756,Temas[Tema],Temas[id_Tema],FALSE)</f>
        <v>#NAME?</v>
      </c>
      <c r="D756" t="s">
        <v>4203</v>
      </c>
      <c r="F756" t="e" vm="2">
        <f t="shared" ca="1" si="44"/>
        <v>#NAME?</v>
      </c>
      <c r="G756" t="e" vm="2">
        <f t="shared" ca="1" si="45"/>
        <v>#NAME?</v>
      </c>
      <c r="H756" t="e" vm="2">
        <f t="shared" ca="1" si="46"/>
        <v>#NAME?</v>
      </c>
      <c r="I756" t="str">
        <f t="shared" si="47"/>
        <v>09.02.02.01 Número de Empresas</v>
      </c>
      <c r="K756" t="s">
        <v>1031</v>
      </c>
      <c r="L756" t="s">
        <v>1063</v>
      </c>
      <c r="M756" t="s">
        <v>1066</v>
      </c>
      <c r="N756" t="s">
        <v>1034</v>
      </c>
    </row>
    <row r="757" spans="1:14" x14ac:dyDescent="0.25">
      <c r="A757" t="e" vm="1">
        <f ca="1">_xlfn.XLOOKUP(K757,Sectores[Sector],Sectores[id_Sector],FALSE)</f>
        <v>#NAME?</v>
      </c>
      <c r="B757" t="e" vm="1">
        <f ca="1">_xlfn.XLOOKUP(L757,Contenido[Contenido],Contenido[id_contenido])</f>
        <v>#NAME?</v>
      </c>
      <c r="C757" t="e" vm="1">
        <f ca="1">_xlfn.XLOOKUP(M757,Temas[Tema],Temas[id_Tema],FALSE)</f>
        <v>#NAME?</v>
      </c>
      <c r="D757" t="s">
        <v>4204</v>
      </c>
      <c r="F757" t="e" vm="2">
        <f t="shared" ca="1" si="44"/>
        <v>#NAME?</v>
      </c>
      <c r="G757" t="e" vm="2">
        <f t="shared" ca="1" si="45"/>
        <v>#NAME?</v>
      </c>
      <c r="H757" t="e" vm="2">
        <f t="shared" ca="1" si="46"/>
        <v>#NAME?</v>
      </c>
      <c r="I757" t="str">
        <f t="shared" si="47"/>
        <v>09.02.02.02 Número de Trabajadores</v>
      </c>
      <c r="K757" t="s">
        <v>1031</v>
      </c>
      <c r="L757" t="s">
        <v>1063</v>
      </c>
      <c r="M757" t="s">
        <v>1066</v>
      </c>
      <c r="N757" t="s">
        <v>1072</v>
      </c>
    </row>
    <row r="758" spans="1:14" x14ac:dyDescent="0.25">
      <c r="A758" t="e" vm="1">
        <f ca="1">_xlfn.XLOOKUP(K758,Sectores[Sector],Sectores[id_Sector],FALSE)</f>
        <v>#NAME?</v>
      </c>
      <c r="B758" t="e" vm="1">
        <f ca="1">_xlfn.XLOOKUP(L758,Contenido[Contenido],Contenido[id_contenido])</f>
        <v>#NAME?</v>
      </c>
      <c r="C758" t="e" vm="1">
        <f ca="1">_xlfn.XLOOKUP(M758,Temas[Tema],Temas[id_Tema],FALSE)</f>
        <v>#NAME?</v>
      </c>
      <c r="D758" t="s">
        <v>4205</v>
      </c>
      <c r="F758" t="e" vm="2">
        <f t="shared" ca="1" si="44"/>
        <v>#NAME?</v>
      </c>
      <c r="G758" t="e" vm="2">
        <f t="shared" ca="1" si="45"/>
        <v>#NAME?</v>
      </c>
      <c r="H758" t="e" vm="2">
        <f t="shared" ca="1" si="46"/>
        <v>#NAME?</v>
      </c>
      <c r="I758" t="str">
        <f t="shared" si="47"/>
        <v>09.02.02.03 Renta Neta Informada Anual</v>
      </c>
      <c r="K758" t="s">
        <v>1031</v>
      </c>
      <c r="L758" t="s">
        <v>1063</v>
      </c>
      <c r="M758" t="s">
        <v>1066</v>
      </c>
      <c r="N758" t="s">
        <v>1090</v>
      </c>
    </row>
    <row r="759" spans="1:14" x14ac:dyDescent="0.25">
      <c r="A759" t="e" vm="1">
        <f ca="1">_xlfn.XLOOKUP(K759,Sectores[Sector],Sectores[id_Sector],FALSE)</f>
        <v>#NAME?</v>
      </c>
      <c r="B759" t="e" vm="1">
        <f ca="1">_xlfn.XLOOKUP(L759,Contenido[Contenido],Contenido[id_contenido])</f>
        <v>#NAME?</v>
      </c>
      <c r="C759" t="e" vm="1">
        <f ca="1">_xlfn.XLOOKUP(M759,Temas[Tema],Temas[id_Tema],FALSE)</f>
        <v>#NAME?</v>
      </c>
      <c r="D759" t="s">
        <v>4206</v>
      </c>
      <c r="F759" t="e" vm="2">
        <f t="shared" ca="1" si="44"/>
        <v>#NAME?</v>
      </c>
      <c r="G759" t="e" vm="2">
        <f t="shared" ca="1" si="45"/>
        <v>#NAME?</v>
      </c>
      <c r="H759" t="e" vm="2">
        <f t="shared" ca="1" si="46"/>
        <v>#NAME?</v>
      </c>
      <c r="I759" t="str">
        <f t="shared" si="47"/>
        <v>09.02.03.01 Número de Empresas</v>
      </c>
      <c r="K759" t="s">
        <v>1031</v>
      </c>
      <c r="L759" t="s">
        <v>1063</v>
      </c>
      <c r="M759" t="s">
        <v>1068</v>
      </c>
      <c r="N759" t="s">
        <v>1034</v>
      </c>
    </row>
    <row r="760" spans="1:14" x14ac:dyDescent="0.25">
      <c r="A760" t="e" vm="1">
        <f ca="1">_xlfn.XLOOKUP(K760,Sectores[Sector],Sectores[id_Sector],FALSE)</f>
        <v>#NAME?</v>
      </c>
      <c r="B760" t="e" vm="1">
        <f ca="1">_xlfn.XLOOKUP(L760,Contenido[Contenido],Contenido[id_contenido])</f>
        <v>#NAME?</v>
      </c>
      <c r="C760" t="e" vm="1">
        <f ca="1">_xlfn.XLOOKUP(M760,Temas[Tema],Temas[id_Tema],FALSE)</f>
        <v>#NAME?</v>
      </c>
      <c r="D760" t="s">
        <v>4207</v>
      </c>
      <c r="F760" t="e" vm="2">
        <f t="shared" ca="1" si="44"/>
        <v>#NAME?</v>
      </c>
      <c r="G760" t="e" vm="2">
        <f t="shared" ca="1" si="45"/>
        <v>#NAME?</v>
      </c>
      <c r="H760" t="e" vm="2">
        <f t="shared" ca="1" si="46"/>
        <v>#NAME?</v>
      </c>
      <c r="I760" t="str">
        <f t="shared" si="47"/>
        <v>09.02.03.02 Número de Trabajadores</v>
      </c>
      <c r="K760" t="s">
        <v>1031</v>
      </c>
      <c r="L760" t="s">
        <v>1063</v>
      </c>
      <c r="M760" t="s">
        <v>1068</v>
      </c>
      <c r="N760" t="s">
        <v>1072</v>
      </c>
    </row>
    <row r="761" spans="1:14" x14ac:dyDescent="0.25">
      <c r="A761" t="e" vm="1">
        <f ca="1">_xlfn.XLOOKUP(K761,Sectores[Sector],Sectores[id_Sector],FALSE)</f>
        <v>#NAME?</v>
      </c>
      <c r="B761" t="e" vm="1">
        <f ca="1">_xlfn.XLOOKUP(L761,Contenido[Contenido],Contenido[id_contenido])</f>
        <v>#NAME?</v>
      </c>
      <c r="C761" t="e" vm="1">
        <f ca="1">_xlfn.XLOOKUP(M761,Temas[Tema],Temas[id_Tema],FALSE)</f>
        <v>#NAME?</v>
      </c>
      <c r="D761" t="s">
        <v>4208</v>
      </c>
      <c r="F761" t="e" vm="2">
        <f t="shared" ca="1" si="44"/>
        <v>#NAME?</v>
      </c>
      <c r="G761" t="e" vm="2">
        <f t="shared" ca="1" si="45"/>
        <v>#NAME?</v>
      </c>
      <c r="H761" t="e" vm="2">
        <f t="shared" ca="1" si="46"/>
        <v>#NAME?</v>
      </c>
      <c r="I761" t="str">
        <f t="shared" si="47"/>
        <v>09.02.03.03 Renta Neta Informada Anual</v>
      </c>
      <c r="K761" t="s">
        <v>1031</v>
      </c>
      <c r="L761" t="s">
        <v>1063</v>
      </c>
      <c r="M761" t="s">
        <v>1068</v>
      </c>
      <c r="N761" t="s">
        <v>1090</v>
      </c>
    </row>
    <row r="762" spans="1:14" x14ac:dyDescent="0.25">
      <c r="A762" t="e" vm="1">
        <f ca="1">_xlfn.XLOOKUP(K762,Sectores[Sector],Sectores[id_Sector],FALSE)</f>
        <v>#NAME?</v>
      </c>
      <c r="B762" t="e" vm="1">
        <f ca="1">_xlfn.XLOOKUP(L762,Contenido[Contenido],Contenido[id_contenido])</f>
        <v>#NAME?</v>
      </c>
      <c r="C762" t="e" vm="1">
        <f ca="1">_xlfn.XLOOKUP(M762,Temas[Tema],Temas[id_Tema],FALSE)</f>
        <v>#NAME?</v>
      </c>
      <c r="D762" t="s">
        <v>4209</v>
      </c>
      <c r="F762" t="e" vm="2">
        <f t="shared" ca="1" si="44"/>
        <v>#NAME?</v>
      </c>
      <c r="G762" t="e" vm="2">
        <f t="shared" ca="1" si="45"/>
        <v>#NAME?</v>
      </c>
      <c r="H762" t="e" vm="2">
        <f t="shared" ca="1" si="46"/>
        <v>#NAME?</v>
      </c>
      <c r="I762" t="str">
        <f t="shared" si="47"/>
        <v>09.02.04.01 Número de Empresas</v>
      </c>
      <c r="K762" t="s">
        <v>1031</v>
      </c>
      <c r="L762" t="s">
        <v>1063</v>
      </c>
      <c r="M762" t="s">
        <v>1070</v>
      </c>
      <c r="N762" t="s">
        <v>1034</v>
      </c>
    </row>
    <row r="763" spans="1:14" x14ac:dyDescent="0.25">
      <c r="A763" t="e" vm="1">
        <f ca="1">_xlfn.XLOOKUP(K763,Sectores[Sector],Sectores[id_Sector],FALSE)</f>
        <v>#NAME?</v>
      </c>
      <c r="B763" t="e" vm="1">
        <f ca="1">_xlfn.XLOOKUP(L763,Contenido[Contenido],Contenido[id_contenido])</f>
        <v>#NAME?</v>
      </c>
      <c r="C763" t="e" vm="1">
        <f ca="1">_xlfn.XLOOKUP(M763,Temas[Tema],Temas[id_Tema],FALSE)</f>
        <v>#NAME?</v>
      </c>
      <c r="D763" t="s">
        <v>4210</v>
      </c>
      <c r="F763" t="e" vm="2">
        <f t="shared" ca="1" si="44"/>
        <v>#NAME?</v>
      </c>
      <c r="G763" t="e" vm="2">
        <f t="shared" ca="1" si="45"/>
        <v>#NAME?</v>
      </c>
      <c r="H763" t="e" vm="2">
        <f t="shared" ca="1" si="46"/>
        <v>#NAME?</v>
      </c>
      <c r="I763" t="str">
        <f t="shared" si="47"/>
        <v>09.02.04.02 Número de Trabajadores</v>
      </c>
      <c r="K763" t="s">
        <v>1031</v>
      </c>
      <c r="L763" t="s">
        <v>1063</v>
      </c>
      <c r="M763" t="s">
        <v>1070</v>
      </c>
      <c r="N763" t="s">
        <v>1072</v>
      </c>
    </row>
    <row r="764" spans="1:14" x14ac:dyDescent="0.25">
      <c r="A764" t="e" vm="1">
        <f ca="1">_xlfn.XLOOKUP(K764,Sectores[Sector],Sectores[id_Sector],FALSE)</f>
        <v>#NAME?</v>
      </c>
      <c r="B764" t="e" vm="1">
        <f ca="1">_xlfn.XLOOKUP(L764,Contenido[Contenido],Contenido[id_contenido])</f>
        <v>#NAME?</v>
      </c>
      <c r="C764" t="e" vm="1">
        <f ca="1">_xlfn.XLOOKUP(M764,Temas[Tema],Temas[id_Tema],FALSE)</f>
        <v>#NAME?</v>
      </c>
      <c r="D764" t="s">
        <v>4211</v>
      </c>
      <c r="F764" t="e" vm="2">
        <f t="shared" ca="1" si="44"/>
        <v>#NAME?</v>
      </c>
      <c r="G764" t="e" vm="2">
        <f t="shared" ca="1" si="45"/>
        <v>#NAME?</v>
      </c>
      <c r="H764" t="e" vm="2">
        <f t="shared" ca="1" si="46"/>
        <v>#NAME?</v>
      </c>
      <c r="I764" t="str">
        <f t="shared" si="47"/>
        <v>09.02.04.03 Renta Neta Informada Anual</v>
      </c>
      <c r="K764" t="s">
        <v>1031</v>
      </c>
      <c r="L764" t="s">
        <v>1063</v>
      </c>
      <c r="M764" t="s">
        <v>1070</v>
      </c>
      <c r="N764" t="s">
        <v>1090</v>
      </c>
    </row>
    <row r="765" spans="1:14" x14ac:dyDescent="0.25">
      <c r="A765" t="e" vm="1">
        <f ca="1">_xlfn.XLOOKUP(K765,Sectores[Sector],Sectores[id_Sector],FALSE)</f>
        <v>#NAME?</v>
      </c>
      <c r="B765" t="e" vm="1">
        <f ca="1">_xlfn.XLOOKUP(L765,Contenido[Contenido],Contenido[id_contenido])</f>
        <v>#NAME?</v>
      </c>
      <c r="C765" t="e" vm="1">
        <f ca="1">_xlfn.XLOOKUP(M765,Temas[Tema],Temas[id_Tema],FALSE)</f>
        <v>#NAME?</v>
      </c>
      <c r="D765" t="s">
        <v>4197</v>
      </c>
      <c r="F765" t="e" vm="2">
        <f t="shared" ca="1" si="44"/>
        <v>#NAME?</v>
      </c>
      <c r="G765" t="e" vm="2">
        <f t="shared" ca="1" si="45"/>
        <v>#NAME?</v>
      </c>
      <c r="H765" t="e" vm="2">
        <f t="shared" ca="1" si="46"/>
        <v>#NAME?</v>
      </c>
      <c r="I765" t="str">
        <f t="shared" si="47"/>
        <v>09.01.13.01 Número de Empresas</v>
      </c>
      <c r="K765" t="s">
        <v>1031</v>
      </c>
      <c r="L765" t="s">
        <v>1063</v>
      </c>
      <c r="M765" t="s">
        <v>1061</v>
      </c>
      <c r="N765" t="s">
        <v>1034</v>
      </c>
    </row>
    <row r="766" spans="1:14" x14ac:dyDescent="0.25">
      <c r="A766" t="e" vm="1">
        <f ca="1">_xlfn.XLOOKUP(K766,Sectores[Sector],Sectores[id_Sector],FALSE)</f>
        <v>#NAME?</v>
      </c>
      <c r="B766" t="e" vm="1">
        <f ca="1">_xlfn.XLOOKUP(L766,Contenido[Contenido],Contenido[id_contenido])</f>
        <v>#NAME?</v>
      </c>
      <c r="C766" t="e" vm="1">
        <f ca="1">_xlfn.XLOOKUP(M766,Temas[Tema],Temas[id_Tema],FALSE)</f>
        <v>#NAME?</v>
      </c>
      <c r="D766" t="s">
        <v>4198</v>
      </c>
      <c r="F766" t="e" vm="2">
        <f t="shared" ca="1" si="44"/>
        <v>#NAME?</v>
      </c>
      <c r="G766" t="e" vm="2">
        <f t="shared" ca="1" si="45"/>
        <v>#NAME?</v>
      </c>
      <c r="H766" t="e" vm="2">
        <f t="shared" ca="1" si="46"/>
        <v>#NAME?</v>
      </c>
      <c r="I766" t="str">
        <f t="shared" si="47"/>
        <v>09.01.13.02 Número de Trabajadores</v>
      </c>
      <c r="K766" t="s">
        <v>1031</v>
      </c>
      <c r="L766" t="s">
        <v>1063</v>
      </c>
      <c r="M766" t="s">
        <v>1061</v>
      </c>
      <c r="N766" t="s">
        <v>1072</v>
      </c>
    </row>
    <row r="767" spans="1:14" x14ac:dyDescent="0.25">
      <c r="A767" t="e" vm="1">
        <f ca="1">_xlfn.XLOOKUP(K767,Sectores[Sector],Sectores[id_Sector],FALSE)</f>
        <v>#NAME?</v>
      </c>
      <c r="B767" t="e" vm="1">
        <f ca="1">_xlfn.XLOOKUP(L767,Contenido[Contenido],Contenido[id_contenido])</f>
        <v>#NAME?</v>
      </c>
      <c r="C767" t="e" vm="1">
        <f ca="1">_xlfn.XLOOKUP(M767,Temas[Tema],Temas[id_Tema],FALSE)</f>
        <v>#NAME?</v>
      </c>
      <c r="D767" t="s">
        <v>4199</v>
      </c>
      <c r="F767" t="e" vm="2">
        <f t="shared" ca="1" si="44"/>
        <v>#NAME?</v>
      </c>
      <c r="G767" t="e" vm="2">
        <f t="shared" ca="1" si="45"/>
        <v>#NAME?</v>
      </c>
      <c r="H767" t="e" vm="2">
        <f t="shared" ca="1" si="46"/>
        <v>#NAME?</v>
      </c>
      <c r="I767" t="str">
        <f t="shared" si="47"/>
        <v>09.01.13.03 Renta Neta Informada Anual</v>
      </c>
      <c r="K767" t="s">
        <v>1031</v>
      </c>
      <c r="L767" t="s">
        <v>1063</v>
      </c>
      <c r="M767" t="s">
        <v>1061</v>
      </c>
      <c r="N767" t="s">
        <v>1090</v>
      </c>
    </row>
    <row r="768" spans="1:14" x14ac:dyDescent="0.25">
      <c r="A768" t="e" vm="1">
        <f ca="1">_xlfn.XLOOKUP(K768,Sectores[Sector],Sectores[id_Sector],FALSE)</f>
        <v>#NAME?</v>
      </c>
      <c r="B768" t="e" vm="1">
        <f ca="1">_xlfn.XLOOKUP(L768,Contenido[Contenido],Contenido[id_contenido])</f>
        <v>#NAME?</v>
      </c>
      <c r="C768" t="e" vm="1">
        <f ca="1">_xlfn.XLOOKUP(M768,Temas[Tema],Temas[id_Tema],FALSE)</f>
        <v>#NAME?</v>
      </c>
      <c r="D768" t="s">
        <v>4212</v>
      </c>
      <c r="F768" t="e" vm="2">
        <f t="shared" ca="1" si="44"/>
        <v>#NAME?</v>
      </c>
      <c r="G768" t="e" vm="2">
        <f t="shared" ca="1" si="45"/>
        <v>#NAME?</v>
      </c>
      <c r="H768" t="e" vm="2">
        <f t="shared" ca="1" si="46"/>
        <v>#NAME?</v>
      </c>
      <c r="I768" t="str">
        <f t="shared" si="47"/>
        <v>09.03.01.01 Número de Empresas con Inicio Actividades</v>
      </c>
      <c r="K768" t="s">
        <v>1031</v>
      </c>
      <c r="L768" t="s">
        <v>1108</v>
      </c>
      <c r="M768" t="s">
        <v>1109</v>
      </c>
      <c r="N768" t="s">
        <v>1110</v>
      </c>
    </row>
    <row r="769" spans="1:14" x14ac:dyDescent="0.25">
      <c r="A769" t="e" vm="1">
        <f ca="1">_xlfn.XLOOKUP(K769,Sectores[Sector],Sectores[id_Sector],FALSE)</f>
        <v>#NAME?</v>
      </c>
      <c r="B769" t="e" vm="1">
        <f ca="1">_xlfn.XLOOKUP(L769,Contenido[Contenido],Contenido[id_contenido])</f>
        <v>#NAME?</v>
      </c>
      <c r="C769" t="e" vm="1">
        <f ca="1">_xlfn.XLOOKUP(M769,Temas[Tema],Temas[id_Tema],FALSE)</f>
        <v>#NAME?</v>
      </c>
      <c r="D769" t="s">
        <v>4213</v>
      </c>
      <c r="F769" t="e" vm="2">
        <f t="shared" ca="1" si="44"/>
        <v>#NAME?</v>
      </c>
      <c r="G769" t="e" vm="2">
        <f t="shared" ca="1" si="45"/>
        <v>#NAME?</v>
      </c>
      <c r="H769" t="e" vm="2">
        <f t="shared" ca="1" si="46"/>
        <v>#NAME?</v>
      </c>
      <c r="I769" t="str">
        <f t="shared" si="47"/>
        <v>09.03.01.02 Número de Empresas Vigentes</v>
      </c>
      <c r="K769" t="s">
        <v>1031</v>
      </c>
      <c r="L769" t="s">
        <v>1108</v>
      </c>
      <c r="M769" t="s">
        <v>1109</v>
      </c>
      <c r="N769" t="s">
        <v>1127</v>
      </c>
    </row>
    <row r="770" spans="1:14" x14ac:dyDescent="0.25">
      <c r="A770" t="e" vm="1">
        <f ca="1">_xlfn.XLOOKUP(K770,Sectores[Sector],Sectores[id_Sector],FALSE)</f>
        <v>#NAME?</v>
      </c>
      <c r="B770" t="e" vm="1">
        <f ca="1">_xlfn.XLOOKUP(L770,Contenido[Contenido],Contenido[id_contenido])</f>
        <v>#NAME?</v>
      </c>
      <c r="C770" t="e" vm="1">
        <f ca="1">_xlfn.XLOOKUP(M770,Temas[Tema],Temas[id_Tema],FALSE)</f>
        <v>#NAME?</v>
      </c>
      <c r="D770" t="s">
        <v>4214</v>
      </c>
      <c r="F770" t="e" vm="2">
        <f t="shared" ca="1" si="44"/>
        <v>#NAME?</v>
      </c>
      <c r="G770" t="e" vm="2">
        <f t="shared" ca="1" si="45"/>
        <v>#NAME?</v>
      </c>
      <c r="H770" t="e" vm="2">
        <f t="shared" ca="1" si="46"/>
        <v>#NAME?</v>
      </c>
      <c r="I770" t="str">
        <f t="shared" si="47"/>
        <v>09.03.02.01 Número de Empresas con Inicio Actividades</v>
      </c>
      <c r="K770" t="s">
        <v>1031</v>
      </c>
      <c r="L770" t="s">
        <v>1108</v>
      </c>
      <c r="M770" t="s">
        <v>1113</v>
      </c>
      <c r="N770" t="s">
        <v>1110</v>
      </c>
    </row>
    <row r="771" spans="1:14" x14ac:dyDescent="0.25">
      <c r="A771" t="e" vm="1">
        <f ca="1">_xlfn.XLOOKUP(K771,Sectores[Sector],Sectores[id_Sector],FALSE)</f>
        <v>#NAME?</v>
      </c>
      <c r="B771" t="e" vm="1">
        <f ca="1">_xlfn.XLOOKUP(L771,Contenido[Contenido],Contenido[id_contenido])</f>
        <v>#NAME?</v>
      </c>
      <c r="C771" t="e" vm="1">
        <f ca="1">_xlfn.XLOOKUP(M771,Temas[Tema],Temas[id_Tema],FALSE)</f>
        <v>#NAME?</v>
      </c>
      <c r="D771" t="s">
        <v>4215</v>
      </c>
      <c r="F771" t="e" vm="2">
        <f t="shared" ca="1" si="44"/>
        <v>#NAME?</v>
      </c>
      <c r="G771" t="e" vm="2">
        <f t="shared" ca="1" si="45"/>
        <v>#NAME?</v>
      </c>
      <c r="H771" t="e" vm="2">
        <f t="shared" ca="1" si="46"/>
        <v>#NAME?</v>
      </c>
      <c r="I771" t="str">
        <f t="shared" si="47"/>
        <v>09.03.02.02 Número de Empresas Vigentes</v>
      </c>
      <c r="K771" t="s">
        <v>1031</v>
      </c>
      <c r="L771" t="s">
        <v>1108</v>
      </c>
      <c r="M771" t="s">
        <v>1113</v>
      </c>
      <c r="N771" t="s">
        <v>1127</v>
      </c>
    </row>
    <row r="772" spans="1:14" x14ac:dyDescent="0.25">
      <c r="A772" t="e" vm="1">
        <f ca="1">_xlfn.XLOOKUP(K772,Sectores[Sector],Sectores[id_Sector],FALSE)</f>
        <v>#NAME?</v>
      </c>
      <c r="B772" t="e" vm="1">
        <f ca="1">_xlfn.XLOOKUP(L772,Contenido[Contenido],Contenido[id_contenido])</f>
        <v>#NAME?</v>
      </c>
      <c r="C772" t="e" vm="1">
        <f ca="1">_xlfn.XLOOKUP(M772,Temas[Tema],Temas[id_Tema],FALSE)</f>
        <v>#NAME?</v>
      </c>
      <c r="D772" t="s">
        <v>4216</v>
      </c>
      <c r="F772" t="e" vm="2">
        <f t="shared" ca="1" si="44"/>
        <v>#NAME?</v>
      </c>
      <c r="G772" t="e" vm="2">
        <f t="shared" ca="1" si="45"/>
        <v>#NAME?</v>
      </c>
      <c r="H772" t="e" vm="2">
        <f t="shared" ca="1" si="46"/>
        <v>#NAME?</v>
      </c>
      <c r="I772" t="str">
        <f t="shared" si="47"/>
        <v>09.03.03.01 Número de Empresas con Inicio Actividades</v>
      </c>
      <c r="K772" t="s">
        <v>1031</v>
      </c>
      <c r="L772" t="s">
        <v>1108</v>
      </c>
      <c r="M772" t="s">
        <v>1115</v>
      </c>
      <c r="N772" t="s">
        <v>1110</v>
      </c>
    </row>
    <row r="773" spans="1:14" x14ac:dyDescent="0.25">
      <c r="A773" t="e" vm="1">
        <f ca="1">_xlfn.XLOOKUP(K773,Sectores[Sector],Sectores[id_Sector],FALSE)</f>
        <v>#NAME?</v>
      </c>
      <c r="B773" t="e" vm="1">
        <f ca="1">_xlfn.XLOOKUP(L773,Contenido[Contenido],Contenido[id_contenido])</f>
        <v>#NAME?</v>
      </c>
      <c r="C773" t="e" vm="1">
        <f ca="1">_xlfn.XLOOKUP(M773,Temas[Tema],Temas[id_Tema],FALSE)</f>
        <v>#NAME?</v>
      </c>
      <c r="D773" t="s">
        <v>4217</v>
      </c>
      <c r="F773" t="e" vm="2">
        <f t="shared" ref="F773:F836" ca="1" si="48">+A773&amp;" "&amp;K773</f>
        <v>#NAME?</v>
      </c>
      <c r="G773" t="e" vm="2">
        <f t="shared" ref="G773:G836" ca="1" si="49">+B773&amp;" "&amp;L773</f>
        <v>#NAME?</v>
      </c>
      <c r="H773" t="e" vm="2">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vm="1">
        <f ca="1">_xlfn.XLOOKUP(K774,Sectores[Sector],Sectores[id_Sector],FALSE)</f>
        <v>#NAME?</v>
      </c>
      <c r="B774" t="e" vm="1">
        <f ca="1">_xlfn.XLOOKUP(L774,Contenido[Contenido],Contenido[id_contenido])</f>
        <v>#NAME?</v>
      </c>
      <c r="C774" t="e" vm="1">
        <f ca="1">_xlfn.XLOOKUP(M774,Temas[Tema],Temas[id_Tema],FALSE)</f>
        <v>#NAME?</v>
      </c>
      <c r="D774" t="s">
        <v>4218</v>
      </c>
      <c r="F774" t="e" vm="2">
        <f t="shared" ca="1" si="48"/>
        <v>#NAME?</v>
      </c>
      <c r="G774" t="e" vm="2">
        <f t="shared" ca="1" si="49"/>
        <v>#NAME?</v>
      </c>
      <c r="H774" t="e" vm="2">
        <f t="shared" ca="1" si="50"/>
        <v>#NAME?</v>
      </c>
      <c r="I774" t="str">
        <f t="shared" si="51"/>
        <v>09.03.04.01 Número de Empresas con Inicio Actividades</v>
      </c>
      <c r="K774" t="s">
        <v>1031</v>
      </c>
      <c r="L774" t="s">
        <v>1108</v>
      </c>
      <c r="M774" t="s">
        <v>1117</v>
      </c>
      <c r="N774" t="s">
        <v>1110</v>
      </c>
    </row>
    <row r="775" spans="1:14" x14ac:dyDescent="0.25">
      <c r="A775" t="e" vm="1">
        <f ca="1">_xlfn.XLOOKUP(K775,Sectores[Sector],Sectores[id_Sector],FALSE)</f>
        <v>#NAME?</v>
      </c>
      <c r="B775" t="e" vm="1">
        <f ca="1">_xlfn.XLOOKUP(L775,Contenido[Contenido],Contenido[id_contenido])</f>
        <v>#NAME?</v>
      </c>
      <c r="C775" t="e" vm="1">
        <f ca="1">_xlfn.XLOOKUP(M775,Temas[Tema],Temas[id_Tema],FALSE)</f>
        <v>#NAME?</v>
      </c>
      <c r="D775" t="s">
        <v>4219</v>
      </c>
      <c r="F775" t="e" vm="2">
        <f t="shared" ca="1" si="48"/>
        <v>#NAME?</v>
      </c>
      <c r="G775" t="e" vm="2">
        <f t="shared" ca="1" si="49"/>
        <v>#NAME?</v>
      </c>
      <c r="H775" t="e" vm="2">
        <f t="shared" ca="1" si="50"/>
        <v>#NAME?</v>
      </c>
      <c r="I775" t="str">
        <f t="shared" si="51"/>
        <v>09.03.04.02 Número de Empresas Vigentes</v>
      </c>
      <c r="K775" t="s">
        <v>1031</v>
      </c>
      <c r="L775" t="s">
        <v>1108</v>
      </c>
      <c r="M775" t="s">
        <v>1117</v>
      </c>
      <c r="N775" t="s">
        <v>1127</v>
      </c>
    </row>
    <row r="776" spans="1:14" x14ac:dyDescent="0.25">
      <c r="A776" t="e" vm="1">
        <f ca="1">_xlfn.XLOOKUP(K776,Sectores[Sector],Sectores[id_Sector],FALSE)</f>
        <v>#NAME?</v>
      </c>
      <c r="B776" t="e" vm="1">
        <f ca="1">_xlfn.XLOOKUP(L776,Contenido[Contenido],Contenido[id_contenido])</f>
        <v>#NAME?</v>
      </c>
      <c r="C776" t="e" vm="1">
        <f ca="1">_xlfn.XLOOKUP(M776,Temas[Tema],Temas[id_Tema],FALSE)</f>
        <v>#NAME?</v>
      </c>
      <c r="D776" t="s">
        <v>4220</v>
      </c>
      <c r="F776" t="e" vm="2">
        <f t="shared" ca="1" si="48"/>
        <v>#NAME?</v>
      </c>
      <c r="G776" t="e" vm="2">
        <f t="shared" ca="1" si="49"/>
        <v>#NAME?</v>
      </c>
      <c r="H776" t="e" vm="2">
        <f t="shared" ca="1" si="50"/>
        <v>#NAME?</v>
      </c>
      <c r="I776" t="str">
        <f t="shared" si="51"/>
        <v>09.03.05.01 Número de Empresas con Inicio Actividades</v>
      </c>
      <c r="K776" t="s">
        <v>1031</v>
      </c>
      <c r="L776" t="s">
        <v>1108</v>
      </c>
      <c r="M776" t="s">
        <v>1119</v>
      </c>
      <c r="N776" t="s">
        <v>1110</v>
      </c>
    </row>
    <row r="777" spans="1:14" x14ac:dyDescent="0.25">
      <c r="A777" t="e" vm="1">
        <f ca="1">_xlfn.XLOOKUP(K777,Sectores[Sector],Sectores[id_Sector],FALSE)</f>
        <v>#NAME?</v>
      </c>
      <c r="B777" t="e" vm="1">
        <f ca="1">_xlfn.XLOOKUP(L777,Contenido[Contenido],Contenido[id_contenido])</f>
        <v>#NAME?</v>
      </c>
      <c r="C777" t="e" vm="1">
        <f ca="1">_xlfn.XLOOKUP(M777,Temas[Tema],Temas[id_Tema],FALSE)</f>
        <v>#NAME?</v>
      </c>
      <c r="D777" t="s">
        <v>4221</v>
      </c>
      <c r="F777" t="e" vm="2">
        <f t="shared" ca="1" si="48"/>
        <v>#NAME?</v>
      </c>
      <c r="G777" t="e" vm="2">
        <f t="shared" ca="1" si="49"/>
        <v>#NAME?</v>
      </c>
      <c r="H777" t="e" vm="2">
        <f t="shared" ca="1" si="50"/>
        <v>#NAME?</v>
      </c>
      <c r="I777" t="str">
        <f t="shared" si="51"/>
        <v>09.03.05.02 Número de Empresas Vigentes</v>
      </c>
      <c r="K777" t="s">
        <v>1031</v>
      </c>
      <c r="L777" t="s">
        <v>1108</v>
      </c>
      <c r="M777" t="s">
        <v>1119</v>
      </c>
      <c r="N777" t="s">
        <v>1127</v>
      </c>
    </row>
    <row r="778" spans="1:14" x14ac:dyDescent="0.25">
      <c r="A778" t="e" vm="1">
        <f ca="1">_xlfn.XLOOKUP(K778,Sectores[Sector],Sectores[id_Sector],FALSE)</f>
        <v>#NAME?</v>
      </c>
      <c r="B778" t="e" vm="1">
        <f ca="1">_xlfn.XLOOKUP(L778,Contenido[Contenido],Contenido[id_contenido])</f>
        <v>#NAME?</v>
      </c>
      <c r="C778" t="e" vm="1">
        <f ca="1">_xlfn.XLOOKUP(M778,Temas[Tema],Temas[id_Tema],FALSE)</f>
        <v>#NAME?</v>
      </c>
      <c r="D778" t="s">
        <v>4222</v>
      </c>
      <c r="F778" t="e" vm="2">
        <f t="shared" ca="1" si="48"/>
        <v>#NAME?</v>
      </c>
      <c r="G778" t="e" vm="2">
        <f t="shared" ca="1" si="49"/>
        <v>#NAME?</v>
      </c>
      <c r="H778" t="e" vm="2">
        <f t="shared" ca="1" si="50"/>
        <v>#NAME?</v>
      </c>
      <c r="I778" t="str">
        <f t="shared" si="51"/>
        <v>09.03.06.01 Número de Empresas con Inicio Actividades</v>
      </c>
      <c r="K778" t="s">
        <v>1031</v>
      </c>
      <c r="L778" t="s">
        <v>1108</v>
      </c>
      <c r="M778" t="s">
        <v>1121</v>
      </c>
      <c r="N778" t="s">
        <v>1110</v>
      </c>
    </row>
    <row r="779" spans="1:14" x14ac:dyDescent="0.25">
      <c r="A779" t="e" vm="1">
        <f ca="1">_xlfn.XLOOKUP(K779,Sectores[Sector],Sectores[id_Sector],FALSE)</f>
        <v>#NAME?</v>
      </c>
      <c r="B779" t="e" vm="1">
        <f ca="1">_xlfn.XLOOKUP(L779,Contenido[Contenido],Contenido[id_contenido])</f>
        <v>#NAME?</v>
      </c>
      <c r="C779" t="e" vm="1">
        <f ca="1">_xlfn.XLOOKUP(M779,Temas[Tema],Temas[id_Tema],FALSE)</f>
        <v>#NAME?</v>
      </c>
      <c r="D779" t="s">
        <v>4223</v>
      </c>
      <c r="F779" t="e" vm="2">
        <f t="shared" ca="1" si="48"/>
        <v>#NAME?</v>
      </c>
      <c r="G779" t="e" vm="2">
        <f t="shared" ca="1" si="49"/>
        <v>#NAME?</v>
      </c>
      <c r="H779" t="e" vm="2">
        <f t="shared" ca="1" si="50"/>
        <v>#NAME?</v>
      </c>
      <c r="I779" t="str">
        <f t="shared" si="51"/>
        <v>09.03.06.02 Número de Empresas Vigentes</v>
      </c>
      <c r="K779" t="s">
        <v>1031</v>
      </c>
      <c r="L779" t="s">
        <v>1108</v>
      </c>
      <c r="M779" t="s">
        <v>1121</v>
      </c>
      <c r="N779" t="s">
        <v>1127</v>
      </c>
    </row>
    <row r="780" spans="1:14" x14ac:dyDescent="0.25">
      <c r="A780" t="e" vm="1">
        <f ca="1">_xlfn.XLOOKUP(K780,Sectores[Sector],Sectores[id_Sector],FALSE)</f>
        <v>#NAME?</v>
      </c>
      <c r="B780" t="e" vm="1">
        <f ca="1">_xlfn.XLOOKUP(L780,Contenido[Contenido],Contenido[id_contenido])</f>
        <v>#NAME?</v>
      </c>
      <c r="C780" t="e" vm="1">
        <f ca="1">_xlfn.XLOOKUP(M780,Temas[Tema],Temas[id_Tema],FALSE)</f>
        <v>#NAME?</v>
      </c>
      <c r="D780" t="s">
        <v>4224</v>
      </c>
      <c r="F780" t="e" vm="2">
        <f t="shared" ca="1" si="48"/>
        <v>#NAME?</v>
      </c>
      <c r="G780" t="e" vm="2">
        <f t="shared" ca="1" si="49"/>
        <v>#NAME?</v>
      </c>
      <c r="H780" t="e" vm="2">
        <f t="shared" ca="1" si="50"/>
        <v>#NAME?</v>
      </c>
      <c r="I780" t="str">
        <f t="shared" si="51"/>
        <v>09.03.07.01 Número de Empresas con Inicio Actividades</v>
      </c>
      <c r="K780" t="s">
        <v>1031</v>
      </c>
      <c r="L780" t="s">
        <v>1108</v>
      </c>
      <c r="M780" t="s">
        <v>1123</v>
      </c>
      <c r="N780" t="s">
        <v>1110</v>
      </c>
    </row>
    <row r="781" spans="1:14" x14ac:dyDescent="0.25">
      <c r="A781" t="e" vm="1">
        <f ca="1">_xlfn.XLOOKUP(K781,Sectores[Sector],Sectores[id_Sector],FALSE)</f>
        <v>#NAME?</v>
      </c>
      <c r="B781" t="e" vm="1">
        <f ca="1">_xlfn.XLOOKUP(L781,Contenido[Contenido],Contenido[id_contenido])</f>
        <v>#NAME?</v>
      </c>
      <c r="C781" t="e" vm="1">
        <f ca="1">_xlfn.XLOOKUP(M781,Temas[Tema],Temas[id_Tema],FALSE)</f>
        <v>#NAME?</v>
      </c>
      <c r="D781" t="s">
        <v>4225</v>
      </c>
      <c r="F781" t="e" vm="2">
        <f t="shared" ca="1" si="48"/>
        <v>#NAME?</v>
      </c>
      <c r="G781" t="e" vm="2">
        <f t="shared" ca="1" si="49"/>
        <v>#NAME?</v>
      </c>
      <c r="H781" t="e" vm="2">
        <f t="shared" ca="1" si="50"/>
        <v>#NAME?</v>
      </c>
      <c r="I781" t="str">
        <f t="shared" si="51"/>
        <v>09.03.07.02 Número de Empresas Vigentes</v>
      </c>
      <c r="K781" t="s">
        <v>1031</v>
      </c>
      <c r="L781" t="s">
        <v>1108</v>
      </c>
      <c r="M781" t="s">
        <v>1123</v>
      </c>
      <c r="N781" t="s">
        <v>1127</v>
      </c>
    </row>
    <row r="782" spans="1:14" x14ac:dyDescent="0.25">
      <c r="A782" t="e" vm="1">
        <f ca="1">_xlfn.XLOOKUP(K782,Sectores[Sector],Sectores[id_Sector],FALSE)</f>
        <v>#NAME?</v>
      </c>
      <c r="B782" t="e" vm="1">
        <f ca="1">_xlfn.XLOOKUP(L782,Contenido[Contenido],Contenido[id_contenido])</f>
        <v>#NAME?</v>
      </c>
      <c r="C782" t="e" vm="1">
        <f ca="1">_xlfn.XLOOKUP(M782,Temas[Tema],Temas[id_Tema],FALSE)</f>
        <v>#NAME?</v>
      </c>
      <c r="D782" t="s">
        <v>4226</v>
      </c>
      <c r="F782" t="e" vm="2">
        <f t="shared" ca="1" si="48"/>
        <v>#NAME?</v>
      </c>
      <c r="G782" t="e" vm="2">
        <f t="shared" ca="1" si="49"/>
        <v>#NAME?</v>
      </c>
      <c r="H782" t="e" vm="2">
        <f t="shared" ca="1" si="50"/>
        <v>#NAME?</v>
      </c>
      <c r="I782" t="str">
        <f t="shared" si="51"/>
        <v>09.03.08.01 Número de Empresas con Inicio Actividades</v>
      </c>
      <c r="K782" t="s">
        <v>1031</v>
      </c>
      <c r="L782" t="s">
        <v>1108</v>
      </c>
      <c r="M782" t="s">
        <v>1125</v>
      </c>
      <c r="N782" t="s">
        <v>1110</v>
      </c>
    </row>
    <row r="783" spans="1:14" x14ac:dyDescent="0.25">
      <c r="A783" t="e" vm="1">
        <f ca="1">_xlfn.XLOOKUP(K783,Sectores[Sector],Sectores[id_Sector],FALSE)</f>
        <v>#NAME?</v>
      </c>
      <c r="B783" t="e" vm="1">
        <f ca="1">_xlfn.XLOOKUP(L783,Contenido[Contenido],Contenido[id_contenido])</f>
        <v>#NAME?</v>
      </c>
      <c r="C783" t="e" vm="1">
        <f ca="1">_xlfn.XLOOKUP(M783,Temas[Tema],Temas[id_Tema],FALSE)</f>
        <v>#NAME?</v>
      </c>
      <c r="D783" t="s">
        <v>4227</v>
      </c>
      <c r="F783" t="e" vm="2">
        <f t="shared" ca="1" si="48"/>
        <v>#NAME?</v>
      </c>
      <c r="G783" t="e" vm="2">
        <f t="shared" ca="1" si="49"/>
        <v>#NAME?</v>
      </c>
      <c r="H783" t="e" vm="2">
        <f t="shared" ca="1" si="50"/>
        <v>#NAME?</v>
      </c>
      <c r="I783" t="str">
        <f t="shared" si="51"/>
        <v>09.03.08.02 Número de Empresas Vigentes</v>
      </c>
      <c r="K783" t="s">
        <v>1031</v>
      </c>
      <c r="L783" t="s">
        <v>1108</v>
      </c>
      <c r="M783" t="s">
        <v>1125</v>
      </c>
      <c r="N783" t="s">
        <v>1127</v>
      </c>
    </row>
    <row r="784" spans="1:14" x14ac:dyDescent="0.25">
      <c r="A784" t="e" vm="1">
        <f ca="1">_xlfn.XLOOKUP(K784,Sectores[Sector],Sectores[id_Sector],FALSE)</f>
        <v>#NAME?</v>
      </c>
      <c r="B784" t="e" vm="1">
        <f ca="1">_xlfn.XLOOKUP(L784,Contenido[Contenido],Contenido[id_contenido])</f>
        <v>#NAME?</v>
      </c>
      <c r="C784" t="e" vm="1">
        <f ca="1">_xlfn.XLOOKUP(M784,Temas[Tema],Temas[id_Tema],FALSE)</f>
        <v>#NAME?</v>
      </c>
      <c r="D784" t="s">
        <v>4228</v>
      </c>
      <c r="F784" t="e" vm="2">
        <f t="shared" ca="1" si="48"/>
        <v>#NAME?</v>
      </c>
      <c r="G784" t="e" vm="2">
        <f t="shared" ca="1" si="49"/>
        <v>#NAME?</v>
      </c>
      <c r="H784" t="e" vm="2">
        <f t="shared" ca="1" si="50"/>
        <v>#NAME?</v>
      </c>
      <c r="I784" t="str">
        <f t="shared" si="51"/>
        <v>10.01.01.01 Distribución eléctrica</v>
      </c>
      <c r="K784" t="s">
        <v>81</v>
      </c>
      <c r="L784" t="s">
        <v>283</v>
      </c>
      <c r="M784" t="s">
        <v>284</v>
      </c>
      <c r="N784" t="s">
        <v>80</v>
      </c>
    </row>
    <row r="785" spans="1:14" x14ac:dyDescent="0.25">
      <c r="A785" t="e" vm="1">
        <f ca="1">_xlfn.XLOOKUP(K785,Sectores[Sector],Sectores[id_Sector],FALSE)</f>
        <v>#NAME?</v>
      </c>
      <c r="B785" t="e" vm="1">
        <f ca="1">_xlfn.XLOOKUP(L785,Contenido[Contenido],Contenido[id_contenido])</f>
        <v>#NAME?</v>
      </c>
      <c r="C785" t="e" vm="1">
        <f ca="1">_xlfn.XLOOKUP(M785,Temas[Tema],Temas[id_Tema],FALSE)</f>
        <v>#NAME?</v>
      </c>
      <c r="D785" t="s">
        <v>4229</v>
      </c>
      <c r="F785" t="e" vm="2">
        <f t="shared" ca="1" si="48"/>
        <v>#NAME?</v>
      </c>
      <c r="G785" t="e" vm="2">
        <f t="shared" ca="1" si="49"/>
        <v>#NAME?</v>
      </c>
      <c r="H785" t="e" vm="2">
        <f t="shared" ca="1" si="50"/>
        <v>#NAME?</v>
      </c>
      <c r="I785" t="str">
        <f t="shared" si="51"/>
        <v>10.01.01.02 Distribución eléctrica agrícola</v>
      </c>
      <c r="K785" t="s">
        <v>81</v>
      </c>
      <c r="L785" t="s">
        <v>283</v>
      </c>
      <c r="M785" t="s">
        <v>284</v>
      </c>
      <c r="N785" t="s">
        <v>285</v>
      </c>
    </row>
    <row r="786" spans="1:14" x14ac:dyDescent="0.25">
      <c r="A786" t="e" vm="1">
        <f ca="1">_xlfn.XLOOKUP(K786,Sectores[Sector],Sectores[id_Sector],FALSE)</f>
        <v>#NAME?</v>
      </c>
      <c r="B786" t="e" vm="1">
        <f ca="1">_xlfn.XLOOKUP(L786,Contenido[Contenido],Contenido[id_contenido])</f>
        <v>#NAME?</v>
      </c>
      <c r="C786" t="e" vm="1">
        <f ca="1">_xlfn.XLOOKUP(M786,Temas[Tema],Temas[id_Tema],FALSE)</f>
        <v>#NAME?</v>
      </c>
      <c r="D786" t="s">
        <v>4230</v>
      </c>
      <c r="F786" t="e" vm="2">
        <f t="shared" ca="1" si="48"/>
        <v>#NAME?</v>
      </c>
      <c r="G786" t="e" vm="2">
        <f t="shared" ca="1" si="49"/>
        <v>#NAME?</v>
      </c>
      <c r="H786" t="e" vm="2">
        <f t="shared" ca="1" si="50"/>
        <v>#NAME?</v>
      </c>
      <c r="I786" t="str">
        <f t="shared" si="51"/>
        <v>10.01.01.03 Distribución eléctrica comercial</v>
      </c>
      <c r="K786" t="s">
        <v>81</v>
      </c>
      <c r="L786" t="s">
        <v>283</v>
      </c>
      <c r="M786" t="s">
        <v>284</v>
      </c>
      <c r="N786" t="s">
        <v>286</v>
      </c>
    </row>
    <row r="787" spans="1:14" x14ac:dyDescent="0.25">
      <c r="A787" t="e" vm="1">
        <f ca="1">_xlfn.XLOOKUP(K787,Sectores[Sector],Sectores[id_Sector],FALSE)</f>
        <v>#NAME?</v>
      </c>
      <c r="B787" t="e" vm="1">
        <f ca="1">_xlfn.XLOOKUP(L787,Contenido[Contenido],Contenido[id_contenido])</f>
        <v>#NAME?</v>
      </c>
      <c r="C787" t="e" vm="1">
        <f ca="1">_xlfn.XLOOKUP(M787,Temas[Tema],Temas[id_Tema],FALSE)</f>
        <v>#NAME?</v>
      </c>
      <c r="D787" t="s">
        <v>4231</v>
      </c>
      <c r="F787" t="e" vm="2">
        <f t="shared" ca="1" si="48"/>
        <v>#NAME?</v>
      </c>
      <c r="G787" t="e" vm="2">
        <f t="shared" ca="1" si="49"/>
        <v>#NAME?</v>
      </c>
      <c r="H787" t="e" vm="2">
        <f t="shared" ca="1" si="50"/>
        <v>#NAME?</v>
      </c>
      <c r="I787" t="str">
        <f t="shared" si="51"/>
        <v>10.01.01.04 Distribución eléctrica industrial</v>
      </c>
      <c r="K787" t="s">
        <v>81</v>
      </c>
      <c r="L787" t="s">
        <v>283</v>
      </c>
      <c r="M787" t="s">
        <v>284</v>
      </c>
      <c r="N787" t="s">
        <v>287</v>
      </c>
    </row>
    <row r="788" spans="1:14" x14ac:dyDescent="0.25">
      <c r="A788" t="e" vm="1">
        <f ca="1">_xlfn.XLOOKUP(K788,Sectores[Sector],Sectores[id_Sector],FALSE)</f>
        <v>#NAME?</v>
      </c>
      <c r="B788" t="e" vm="1">
        <f ca="1">_xlfn.XLOOKUP(L788,Contenido[Contenido],Contenido[id_contenido])</f>
        <v>#NAME?</v>
      </c>
      <c r="C788" t="e" vm="1">
        <f ca="1">_xlfn.XLOOKUP(M788,Temas[Tema],Temas[id_Tema],FALSE)</f>
        <v>#NAME?</v>
      </c>
      <c r="D788" t="s">
        <v>4232</v>
      </c>
      <c r="F788" t="e" vm="2">
        <f t="shared" ca="1" si="48"/>
        <v>#NAME?</v>
      </c>
      <c r="G788" t="e" vm="2">
        <f t="shared" ca="1" si="49"/>
        <v>#NAME?</v>
      </c>
      <c r="H788" t="e" vm="2">
        <f t="shared" ca="1" si="50"/>
        <v>#NAME?</v>
      </c>
      <c r="I788" t="str">
        <f t="shared" si="51"/>
        <v>10.01.01.05 Distribución eléctrica minera</v>
      </c>
      <c r="K788" t="s">
        <v>81</v>
      </c>
      <c r="L788" t="s">
        <v>283</v>
      </c>
      <c r="M788" t="s">
        <v>284</v>
      </c>
      <c r="N788" t="s">
        <v>291</v>
      </c>
    </row>
    <row r="789" spans="1:14" x14ac:dyDescent="0.25">
      <c r="A789" t="e" vm="1">
        <f ca="1">_xlfn.XLOOKUP(K789,Sectores[Sector],Sectores[id_Sector],FALSE)</f>
        <v>#NAME?</v>
      </c>
      <c r="B789" t="e" vm="1">
        <f ca="1">_xlfn.XLOOKUP(L789,Contenido[Contenido],Contenido[id_contenido])</f>
        <v>#NAME?</v>
      </c>
      <c r="C789" t="e" vm="1">
        <f ca="1">_xlfn.XLOOKUP(M789,Temas[Tema],Temas[id_Tema],FALSE)</f>
        <v>#NAME?</v>
      </c>
      <c r="D789" t="s">
        <v>4233</v>
      </c>
      <c r="F789" t="e" vm="2">
        <f t="shared" ca="1" si="48"/>
        <v>#NAME?</v>
      </c>
      <c r="G789" t="e" vm="2">
        <f t="shared" ca="1" si="49"/>
        <v>#NAME?</v>
      </c>
      <c r="H789" t="e" vm="2">
        <f t="shared" ca="1" si="50"/>
        <v>#NAME?</v>
      </c>
      <c r="I789" t="str">
        <f t="shared" si="51"/>
        <v>10.01.01.06 Distribución eléctrica residencial</v>
      </c>
      <c r="K789" t="s">
        <v>81</v>
      </c>
      <c r="L789" t="s">
        <v>283</v>
      </c>
      <c r="M789" t="s">
        <v>284</v>
      </c>
      <c r="N789" t="s">
        <v>289</v>
      </c>
    </row>
    <row r="790" spans="1:14" x14ac:dyDescent="0.25">
      <c r="A790" t="e" vm="1">
        <f ca="1">_xlfn.XLOOKUP(K790,Sectores[Sector],Sectores[id_Sector],FALSE)</f>
        <v>#NAME?</v>
      </c>
      <c r="B790" t="e" vm="1">
        <f ca="1">_xlfn.XLOOKUP(L790,Contenido[Contenido],Contenido[id_contenido])</f>
        <v>#NAME?</v>
      </c>
      <c r="C790" t="e" vm="1">
        <f ca="1">_xlfn.XLOOKUP(M790,Temas[Tema],Temas[id_Tema],FALSE)</f>
        <v>#NAME?</v>
      </c>
      <c r="D790" t="s">
        <v>4234</v>
      </c>
      <c r="F790" t="e" vm="2">
        <f t="shared" ca="1" si="48"/>
        <v>#NAME?</v>
      </c>
      <c r="G790" t="e" vm="2">
        <f t="shared" ca="1" si="49"/>
        <v>#NAME?</v>
      </c>
      <c r="H790" t="e" vm="2">
        <f t="shared" ca="1" si="50"/>
        <v>#NAME?</v>
      </c>
      <c r="I790" t="str">
        <f t="shared" si="51"/>
        <v>10.01.02.01 Generación eléctrica</v>
      </c>
      <c r="K790" t="s">
        <v>81</v>
      </c>
      <c r="L790" t="s">
        <v>283</v>
      </c>
      <c r="M790" t="s">
        <v>297</v>
      </c>
      <c r="N790" t="s">
        <v>292</v>
      </c>
    </row>
    <row r="791" spans="1:14" x14ac:dyDescent="0.25">
      <c r="A791" t="e" vm="1">
        <f ca="1">_xlfn.XLOOKUP(K791,Sectores[Sector],Sectores[id_Sector],FALSE)</f>
        <v>#NAME?</v>
      </c>
      <c r="B791" t="e" vm="1">
        <f ca="1">_xlfn.XLOOKUP(L791,Contenido[Contenido],Contenido[id_contenido])</f>
        <v>#NAME?</v>
      </c>
      <c r="C791" t="e" vm="1">
        <f ca="1">_xlfn.XLOOKUP(M791,Temas[Tema],Temas[id_Tema],FALSE)</f>
        <v>#NAME?</v>
      </c>
      <c r="D791" t="s">
        <v>4235</v>
      </c>
      <c r="F791" t="e" vm="2">
        <f t="shared" ca="1" si="48"/>
        <v>#NAME?</v>
      </c>
      <c r="G791" t="e" vm="2">
        <f t="shared" ca="1" si="49"/>
        <v>#NAME?</v>
      </c>
      <c r="H791" t="e" vm="2">
        <f t="shared" ca="1" si="50"/>
        <v>#NAME?</v>
      </c>
      <c r="I791" t="str">
        <f t="shared" si="51"/>
        <v>10.01.02.02 Generación eólica</v>
      </c>
      <c r="K791" t="s">
        <v>81</v>
      </c>
      <c r="L791" t="s">
        <v>283</v>
      </c>
      <c r="M791" t="s">
        <v>297</v>
      </c>
      <c r="N791" t="s">
        <v>293</v>
      </c>
    </row>
    <row r="792" spans="1:14" x14ac:dyDescent="0.25">
      <c r="A792" t="e" vm="1">
        <f ca="1">_xlfn.XLOOKUP(K792,Sectores[Sector],Sectores[id_Sector],FALSE)</f>
        <v>#NAME?</v>
      </c>
      <c r="B792" t="e" vm="1">
        <f ca="1">_xlfn.XLOOKUP(L792,Contenido[Contenido],Contenido[id_contenido])</f>
        <v>#NAME?</v>
      </c>
      <c r="C792" t="e" vm="1">
        <f ca="1">_xlfn.XLOOKUP(M792,Temas[Tema],Temas[id_Tema],FALSE)</f>
        <v>#NAME?</v>
      </c>
      <c r="D792" t="s">
        <v>4236</v>
      </c>
      <c r="F792" t="e" vm="2">
        <f t="shared" ca="1" si="48"/>
        <v>#NAME?</v>
      </c>
      <c r="G792" t="e" vm="2">
        <f t="shared" ca="1" si="49"/>
        <v>#NAME?</v>
      </c>
      <c r="H792" t="e" vm="2">
        <f t="shared" ca="1" si="50"/>
        <v>#NAME?</v>
      </c>
      <c r="I792" t="str">
        <f t="shared" si="51"/>
        <v>10.01.02.03 Generación hidráulica</v>
      </c>
      <c r="K792" t="s">
        <v>81</v>
      </c>
      <c r="L792" t="s">
        <v>283</v>
      </c>
      <c r="M792" t="s">
        <v>297</v>
      </c>
      <c r="N792" t="s">
        <v>294</v>
      </c>
    </row>
    <row r="793" spans="1:14" x14ac:dyDescent="0.25">
      <c r="A793" t="e" vm="1">
        <f ca="1">_xlfn.XLOOKUP(K793,Sectores[Sector],Sectores[id_Sector],FALSE)</f>
        <v>#NAME?</v>
      </c>
      <c r="B793" t="e" vm="1">
        <f ca="1">_xlfn.XLOOKUP(L793,Contenido[Contenido],Contenido[id_contenido])</f>
        <v>#NAME?</v>
      </c>
      <c r="C793" t="e" vm="1">
        <f ca="1">_xlfn.XLOOKUP(M793,Temas[Tema],Temas[id_Tema],FALSE)</f>
        <v>#NAME?</v>
      </c>
      <c r="D793" t="s">
        <v>4237</v>
      </c>
      <c r="F793" t="e" vm="2">
        <f t="shared" ca="1" si="48"/>
        <v>#NAME?</v>
      </c>
      <c r="G793" t="e" vm="2">
        <f t="shared" ca="1" si="49"/>
        <v>#NAME?</v>
      </c>
      <c r="H793" t="e" vm="2">
        <f t="shared" ca="1" si="50"/>
        <v>#NAME?</v>
      </c>
      <c r="I793" t="str">
        <f t="shared" si="51"/>
        <v>10.01.02.04 Generación solar</v>
      </c>
      <c r="K793" t="s">
        <v>81</v>
      </c>
      <c r="L793" t="s">
        <v>283</v>
      </c>
      <c r="M793" t="s">
        <v>297</v>
      </c>
      <c r="N793" t="s">
        <v>295</v>
      </c>
    </row>
    <row r="794" spans="1:14" x14ac:dyDescent="0.25">
      <c r="A794" t="e" vm="1">
        <f ca="1">_xlfn.XLOOKUP(K794,Sectores[Sector],Sectores[id_Sector],FALSE)</f>
        <v>#NAME?</v>
      </c>
      <c r="B794" t="e" vm="1">
        <f ca="1">_xlfn.XLOOKUP(L794,Contenido[Contenido],Contenido[id_contenido])</f>
        <v>#NAME?</v>
      </c>
      <c r="C794" t="e" vm="1">
        <f ca="1">_xlfn.XLOOKUP(M794,Temas[Tema],Temas[id_Tema],FALSE)</f>
        <v>#NAME?</v>
      </c>
      <c r="D794" t="s">
        <v>4238</v>
      </c>
      <c r="F794" t="e" vm="2">
        <f t="shared" ca="1" si="48"/>
        <v>#NAME?</v>
      </c>
      <c r="G794" t="e" vm="2">
        <f t="shared" ca="1" si="49"/>
        <v>#NAME?</v>
      </c>
      <c r="H794" t="e" vm="2">
        <f t="shared" ca="1" si="50"/>
        <v>#NAME?</v>
      </c>
      <c r="I794" t="str">
        <f t="shared" si="51"/>
        <v>10.01.02.05 Generación térmica</v>
      </c>
      <c r="K794" t="s">
        <v>81</v>
      </c>
      <c r="L794" t="s">
        <v>283</v>
      </c>
      <c r="M794" t="s">
        <v>297</v>
      </c>
      <c r="N794" t="s">
        <v>296</v>
      </c>
    </row>
    <row r="795" spans="1:14" x14ac:dyDescent="0.25">
      <c r="A795" t="e" vm="1">
        <f ca="1">_xlfn.XLOOKUP(K795,Sectores[Sector],Sectores[id_Sector],FALSE)</f>
        <v>#NAME?</v>
      </c>
      <c r="B795" t="e" vm="1">
        <f ca="1">_xlfn.XLOOKUP(L795,Contenido[Contenido],Contenido[id_contenido])</f>
        <v>#NAME?</v>
      </c>
      <c r="C795" t="e" vm="1">
        <f ca="1">_xlfn.XLOOKUP(M795,Temas[Tema],Temas[id_Tema],FALSE)</f>
        <v>#NAME?</v>
      </c>
      <c r="D795" t="s">
        <v>4239</v>
      </c>
      <c r="F795" t="e" vm="2">
        <f t="shared" ca="1" si="48"/>
        <v>#NAME?</v>
      </c>
      <c r="G795" t="e" vm="2">
        <f t="shared" ca="1" si="49"/>
        <v>#NAME?</v>
      </c>
      <c r="H795" t="e" vm="2">
        <f t="shared" ca="1" si="50"/>
        <v>#NAME?</v>
      </c>
      <c r="I795" t="str">
        <f t="shared" si="51"/>
        <v>10.01.03.01 Despacho de energía eléctrica</v>
      </c>
      <c r="K795" t="s">
        <v>81</v>
      </c>
      <c r="L795" t="s">
        <v>283</v>
      </c>
      <c r="M795" t="s">
        <v>573</v>
      </c>
      <c r="N795" t="s">
        <v>574</v>
      </c>
    </row>
    <row r="796" spans="1:14" x14ac:dyDescent="0.25">
      <c r="A796" t="e" vm="1">
        <f ca="1">_xlfn.XLOOKUP(K796,Sectores[Sector],Sectores[id_Sector],FALSE)</f>
        <v>#NAME?</v>
      </c>
      <c r="B796" t="e" vm="1">
        <f ca="1">_xlfn.XLOOKUP(L796,Contenido[Contenido],Contenido[id_contenido])</f>
        <v>#NAME?</v>
      </c>
      <c r="C796" t="e" vm="1">
        <f ca="1">_xlfn.XLOOKUP(M796,Temas[Tema],Temas[id_Tema],FALSE)</f>
        <v>#NAME?</v>
      </c>
      <c r="D796" t="s">
        <v>4240</v>
      </c>
      <c r="F796" t="e" vm="2">
        <f t="shared" ca="1" si="48"/>
        <v>#NAME?</v>
      </c>
      <c r="G796" t="e" vm="2">
        <f t="shared" ca="1" si="49"/>
        <v>#NAME?</v>
      </c>
      <c r="H796" t="e" vm="2">
        <f t="shared" ca="1" si="50"/>
        <v>#NAME?</v>
      </c>
      <c r="I796" t="str">
        <f t="shared" si="51"/>
        <v>11.01.01.01 Refugiados</v>
      </c>
      <c r="K796" t="s">
        <v>100</v>
      </c>
      <c r="L796" t="s">
        <v>583</v>
      </c>
      <c r="M796" t="s">
        <v>99</v>
      </c>
      <c r="N796" t="s">
        <v>99</v>
      </c>
    </row>
    <row r="797" spans="1:14" x14ac:dyDescent="0.25">
      <c r="A797" t="e" vm="1">
        <f ca="1">_xlfn.XLOOKUP(K797,Sectores[Sector],Sectores[id_Sector],FALSE)</f>
        <v>#NAME?</v>
      </c>
      <c r="B797" t="e" vm="1">
        <f ca="1">_xlfn.XLOOKUP(L797,Contenido[Contenido],Contenido[id_contenido])</f>
        <v>#NAME?</v>
      </c>
      <c r="C797" t="e" vm="1">
        <f ca="1">_xlfn.XLOOKUP(M797,Temas[Tema],Temas[id_Tema],FALSE)</f>
        <v>#NAME?</v>
      </c>
      <c r="D797" t="s">
        <v>4241</v>
      </c>
      <c r="F797" t="e" vm="2">
        <f t="shared" ca="1" si="48"/>
        <v>#NAME?</v>
      </c>
      <c r="G797" t="e" vm="2">
        <f t="shared" ca="1" si="49"/>
        <v>#NAME?</v>
      </c>
      <c r="H797" t="e" vm="2">
        <f t="shared" ca="1" si="50"/>
        <v>#NAME?</v>
      </c>
      <c r="I797" t="str">
        <f t="shared" si="51"/>
        <v>11.01.02.01 Solicitantes de Refugio</v>
      </c>
      <c r="K797" t="s">
        <v>100</v>
      </c>
      <c r="L797" t="s">
        <v>583</v>
      </c>
      <c r="M797" t="s">
        <v>587</v>
      </c>
      <c r="N797" t="s">
        <v>101</v>
      </c>
    </row>
    <row r="798" spans="1:14" x14ac:dyDescent="0.25">
      <c r="A798" t="e" vm="1">
        <f ca="1">_xlfn.XLOOKUP(K798,Sectores[Sector],Sectores[id_Sector],FALSE)</f>
        <v>#NAME?</v>
      </c>
      <c r="B798" t="e" vm="1">
        <f ca="1">_xlfn.XLOOKUP(L798,Contenido[Contenido],Contenido[id_contenido])</f>
        <v>#NAME?</v>
      </c>
      <c r="C798" t="e" vm="1">
        <f ca="1">_xlfn.XLOOKUP(M798,Temas[Tema],Temas[id_Tema],FALSE)</f>
        <v>#NAME?</v>
      </c>
      <c r="D798" t="s">
        <v>4242</v>
      </c>
      <c r="F798" t="e" vm="2">
        <f t="shared" ca="1" si="48"/>
        <v>#NAME?</v>
      </c>
      <c r="G798" t="e" vm="2">
        <f t="shared" ca="1" si="49"/>
        <v>#NAME?</v>
      </c>
      <c r="H798" t="e" vm="2">
        <f t="shared" ca="1" si="50"/>
        <v>#NAME?</v>
      </c>
      <c r="I798" t="str">
        <f t="shared" si="51"/>
        <v>12.01.01.01 Superficie forestal plantada</v>
      </c>
      <c r="K798" t="s">
        <v>88</v>
      </c>
      <c r="L798" t="s">
        <v>303</v>
      </c>
      <c r="M798" t="s">
        <v>306</v>
      </c>
      <c r="N798" t="s">
        <v>309</v>
      </c>
    </row>
    <row r="799" spans="1:14" x14ac:dyDescent="0.25">
      <c r="A799" t="e" vm="1">
        <f ca="1">_xlfn.XLOOKUP(K799,Sectores[Sector],Sectores[id_Sector],FALSE)</f>
        <v>#NAME?</v>
      </c>
      <c r="B799" t="e" vm="1">
        <f ca="1">_xlfn.XLOOKUP(L799,Contenido[Contenido],Contenido[id_contenido])</f>
        <v>#NAME?</v>
      </c>
      <c r="C799" t="e" vm="1">
        <f ca="1">_xlfn.XLOOKUP(M799,Temas[Tema],Temas[id_Tema],FALSE)</f>
        <v>#NAME?</v>
      </c>
      <c r="D799" t="s">
        <v>4243</v>
      </c>
      <c r="F799" t="e" vm="2">
        <f t="shared" ca="1" si="48"/>
        <v>#NAME?</v>
      </c>
      <c r="G799" t="e" vm="2">
        <f t="shared" ca="1" si="49"/>
        <v>#NAME?</v>
      </c>
      <c r="H799" t="e" vm="2">
        <f t="shared" ca="1" si="50"/>
        <v>#NAME?</v>
      </c>
      <c r="I799" t="str">
        <f t="shared" si="51"/>
        <v>12.02.01.01 Accidentes eléctricos</v>
      </c>
      <c r="K799" t="s">
        <v>88</v>
      </c>
      <c r="L799" t="s">
        <v>89</v>
      </c>
      <c r="M799" t="s">
        <v>1209</v>
      </c>
      <c r="N799" t="s">
        <v>1210</v>
      </c>
    </row>
    <row r="800" spans="1:14" x14ac:dyDescent="0.25">
      <c r="A800" t="e" vm="1">
        <f ca="1">_xlfn.XLOOKUP(K800,Sectores[Sector],Sectores[id_Sector],FALSE)</f>
        <v>#NAME?</v>
      </c>
      <c r="B800" t="e" vm="1">
        <f ca="1">_xlfn.XLOOKUP(L800,Contenido[Contenido],Contenido[id_contenido])</f>
        <v>#NAME?</v>
      </c>
      <c r="C800" t="e" vm="1">
        <f ca="1">_xlfn.XLOOKUP(M800,Temas[Tema],Temas[id_Tema],FALSE)</f>
        <v>#NAME?</v>
      </c>
      <c r="D800" t="s">
        <v>4244</v>
      </c>
      <c r="F800" t="e" vm="2">
        <f t="shared" ca="1" si="48"/>
        <v>#NAME?</v>
      </c>
      <c r="G800" t="e" vm="2">
        <f t="shared" ca="1" si="49"/>
        <v>#NAME?</v>
      </c>
      <c r="H800" t="e" vm="2">
        <f t="shared" ca="1" si="50"/>
        <v>#NAME?</v>
      </c>
      <c r="I800" t="str">
        <f t="shared" si="51"/>
        <v>12.02.01.02 Actividades extinción incendios forestales, estructurales u otros</v>
      </c>
      <c r="K800" t="s">
        <v>88</v>
      </c>
      <c r="L800" t="s">
        <v>89</v>
      </c>
      <c r="M800" t="s">
        <v>1209</v>
      </c>
      <c r="N800" t="s">
        <v>1214</v>
      </c>
    </row>
    <row r="801" spans="1:14" x14ac:dyDescent="0.25">
      <c r="A801" t="e" vm="1">
        <f ca="1">_xlfn.XLOOKUP(K801,Sectores[Sector],Sectores[id_Sector],FALSE)</f>
        <v>#NAME?</v>
      </c>
      <c r="B801" t="e" vm="1">
        <f ca="1">_xlfn.XLOOKUP(L801,Contenido[Contenido],Contenido[id_contenido])</f>
        <v>#NAME?</v>
      </c>
      <c r="C801" t="e" vm="1">
        <f ca="1">_xlfn.XLOOKUP(M801,Temas[Tema],Temas[id_Tema],FALSE)</f>
        <v>#NAME?</v>
      </c>
      <c r="D801" t="s">
        <v>4245</v>
      </c>
      <c r="F801" t="e" vm="2">
        <f t="shared" ca="1" si="48"/>
        <v>#NAME?</v>
      </c>
      <c r="G801" t="e" vm="2">
        <f t="shared" ca="1" si="49"/>
        <v>#NAME?</v>
      </c>
      <c r="H801" t="e" vm="2">
        <f t="shared" ca="1" si="50"/>
        <v>#NAME?</v>
      </c>
      <c r="I801" t="str">
        <f t="shared" si="51"/>
        <v>12.02.01.03 Actividades recreativas</v>
      </c>
      <c r="K801" t="s">
        <v>88</v>
      </c>
      <c r="L801" t="s">
        <v>89</v>
      </c>
      <c r="M801" t="s">
        <v>1209</v>
      </c>
      <c r="N801" t="s">
        <v>1216</v>
      </c>
    </row>
    <row r="802" spans="1:14" x14ac:dyDescent="0.25">
      <c r="A802" t="e" vm="1">
        <f ca="1">_xlfn.XLOOKUP(K802,Sectores[Sector],Sectores[id_Sector],FALSE)</f>
        <v>#NAME?</v>
      </c>
      <c r="B802" t="e" vm="1">
        <f ca="1">_xlfn.XLOOKUP(L802,Contenido[Contenido],Contenido[id_contenido])</f>
        <v>#NAME?</v>
      </c>
      <c r="C802" t="e" vm="1">
        <f ca="1">_xlfn.XLOOKUP(M802,Temas[Tema],Temas[id_Tema],FALSE)</f>
        <v>#NAME?</v>
      </c>
      <c r="D802" t="s">
        <v>4246</v>
      </c>
      <c r="F802" t="e" vm="2">
        <f t="shared" ca="1" si="48"/>
        <v>#NAME?</v>
      </c>
      <c r="G802" t="e" vm="2">
        <f t="shared" ca="1" si="49"/>
        <v>#NAME?</v>
      </c>
      <c r="H802" t="e" vm="2">
        <f t="shared" ca="1" si="50"/>
        <v>#NAME?</v>
      </c>
      <c r="I802" t="str">
        <f t="shared" si="51"/>
        <v>12.02.01.04 Confección y/o extracción productos secundarios del bosque</v>
      </c>
      <c r="K802" t="s">
        <v>88</v>
      </c>
      <c r="L802" t="s">
        <v>89</v>
      </c>
      <c r="M802" t="s">
        <v>1209</v>
      </c>
      <c r="N802" t="s">
        <v>1218</v>
      </c>
    </row>
    <row r="803" spans="1:14" x14ac:dyDescent="0.25">
      <c r="A803" t="e" vm="1">
        <f ca="1">_xlfn.XLOOKUP(K803,Sectores[Sector],Sectores[id_Sector],FALSE)</f>
        <v>#NAME?</v>
      </c>
      <c r="B803" t="e" vm="1">
        <f ca="1">_xlfn.XLOOKUP(L803,Contenido[Contenido],Contenido[id_contenido])</f>
        <v>#NAME?</v>
      </c>
      <c r="C803" t="e" vm="1">
        <f ca="1">_xlfn.XLOOKUP(M803,Temas[Tema],Temas[id_Tema],FALSE)</f>
        <v>#NAME?</v>
      </c>
      <c r="D803" t="s">
        <v>4247</v>
      </c>
      <c r="F803" t="e" vm="2">
        <f t="shared" ca="1" si="48"/>
        <v>#NAME?</v>
      </c>
      <c r="G803" t="e" vm="2">
        <f t="shared" ca="1" si="49"/>
        <v>#NAME?</v>
      </c>
      <c r="H803" t="e" vm="2">
        <f t="shared" ca="1" si="50"/>
        <v>#NAME?</v>
      </c>
      <c r="I803" t="str">
        <f t="shared" si="51"/>
        <v>12.02.01.05 Faenas agríolas y pecuarias</v>
      </c>
      <c r="K803" t="s">
        <v>88</v>
      </c>
      <c r="L803" t="s">
        <v>89</v>
      </c>
      <c r="M803" t="s">
        <v>1209</v>
      </c>
      <c r="N803" t="s">
        <v>1220</v>
      </c>
    </row>
    <row r="804" spans="1:14" x14ac:dyDescent="0.25">
      <c r="A804" t="e" vm="1">
        <f ca="1">_xlfn.XLOOKUP(K804,Sectores[Sector],Sectores[id_Sector],FALSE)</f>
        <v>#NAME?</v>
      </c>
      <c r="B804" t="e" vm="1">
        <f ca="1">_xlfn.XLOOKUP(L804,Contenido[Contenido],Contenido[id_contenido])</f>
        <v>#NAME?</v>
      </c>
      <c r="C804" t="e" vm="1">
        <f ca="1">_xlfn.XLOOKUP(M804,Temas[Tema],Temas[id_Tema],FALSE)</f>
        <v>#NAME?</v>
      </c>
      <c r="D804" t="s">
        <v>4248</v>
      </c>
      <c r="F804" t="e" vm="2">
        <f t="shared" ca="1" si="48"/>
        <v>#NAME?</v>
      </c>
      <c r="G804" t="e" vm="2">
        <f t="shared" ca="1" si="49"/>
        <v>#NAME?</v>
      </c>
      <c r="H804" t="e" vm="2">
        <f t="shared" ca="1" si="50"/>
        <v>#NAME?</v>
      </c>
      <c r="I804" t="str">
        <f t="shared" si="51"/>
        <v>12.02.01.06 Faenas forestales</v>
      </c>
      <c r="K804" t="s">
        <v>88</v>
      </c>
      <c r="L804" t="s">
        <v>89</v>
      </c>
      <c r="M804" t="s">
        <v>1209</v>
      </c>
      <c r="N804" t="s">
        <v>1222</v>
      </c>
    </row>
    <row r="805" spans="1:14" x14ac:dyDescent="0.25">
      <c r="A805" t="e" vm="1">
        <f ca="1">_xlfn.XLOOKUP(K805,Sectores[Sector],Sectores[id_Sector],FALSE)</f>
        <v>#NAME?</v>
      </c>
      <c r="B805" t="e" vm="1">
        <f ca="1">_xlfn.XLOOKUP(L805,Contenido[Contenido],Contenido[id_contenido])</f>
        <v>#NAME?</v>
      </c>
      <c r="C805" t="e" vm="1">
        <f ca="1">_xlfn.XLOOKUP(M805,Temas[Tema],Temas[id_Tema],FALSE)</f>
        <v>#NAME?</v>
      </c>
      <c r="D805" t="s">
        <v>4249</v>
      </c>
      <c r="F805" t="e" vm="2">
        <f t="shared" ca="1" si="48"/>
        <v>#NAME?</v>
      </c>
      <c r="G805" t="e" vm="2">
        <f t="shared" ca="1" si="49"/>
        <v>#NAME?</v>
      </c>
      <c r="H805" t="e" vm="2">
        <f t="shared" ca="1" si="50"/>
        <v>#NAME?</v>
      </c>
      <c r="I805" t="str">
        <f t="shared" si="51"/>
        <v>12.02.01.07 Incendios de causa desconocida</v>
      </c>
      <c r="K805" t="s">
        <v>88</v>
      </c>
      <c r="L805" t="s">
        <v>89</v>
      </c>
      <c r="M805" t="s">
        <v>1209</v>
      </c>
      <c r="N805" t="s">
        <v>1224</v>
      </c>
    </row>
    <row r="806" spans="1:14" x14ac:dyDescent="0.25">
      <c r="A806" t="e" vm="1">
        <f ca="1">_xlfn.XLOOKUP(K806,Sectores[Sector],Sectores[id_Sector],FALSE)</f>
        <v>#NAME?</v>
      </c>
      <c r="B806" t="e" vm="1">
        <f ca="1">_xlfn.XLOOKUP(L806,Contenido[Contenido],Contenido[id_contenido])</f>
        <v>#NAME?</v>
      </c>
      <c r="C806" t="e" vm="1">
        <f ca="1">_xlfn.XLOOKUP(M806,Temas[Tema],Temas[id_Tema],FALSE)</f>
        <v>#NAME?</v>
      </c>
      <c r="D806" t="s">
        <v>4250</v>
      </c>
      <c r="F806" t="e" vm="2">
        <f t="shared" ca="1" si="48"/>
        <v>#NAME?</v>
      </c>
      <c r="G806" t="e" vm="2">
        <f t="shared" ca="1" si="49"/>
        <v>#NAME?</v>
      </c>
      <c r="H806" t="e" vm="2">
        <f t="shared" ca="1" si="50"/>
        <v>#NAME?</v>
      </c>
      <c r="I806" t="str">
        <f t="shared" si="51"/>
        <v>12.02.01.08 Incendios intencionales</v>
      </c>
      <c r="K806" t="s">
        <v>88</v>
      </c>
      <c r="L806" t="s">
        <v>89</v>
      </c>
      <c r="M806" t="s">
        <v>1209</v>
      </c>
      <c r="N806" t="s">
        <v>1226</v>
      </c>
    </row>
    <row r="807" spans="1:14" x14ac:dyDescent="0.25">
      <c r="A807" t="e" vm="1">
        <f ca="1">_xlfn.XLOOKUP(K807,Sectores[Sector],Sectores[id_Sector],FALSE)</f>
        <v>#NAME?</v>
      </c>
      <c r="B807" t="e" vm="1">
        <f ca="1">_xlfn.XLOOKUP(L807,Contenido[Contenido],Contenido[id_contenido])</f>
        <v>#NAME?</v>
      </c>
      <c r="C807" t="e" vm="1">
        <f ca="1">_xlfn.XLOOKUP(M807,Temas[Tema],Temas[id_Tema],FALSE)</f>
        <v>#NAME?</v>
      </c>
      <c r="D807" t="s">
        <v>4251</v>
      </c>
      <c r="F807" t="e" vm="2">
        <f t="shared" ca="1" si="48"/>
        <v>#NAME?</v>
      </c>
      <c r="G807" t="e" vm="2">
        <f t="shared" ca="1" si="49"/>
        <v>#NAME?</v>
      </c>
      <c r="H807" t="e" vm="2">
        <f t="shared" ca="1" si="50"/>
        <v>#NAME?</v>
      </c>
      <c r="I807" t="str">
        <f t="shared" si="51"/>
        <v>12.02.01.09 Incendios naturales</v>
      </c>
      <c r="K807" t="s">
        <v>88</v>
      </c>
      <c r="L807" t="s">
        <v>89</v>
      </c>
      <c r="M807" t="s">
        <v>1209</v>
      </c>
      <c r="N807" t="s">
        <v>1228</v>
      </c>
    </row>
    <row r="808" spans="1:14" x14ac:dyDescent="0.25">
      <c r="A808" t="e" vm="1">
        <f ca="1">_xlfn.XLOOKUP(K808,Sectores[Sector],Sectores[id_Sector],FALSE)</f>
        <v>#NAME?</v>
      </c>
      <c r="B808" t="e" vm="1">
        <f ca="1">_xlfn.XLOOKUP(L808,Contenido[Contenido],Contenido[id_contenido])</f>
        <v>#NAME?</v>
      </c>
      <c r="C808" t="e" vm="1">
        <f ca="1">_xlfn.XLOOKUP(M808,Temas[Tema],Temas[id_Tema],FALSE)</f>
        <v>#NAME?</v>
      </c>
      <c r="D808" t="s">
        <v>4252</v>
      </c>
      <c r="F808" t="e" vm="2">
        <f t="shared" ca="1" si="48"/>
        <v>#NAME?</v>
      </c>
      <c r="G808" t="e" vm="2">
        <f t="shared" ca="1" si="49"/>
        <v>#NAME?</v>
      </c>
      <c r="H808" t="e" vm="2">
        <f t="shared" ca="1" si="50"/>
        <v>#NAME?</v>
      </c>
      <c r="I808" t="str">
        <f t="shared" si="51"/>
        <v>12.02.01.10 Operaciones en vías férreas</v>
      </c>
      <c r="K808" t="s">
        <v>88</v>
      </c>
      <c r="L808" t="s">
        <v>89</v>
      </c>
      <c r="M808" t="s">
        <v>1209</v>
      </c>
      <c r="N808" t="s">
        <v>1230</v>
      </c>
    </row>
    <row r="809" spans="1:14" x14ac:dyDescent="0.25">
      <c r="A809" t="e" vm="1">
        <f ca="1">_xlfn.XLOOKUP(K809,Sectores[Sector],Sectores[id_Sector],FALSE)</f>
        <v>#NAME?</v>
      </c>
      <c r="B809" t="e" vm="1">
        <f ca="1">_xlfn.XLOOKUP(L809,Contenido[Contenido],Contenido[id_contenido])</f>
        <v>#NAME?</v>
      </c>
      <c r="C809" t="e" vm="1">
        <f ca="1">_xlfn.XLOOKUP(M809,Temas[Tema],Temas[id_Tema],FALSE)</f>
        <v>#NAME?</v>
      </c>
      <c r="D809" t="s">
        <v>4253</v>
      </c>
      <c r="F809" t="e" vm="2">
        <f t="shared" ca="1" si="48"/>
        <v>#NAME?</v>
      </c>
      <c r="G809" t="e" vm="2">
        <f t="shared" ca="1" si="49"/>
        <v>#NAME?</v>
      </c>
      <c r="H809" t="e" vm="2">
        <f t="shared" ca="1" si="50"/>
        <v>#NAME?</v>
      </c>
      <c r="I809" t="str">
        <f t="shared" si="51"/>
        <v>12.02.01.11 Otras actividades</v>
      </c>
      <c r="K809" t="s">
        <v>88</v>
      </c>
      <c r="L809" t="s">
        <v>89</v>
      </c>
      <c r="M809" t="s">
        <v>1209</v>
      </c>
      <c r="N809" t="s">
        <v>1232</v>
      </c>
    </row>
    <row r="810" spans="1:14" x14ac:dyDescent="0.25">
      <c r="A810" t="e" vm="1">
        <f ca="1">_xlfn.XLOOKUP(K810,Sectores[Sector],Sectores[id_Sector],FALSE)</f>
        <v>#NAME?</v>
      </c>
      <c r="B810" t="e" vm="1">
        <f ca="1">_xlfn.XLOOKUP(L810,Contenido[Contenido],Contenido[id_contenido])</f>
        <v>#NAME?</v>
      </c>
      <c r="C810" t="e" vm="1">
        <f ca="1">_xlfn.XLOOKUP(M810,Temas[Tema],Temas[id_Tema],FALSE)</f>
        <v>#NAME?</v>
      </c>
      <c r="D810" t="s">
        <v>4254</v>
      </c>
      <c r="F810" t="e" vm="2">
        <f t="shared" ca="1" si="48"/>
        <v>#NAME?</v>
      </c>
      <c r="G810" t="e" vm="2">
        <f t="shared" ca="1" si="49"/>
        <v>#NAME?</v>
      </c>
      <c r="H810" t="e" vm="2">
        <f t="shared" ca="1" si="50"/>
        <v>#NAME?</v>
      </c>
      <c r="I810" t="str">
        <f t="shared" si="51"/>
        <v>12.02.01.12 Quema de desechos</v>
      </c>
      <c r="K810" t="s">
        <v>88</v>
      </c>
      <c r="L810" t="s">
        <v>89</v>
      </c>
      <c r="M810" t="s">
        <v>1209</v>
      </c>
      <c r="N810" t="s">
        <v>1234</v>
      </c>
    </row>
    <row r="811" spans="1:14" x14ac:dyDescent="0.25">
      <c r="A811" t="e" vm="1">
        <f ca="1">_xlfn.XLOOKUP(K811,Sectores[Sector],Sectores[id_Sector],FALSE)</f>
        <v>#NAME?</v>
      </c>
      <c r="B811" t="e" vm="1">
        <f ca="1">_xlfn.XLOOKUP(L811,Contenido[Contenido],Contenido[id_contenido])</f>
        <v>#NAME?</v>
      </c>
      <c r="C811" t="e" vm="1">
        <f ca="1">_xlfn.XLOOKUP(M811,Temas[Tema],Temas[id_Tema],FALSE)</f>
        <v>#NAME?</v>
      </c>
      <c r="D811" t="s">
        <v>4255</v>
      </c>
      <c r="F811" t="e" vm="2">
        <f t="shared" ca="1" si="48"/>
        <v>#NAME?</v>
      </c>
      <c r="G811" t="e" vm="2">
        <f t="shared" ca="1" si="49"/>
        <v>#NAME?</v>
      </c>
      <c r="H811" t="e" vm="2">
        <f t="shared" ca="1" si="50"/>
        <v>#NAME?</v>
      </c>
      <c r="I811" t="str">
        <f t="shared" si="51"/>
        <v>12.02.01.13 Tránsito de personas  vehículos o aeronaves</v>
      </c>
      <c r="K811" t="s">
        <v>88</v>
      </c>
      <c r="L811" t="s">
        <v>89</v>
      </c>
      <c r="M811" t="s">
        <v>1209</v>
      </c>
      <c r="N811" t="s">
        <v>1236</v>
      </c>
    </row>
    <row r="812" spans="1:14" x14ac:dyDescent="0.25">
      <c r="A812" t="e" vm="1">
        <f ca="1">_xlfn.XLOOKUP(K812,Sectores[Sector],Sectores[id_Sector],FALSE)</f>
        <v>#NAME?</v>
      </c>
      <c r="B812" t="e" vm="1">
        <f ca="1">_xlfn.XLOOKUP(L812,Contenido[Contenido],Contenido[id_contenido])</f>
        <v>#NAME?</v>
      </c>
      <c r="C812" t="e" vm="1">
        <f ca="1">_xlfn.XLOOKUP(M812,Temas[Tema],Temas[id_Tema],FALSE)</f>
        <v>#NAME?</v>
      </c>
      <c r="D812" t="s">
        <v>4256</v>
      </c>
      <c r="F812" t="e" vm="2">
        <f t="shared" ca="1" si="48"/>
        <v>#NAME?</v>
      </c>
      <c r="G812" t="e" vm="2">
        <f t="shared" ca="1" si="49"/>
        <v>#NAME?</v>
      </c>
      <c r="H812" t="e" vm="2">
        <f t="shared" ca="1" si="50"/>
        <v>#NAME?</v>
      </c>
      <c r="I812" t="str">
        <f t="shared" si="51"/>
        <v>12.02.02.01 Ocurrencia de incendios</v>
      </c>
      <c r="K812" t="s">
        <v>88</v>
      </c>
      <c r="L812" t="s">
        <v>89</v>
      </c>
      <c r="M812" t="s">
        <v>298</v>
      </c>
      <c r="N812" t="s">
        <v>300</v>
      </c>
    </row>
    <row r="813" spans="1:14" x14ac:dyDescent="0.25">
      <c r="A813" t="e" vm="1">
        <f ca="1">_xlfn.XLOOKUP(K813,Sectores[Sector],Sectores[id_Sector],FALSE)</f>
        <v>#NAME?</v>
      </c>
      <c r="B813" t="e" vm="1">
        <f ca="1">_xlfn.XLOOKUP(L813,Contenido[Contenido],Contenido[id_contenido])</f>
        <v>#NAME?</v>
      </c>
      <c r="C813" t="e" vm="1">
        <f ca="1">_xlfn.XLOOKUP(M813,Temas[Tema],Temas[id_Tema],FALSE)</f>
        <v>#NAME?</v>
      </c>
      <c r="D813" t="s">
        <v>4257</v>
      </c>
      <c r="F813" t="e" vm="2">
        <f t="shared" ca="1" si="48"/>
        <v>#NAME?</v>
      </c>
      <c r="G813" t="e" vm="2">
        <f t="shared" ca="1" si="49"/>
        <v>#NAME?</v>
      </c>
      <c r="H813" t="e" vm="2">
        <f t="shared" ca="1" si="50"/>
        <v>#NAME?</v>
      </c>
      <c r="I813" t="str">
        <f t="shared" si="51"/>
        <v>12.02.03.01 Daño por incendios</v>
      </c>
      <c r="K813" t="s">
        <v>88</v>
      </c>
      <c r="L813" t="s">
        <v>89</v>
      </c>
      <c r="M813" t="s">
        <v>90</v>
      </c>
      <c r="N813" t="s">
        <v>299</v>
      </c>
    </row>
    <row r="814" spans="1:14" x14ac:dyDescent="0.25">
      <c r="A814" t="e" vm="1">
        <f ca="1">_xlfn.XLOOKUP(K814,Sectores[Sector],Sectores[id_Sector],FALSE)</f>
        <v>#NAME?</v>
      </c>
      <c r="B814" t="e" vm="1">
        <f ca="1">_xlfn.XLOOKUP(L814,Contenido[Contenido],Contenido[id_contenido])</f>
        <v>#NAME?</v>
      </c>
      <c r="C814" t="e" vm="1">
        <f ca="1">_xlfn.XLOOKUP(M814,Temas[Tema],Temas[id_Tema],FALSE)</f>
        <v>#NAME?</v>
      </c>
      <c r="D814" t="s">
        <v>4243</v>
      </c>
      <c r="F814" t="e" vm="2">
        <f t="shared" ca="1" si="48"/>
        <v>#NAME?</v>
      </c>
      <c r="G814" t="e" vm="2">
        <f t="shared" ca="1" si="49"/>
        <v>#NAME?</v>
      </c>
      <c r="H814" t="e" vm="2">
        <f t="shared" ca="1" si="50"/>
        <v>#NAME?</v>
      </c>
      <c r="I814" t="str">
        <f t="shared" si="51"/>
        <v>12.02.01.01 Accidentes eléctricos</v>
      </c>
      <c r="K814" t="s">
        <v>88</v>
      </c>
      <c r="L814" t="s">
        <v>1266</v>
      </c>
      <c r="M814" t="s">
        <v>1209</v>
      </c>
      <c r="N814" t="s">
        <v>1210</v>
      </c>
    </row>
    <row r="815" spans="1:14" x14ac:dyDescent="0.25">
      <c r="A815" t="e" vm="1">
        <f ca="1">_xlfn.XLOOKUP(K815,Sectores[Sector],Sectores[id_Sector],FALSE)</f>
        <v>#NAME?</v>
      </c>
      <c r="B815" t="e" vm="1">
        <f ca="1">_xlfn.XLOOKUP(L815,Contenido[Contenido],Contenido[id_contenido])</f>
        <v>#NAME?</v>
      </c>
      <c r="C815" t="e" vm="1">
        <f ca="1">_xlfn.XLOOKUP(M815,Temas[Tema],Temas[id_Tema],FALSE)</f>
        <v>#NAME?</v>
      </c>
      <c r="D815" t="s">
        <v>4244</v>
      </c>
      <c r="F815" t="e" vm="2">
        <f t="shared" ca="1" si="48"/>
        <v>#NAME?</v>
      </c>
      <c r="G815" t="e" vm="2">
        <f t="shared" ca="1" si="49"/>
        <v>#NAME?</v>
      </c>
      <c r="H815" t="e" vm="2">
        <f t="shared" ca="1" si="50"/>
        <v>#NAME?</v>
      </c>
      <c r="I815" t="str">
        <f t="shared" si="51"/>
        <v>12.02.01.02 Actividades extinción incendios forestales, estructurales u otros</v>
      </c>
      <c r="K815" t="s">
        <v>88</v>
      </c>
      <c r="L815" t="s">
        <v>1266</v>
      </c>
      <c r="M815" t="s">
        <v>1209</v>
      </c>
      <c r="N815" t="s">
        <v>1214</v>
      </c>
    </row>
    <row r="816" spans="1:14" x14ac:dyDescent="0.25">
      <c r="A816" t="e" vm="1">
        <f ca="1">_xlfn.XLOOKUP(K816,Sectores[Sector],Sectores[id_Sector],FALSE)</f>
        <v>#NAME?</v>
      </c>
      <c r="B816" t="e" vm="1">
        <f ca="1">_xlfn.XLOOKUP(L816,Contenido[Contenido],Contenido[id_contenido])</f>
        <v>#NAME?</v>
      </c>
      <c r="C816" t="e" vm="1">
        <f ca="1">_xlfn.XLOOKUP(M816,Temas[Tema],Temas[id_Tema],FALSE)</f>
        <v>#NAME?</v>
      </c>
      <c r="D816" t="s">
        <v>4245</v>
      </c>
      <c r="F816" t="e" vm="2">
        <f t="shared" ca="1" si="48"/>
        <v>#NAME?</v>
      </c>
      <c r="G816" t="e" vm="2">
        <f t="shared" ca="1" si="49"/>
        <v>#NAME?</v>
      </c>
      <c r="H816" t="e" vm="2">
        <f t="shared" ca="1" si="50"/>
        <v>#NAME?</v>
      </c>
      <c r="I816" t="str">
        <f t="shared" si="51"/>
        <v>12.02.01.03 Actividades recreativas</v>
      </c>
      <c r="K816" t="s">
        <v>88</v>
      </c>
      <c r="L816" t="s">
        <v>1266</v>
      </c>
      <c r="M816" t="s">
        <v>1209</v>
      </c>
      <c r="N816" t="s">
        <v>1216</v>
      </c>
    </row>
    <row r="817" spans="1:14" x14ac:dyDescent="0.25">
      <c r="A817" t="e" vm="1">
        <f ca="1">_xlfn.XLOOKUP(K817,Sectores[Sector],Sectores[id_Sector],FALSE)</f>
        <v>#NAME?</v>
      </c>
      <c r="B817" t="e" vm="1">
        <f ca="1">_xlfn.XLOOKUP(L817,Contenido[Contenido],Contenido[id_contenido])</f>
        <v>#NAME?</v>
      </c>
      <c r="C817" t="e" vm="1">
        <f ca="1">_xlfn.XLOOKUP(M817,Temas[Tema],Temas[id_Tema],FALSE)</f>
        <v>#NAME?</v>
      </c>
      <c r="D817" t="s">
        <v>4246</v>
      </c>
      <c r="F817" t="e" vm="2">
        <f t="shared" ca="1" si="48"/>
        <v>#NAME?</v>
      </c>
      <c r="G817" t="e" vm="2">
        <f t="shared" ca="1" si="49"/>
        <v>#NAME?</v>
      </c>
      <c r="H817" t="e" vm="2">
        <f t="shared" ca="1" si="50"/>
        <v>#NAME?</v>
      </c>
      <c r="I817" t="str">
        <f t="shared" si="51"/>
        <v>12.02.01.04 Confección y/o extracción productos secundarios del bosque</v>
      </c>
      <c r="K817" t="s">
        <v>88</v>
      </c>
      <c r="L817" t="s">
        <v>1266</v>
      </c>
      <c r="M817" t="s">
        <v>1209</v>
      </c>
      <c r="N817" t="s">
        <v>1218</v>
      </c>
    </row>
    <row r="818" spans="1:14" x14ac:dyDescent="0.25">
      <c r="A818" t="e" vm="1">
        <f ca="1">_xlfn.XLOOKUP(K818,Sectores[Sector],Sectores[id_Sector],FALSE)</f>
        <v>#NAME?</v>
      </c>
      <c r="B818" t="e" vm="1">
        <f ca="1">_xlfn.XLOOKUP(L818,Contenido[Contenido],Contenido[id_contenido])</f>
        <v>#NAME?</v>
      </c>
      <c r="C818" t="e" vm="1">
        <f ca="1">_xlfn.XLOOKUP(M818,Temas[Tema],Temas[id_Tema],FALSE)</f>
        <v>#NAME?</v>
      </c>
      <c r="D818" t="s">
        <v>4247</v>
      </c>
      <c r="F818" t="e" vm="2">
        <f t="shared" ca="1" si="48"/>
        <v>#NAME?</v>
      </c>
      <c r="G818" t="e" vm="2">
        <f t="shared" ca="1" si="49"/>
        <v>#NAME?</v>
      </c>
      <c r="H818" t="e" vm="2">
        <f t="shared" ca="1" si="50"/>
        <v>#NAME?</v>
      </c>
      <c r="I818" t="str">
        <f t="shared" si="51"/>
        <v>12.02.01.05 Faenas agríolas y pecuarias</v>
      </c>
      <c r="K818" t="s">
        <v>88</v>
      </c>
      <c r="L818" t="s">
        <v>1266</v>
      </c>
      <c r="M818" t="s">
        <v>1209</v>
      </c>
      <c r="N818" t="s">
        <v>1220</v>
      </c>
    </row>
    <row r="819" spans="1:14" x14ac:dyDescent="0.25">
      <c r="A819" t="e" vm="1">
        <f ca="1">_xlfn.XLOOKUP(K819,Sectores[Sector],Sectores[id_Sector],FALSE)</f>
        <v>#NAME?</v>
      </c>
      <c r="B819" t="e" vm="1">
        <f ca="1">_xlfn.XLOOKUP(L819,Contenido[Contenido],Contenido[id_contenido])</f>
        <v>#NAME?</v>
      </c>
      <c r="C819" t="e" vm="1">
        <f ca="1">_xlfn.XLOOKUP(M819,Temas[Tema],Temas[id_Tema],FALSE)</f>
        <v>#NAME?</v>
      </c>
      <c r="D819" t="s">
        <v>4248</v>
      </c>
      <c r="F819" t="e" vm="2">
        <f t="shared" ca="1" si="48"/>
        <v>#NAME?</v>
      </c>
      <c r="G819" t="e" vm="2">
        <f t="shared" ca="1" si="49"/>
        <v>#NAME?</v>
      </c>
      <c r="H819" t="e" vm="2">
        <f t="shared" ca="1" si="50"/>
        <v>#NAME?</v>
      </c>
      <c r="I819" t="str">
        <f t="shared" si="51"/>
        <v>12.02.01.06 Faenas forestales</v>
      </c>
      <c r="K819" t="s">
        <v>88</v>
      </c>
      <c r="L819" t="s">
        <v>1266</v>
      </c>
      <c r="M819" t="s">
        <v>1209</v>
      </c>
      <c r="N819" t="s">
        <v>1222</v>
      </c>
    </row>
    <row r="820" spans="1:14" x14ac:dyDescent="0.25">
      <c r="A820" t="e" vm="1">
        <f ca="1">_xlfn.XLOOKUP(K820,Sectores[Sector],Sectores[id_Sector],FALSE)</f>
        <v>#NAME?</v>
      </c>
      <c r="B820" t="e" vm="1">
        <f ca="1">_xlfn.XLOOKUP(L820,Contenido[Contenido],Contenido[id_contenido])</f>
        <v>#NAME?</v>
      </c>
      <c r="C820" t="e" vm="1">
        <f ca="1">_xlfn.XLOOKUP(M820,Temas[Tema],Temas[id_Tema],FALSE)</f>
        <v>#NAME?</v>
      </c>
      <c r="D820" t="s">
        <v>4249</v>
      </c>
      <c r="F820" t="e" vm="2">
        <f t="shared" ca="1" si="48"/>
        <v>#NAME?</v>
      </c>
      <c r="G820" t="e" vm="2">
        <f t="shared" ca="1" si="49"/>
        <v>#NAME?</v>
      </c>
      <c r="H820" t="e" vm="2">
        <f t="shared" ca="1" si="50"/>
        <v>#NAME?</v>
      </c>
      <c r="I820" t="str">
        <f t="shared" si="51"/>
        <v>12.02.01.07 Incendios de causa desconocida</v>
      </c>
      <c r="K820" t="s">
        <v>88</v>
      </c>
      <c r="L820" t="s">
        <v>1266</v>
      </c>
      <c r="M820" t="s">
        <v>1209</v>
      </c>
      <c r="N820" t="s">
        <v>1224</v>
      </c>
    </row>
    <row r="821" spans="1:14" x14ac:dyDescent="0.25">
      <c r="A821" t="e" vm="1">
        <f ca="1">_xlfn.XLOOKUP(K821,Sectores[Sector],Sectores[id_Sector],FALSE)</f>
        <v>#NAME?</v>
      </c>
      <c r="B821" t="e" vm="1">
        <f ca="1">_xlfn.XLOOKUP(L821,Contenido[Contenido],Contenido[id_contenido])</f>
        <v>#NAME?</v>
      </c>
      <c r="C821" t="e" vm="1">
        <f ca="1">_xlfn.XLOOKUP(M821,Temas[Tema],Temas[id_Tema],FALSE)</f>
        <v>#NAME?</v>
      </c>
      <c r="D821" t="s">
        <v>4250</v>
      </c>
      <c r="F821" t="e" vm="2">
        <f t="shared" ca="1" si="48"/>
        <v>#NAME?</v>
      </c>
      <c r="G821" t="e" vm="2">
        <f t="shared" ca="1" si="49"/>
        <v>#NAME?</v>
      </c>
      <c r="H821" t="e" vm="2">
        <f t="shared" ca="1" si="50"/>
        <v>#NAME?</v>
      </c>
      <c r="I821" t="str">
        <f t="shared" si="51"/>
        <v>12.02.01.08 Incendios intencionales</v>
      </c>
      <c r="K821" t="s">
        <v>88</v>
      </c>
      <c r="L821" t="s">
        <v>1266</v>
      </c>
      <c r="M821" t="s">
        <v>1209</v>
      </c>
      <c r="N821" t="s">
        <v>1226</v>
      </c>
    </row>
    <row r="822" spans="1:14" x14ac:dyDescent="0.25">
      <c r="A822" t="e" vm="1">
        <f ca="1">_xlfn.XLOOKUP(K822,Sectores[Sector],Sectores[id_Sector],FALSE)</f>
        <v>#NAME?</v>
      </c>
      <c r="B822" t="e" vm="1">
        <f ca="1">_xlfn.XLOOKUP(L822,Contenido[Contenido],Contenido[id_contenido])</f>
        <v>#NAME?</v>
      </c>
      <c r="C822" t="e" vm="1">
        <f ca="1">_xlfn.XLOOKUP(M822,Temas[Tema],Temas[id_Tema],FALSE)</f>
        <v>#NAME?</v>
      </c>
      <c r="D822" t="s">
        <v>4251</v>
      </c>
      <c r="F822" t="e" vm="2">
        <f t="shared" ca="1" si="48"/>
        <v>#NAME?</v>
      </c>
      <c r="G822" t="e" vm="2">
        <f t="shared" ca="1" si="49"/>
        <v>#NAME?</v>
      </c>
      <c r="H822" t="e" vm="2">
        <f t="shared" ca="1" si="50"/>
        <v>#NAME?</v>
      </c>
      <c r="I822" t="str">
        <f t="shared" si="51"/>
        <v>12.02.01.09 Incendios naturales</v>
      </c>
      <c r="K822" t="s">
        <v>88</v>
      </c>
      <c r="L822" t="s">
        <v>1266</v>
      </c>
      <c r="M822" t="s">
        <v>1209</v>
      </c>
      <c r="N822" t="s">
        <v>1228</v>
      </c>
    </row>
    <row r="823" spans="1:14" x14ac:dyDescent="0.25">
      <c r="A823" t="e" vm="1">
        <f ca="1">_xlfn.XLOOKUP(K823,Sectores[Sector],Sectores[id_Sector],FALSE)</f>
        <v>#NAME?</v>
      </c>
      <c r="B823" t="e" vm="1">
        <f ca="1">_xlfn.XLOOKUP(L823,Contenido[Contenido],Contenido[id_contenido])</f>
        <v>#NAME?</v>
      </c>
      <c r="C823" t="e" vm="1">
        <f ca="1">_xlfn.XLOOKUP(M823,Temas[Tema],Temas[id_Tema],FALSE)</f>
        <v>#NAME?</v>
      </c>
      <c r="D823" t="s">
        <v>4252</v>
      </c>
      <c r="F823" t="e" vm="2">
        <f t="shared" ca="1" si="48"/>
        <v>#NAME?</v>
      </c>
      <c r="G823" t="e" vm="2">
        <f t="shared" ca="1" si="49"/>
        <v>#NAME?</v>
      </c>
      <c r="H823" t="e" vm="2">
        <f t="shared" ca="1" si="50"/>
        <v>#NAME?</v>
      </c>
      <c r="I823" t="str">
        <f t="shared" si="51"/>
        <v>12.02.01.10 Operaciones en vías férreas</v>
      </c>
      <c r="K823" t="s">
        <v>88</v>
      </c>
      <c r="L823" t="s">
        <v>1266</v>
      </c>
      <c r="M823" t="s">
        <v>1209</v>
      </c>
      <c r="N823" t="s">
        <v>1230</v>
      </c>
    </row>
    <row r="824" spans="1:14" x14ac:dyDescent="0.25">
      <c r="A824" t="e" vm="1">
        <f ca="1">_xlfn.XLOOKUP(K824,Sectores[Sector],Sectores[id_Sector],FALSE)</f>
        <v>#NAME?</v>
      </c>
      <c r="B824" t="e" vm="1">
        <f ca="1">_xlfn.XLOOKUP(L824,Contenido[Contenido],Contenido[id_contenido])</f>
        <v>#NAME?</v>
      </c>
      <c r="C824" t="e" vm="1">
        <f ca="1">_xlfn.XLOOKUP(M824,Temas[Tema],Temas[id_Tema],FALSE)</f>
        <v>#NAME?</v>
      </c>
      <c r="D824" t="s">
        <v>4253</v>
      </c>
      <c r="F824" t="e" vm="2">
        <f t="shared" ca="1" si="48"/>
        <v>#NAME?</v>
      </c>
      <c r="G824" t="e" vm="2">
        <f t="shared" ca="1" si="49"/>
        <v>#NAME?</v>
      </c>
      <c r="H824" t="e" vm="2">
        <f t="shared" ca="1" si="50"/>
        <v>#NAME?</v>
      </c>
      <c r="I824" t="str">
        <f t="shared" si="51"/>
        <v>12.02.01.11 Otras actividades</v>
      </c>
      <c r="K824" t="s">
        <v>88</v>
      </c>
      <c r="L824" t="s">
        <v>1266</v>
      </c>
      <c r="M824" t="s">
        <v>1209</v>
      </c>
      <c r="N824" t="s">
        <v>1232</v>
      </c>
    </row>
    <row r="825" spans="1:14" x14ac:dyDescent="0.25">
      <c r="A825" t="e" vm="1">
        <f ca="1">_xlfn.XLOOKUP(K825,Sectores[Sector],Sectores[id_Sector],FALSE)</f>
        <v>#NAME?</v>
      </c>
      <c r="B825" t="e" vm="1">
        <f ca="1">_xlfn.XLOOKUP(L825,Contenido[Contenido],Contenido[id_contenido])</f>
        <v>#NAME?</v>
      </c>
      <c r="C825" t="e" vm="1">
        <f ca="1">_xlfn.XLOOKUP(M825,Temas[Tema],Temas[id_Tema],FALSE)</f>
        <v>#NAME?</v>
      </c>
      <c r="D825" t="s">
        <v>4254</v>
      </c>
      <c r="F825" t="e" vm="2">
        <f t="shared" ca="1" si="48"/>
        <v>#NAME?</v>
      </c>
      <c r="G825" t="e" vm="2">
        <f t="shared" ca="1" si="49"/>
        <v>#NAME?</v>
      </c>
      <c r="H825" t="e" vm="2">
        <f t="shared" ca="1" si="50"/>
        <v>#NAME?</v>
      </c>
      <c r="I825" t="str">
        <f t="shared" si="51"/>
        <v>12.02.01.12 Quema de desechos</v>
      </c>
      <c r="K825" t="s">
        <v>88</v>
      </c>
      <c r="L825" t="s">
        <v>1266</v>
      </c>
      <c r="M825" t="s">
        <v>1209</v>
      </c>
      <c r="N825" t="s">
        <v>1234</v>
      </c>
    </row>
    <row r="826" spans="1:14" x14ac:dyDescent="0.25">
      <c r="A826" t="e" vm="1">
        <f ca="1">_xlfn.XLOOKUP(K826,Sectores[Sector],Sectores[id_Sector],FALSE)</f>
        <v>#NAME?</v>
      </c>
      <c r="B826" t="e" vm="1">
        <f ca="1">_xlfn.XLOOKUP(L826,Contenido[Contenido],Contenido[id_contenido])</f>
        <v>#NAME?</v>
      </c>
      <c r="C826" t="e" vm="1">
        <f ca="1">_xlfn.XLOOKUP(M826,Temas[Tema],Temas[id_Tema],FALSE)</f>
        <v>#NAME?</v>
      </c>
      <c r="D826" t="s">
        <v>4255</v>
      </c>
      <c r="F826" t="e" vm="2">
        <f t="shared" ca="1" si="48"/>
        <v>#NAME?</v>
      </c>
      <c r="G826" t="e" vm="2">
        <f t="shared" ca="1" si="49"/>
        <v>#NAME?</v>
      </c>
      <c r="H826" t="e" vm="2">
        <f t="shared" ca="1" si="50"/>
        <v>#NAME?</v>
      </c>
      <c r="I826" t="str">
        <f t="shared" si="51"/>
        <v>12.02.01.13 Tránsito de personas  vehículos o aeronaves</v>
      </c>
      <c r="K826" t="s">
        <v>88</v>
      </c>
      <c r="L826" t="s">
        <v>1266</v>
      </c>
      <c r="M826" t="s">
        <v>1209</v>
      </c>
      <c r="N826" t="s">
        <v>1236</v>
      </c>
    </row>
    <row r="827" spans="1:14" x14ac:dyDescent="0.25">
      <c r="A827" t="e" vm="1">
        <f ca="1">_xlfn.XLOOKUP(K827,Sectores[Sector],Sectores[id_Sector],FALSE)</f>
        <v>#NAME?</v>
      </c>
      <c r="B827" t="e" vm="1">
        <f ca="1">_xlfn.XLOOKUP(L827,Contenido[Contenido],Contenido[id_contenido])</f>
        <v>#NAME?</v>
      </c>
      <c r="C827" t="e" vm="1">
        <f ca="1">_xlfn.XLOOKUP(M827,Temas[Tema],Temas[id_Tema],FALSE)</f>
        <v>#NAME?</v>
      </c>
      <c r="D827" t="s">
        <v>4258</v>
      </c>
      <c r="F827" t="e" vm="2">
        <f t="shared" ca="1" si="48"/>
        <v>#NAME?</v>
      </c>
      <c r="G827" t="e" vm="2">
        <f t="shared" ca="1" si="49"/>
        <v>#NAME?</v>
      </c>
      <c r="H827" t="e" vm="2">
        <f t="shared" ca="1" si="50"/>
        <v>#NAME?</v>
      </c>
      <c r="I827" t="str">
        <f t="shared" si="51"/>
        <v>12.04.01.01 Troza aserrable y palpable</v>
      </c>
      <c r="K827" t="s">
        <v>88</v>
      </c>
      <c r="L827" t="s">
        <v>302</v>
      </c>
      <c r="M827" t="s">
        <v>304</v>
      </c>
      <c r="N827" t="s">
        <v>307</v>
      </c>
    </row>
    <row r="828" spans="1:14" x14ac:dyDescent="0.25">
      <c r="A828" t="e" vm="1">
        <f ca="1">_xlfn.XLOOKUP(K828,Sectores[Sector],Sectores[id_Sector],FALSE)</f>
        <v>#NAME?</v>
      </c>
      <c r="B828" t="e" vm="1">
        <f ca="1">_xlfn.XLOOKUP(L828,Contenido[Contenido],Contenido[id_contenido])</f>
        <v>#NAME?</v>
      </c>
      <c r="C828" t="e" vm="1">
        <f ca="1">_xlfn.XLOOKUP(M828,Temas[Tema],Temas[id_Tema],FALSE)</f>
        <v>#NAME?</v>
      </c>
      <c r="D828" t="s">
        <v>4259</v>
      </c>
      <c r="F828" t="e" vm="2">
        <f t="shared" ca="1" si="48"/>
        <v>#NAME?</v>
      </c>
      <c r="G828" t="e" vm="2">
        <f t="shared" ca="1" si="49"/>
        <v>#NAME?</v>
      </c>
      <c r="H828" t="e" vm="2">
        <f t="shared" ca="1" si="50"/>
        <v>#NAME?</v>
      </c>
      <c r="I828" t="str">
        <f t="shared" si="51"/>
        <v>12.04.02.01 Madera aserrada</v>
      </c>
      <c r="K828" t="s">
        <v>88</v>
      </c>
      <c r="L828" t="s">
        <v>302</v>
      </c>
      <c r="M828" t="s">
        <v>305</v>
      </c>
      <c r="N828" t="s">
        <v>308</v>
      </c>
    </row>
    <row r="829" spans="1:14" x14ac:dyDescent="0.25">
      <c r="A829" t="e" vm="1">
        <f ca="1">_xlfn.XLOOKUP(K829,Sectores[Sector],Sectores[id_Sector],FALSE)</f>
        <v>#NAME?</v>
      </c>
      <c r="B829" t="e" vm="1">
        <f ca="1">_xlfn.XLOOKUP(L829,Contenido[Contenido],Contenido[id_contenido])</f>
        <v>#NAME?</v>
      </c>
      <c r="C829" t="e" vm="1">
        <f ca="1">_xlfn.XLOOKUP(M829,Temas[Tema],Temas[id_Tema],FALSE)</f>
        <v>#NAME?</v>
      </c>
      <c r="D829" t="s">
        <v>4260</v>
      </c>
      <c r="F829" t="e" vm="2">
        <f t="shared" ca="1" si="48"/>
        <v>#NAME?</v>
      </c>
      <c r="G829" t="e" vm="2">
        <f t="shared" ca="1" si="49"/>
        <v>#NAME?</v>
      </c>
      <c r="H829" t="e" vm="2">
        <f t="shared" ca="1" si="50"/>
        <v>#NAME?</v>
      </c>
      <c r="I829" t="str">
        <f t="shared" si="51"/>
        <v>31.01.01.01 Bueyes</v>
      </c>
      <c r="K829" t="s">
        <v>3020</v>
      </c>
      <c r="L829" t="s">
        <v>3042</v>
      </c>
      <c r="M829" t="s">
        <v>3021</v>
      </c>
      <c r="N829" t="s">
        <v>3043</v>
      </c>
    </row>
    <row r="830" spans="1:14" x14ac:dyDescent="0.25">
      <c r="A830" t="e" vm="1">
        <f ca="1">_xlfn.XLOOKUP(K830,Sectores[Sector],Sectores[id_Sector],FALSE)</f>
        <v>#NAME?</v>
      </c>
      <c r="B830" t="e" vm="1">
        <f ca="1">_xlfn.XLOOKUP(L830,Contenido[Contenido],Contenido[id_contenido])</f>
        <v>#NAME?</v>
      </c>
      <c r="C830" t="e" vm="1">
        <f ca="1">_xlfn.XLOOKUP(M830,Temas[Tema],Temas[id_Tema],FALSE)</f>
        <v>#NAME?</v>
      </c>
      <c r="D830" t="s">
        <v>4261</v>
      </c>
      <c r="F830" t="e" vm="2">
        <f t="shared" ca="1" si="48"/>
        <v>#NAME?</v>
      </c>
      <c r="G830" t="e" vm="2">
        <f t="shared" ca="1" si="49"/>
        <v>#NAME?</v>
      </c>
      <c r="H830" t="e" vm="2">
        <f t="shared" ca="1" si="50"/>
        <v>#NAME?</v>
      </c>
      <c r="I830" t="str">
        <f t="shared" si="51"/>
        <v>31.01.01.02 Novillos</v>
      </c>
      <c r="K830" t="s">
        <v>3020</v>
      </c>
      <c r="L830" t="s">
        <v>3042</v>
      </c>
      <c r="M830" t="s">
        <v>3021</v>
      </c>
      <c r="N830" t="s">
        <v>3046</v>
      </c>
    </row>
    <row r="831" spans="1:14" x14ac:dyDescent="0.25">
      <c r="A831" t="e" vm="1">
        <f ca="1">_xlfn.XLOOKUP(K831,Sectores[Sector],Sectores[id_Sector],FALSE)</f>
        <v>#NAME?</v>
      </c>
      <c r="B831" t="e" vm="1">
        <f ca="1">_xlfn.XLOOKUP(L831,Contenido[Contenido],Contenido[id_contenido])</f>
        <v>#NAME?</v>
      </c>
      <c r="C831" t="e" vm="1">
        <f ca="1">_xlfn.XLOOKUP(M831,Temas[Tema],Temas[id_Tema],FALSE)</f>
        <v>#NAME?</v>
      </c>
      <c r="D831" t="s">
        <v>4262</v>
      </c>
      <c r="F831" t="e" vm="2">
        <f t="shared" ca="1" si="48"/>
        <v>#NAME?</v>
      </c>
      <c r="G831" t="e" vm="2">
        <f t="shared" ca="1" si="49"/>
        <v>#NAME?</v>
      </c>
      <c r="H831" t="e" vm="2">
        <f t="shared" ca="1" si="50"/>
        <v>#NAME?</v>
      </c>
      <c r="I831" t="str">
        <f t="shared" si="51"/>
        <v>31.01.01.03 Terneros y terneras</v>
      </c>
      <c r="K831" t="s">
        <v>3020</v>
      </c>
      <c r="L831" t="s">
        <v>3042</v>
      </c>
      <c r="M831" t="s">
        <v>3021</v>
      </c>
      <c r="N831" t="s">
        <v>3048</v>
      </c>
    </row>
    <row r="832" spans="1:14" x14ac:dyDescent="0.25">
      <c r="A832" t="e" vm="1">
        <f ca="1">_xlfn.XLOOKUP(K832,Sectores[Sector],Sectores[id_Sector],FALSE)</f>
        <v>#NAME?</v>
      </c>
      <c r="B832" t="e" vm="1">
        <f ca="1">_xlfn.XLOOKUP(L832,Contenido[Contenido],Contenido[id_contenido])</f>
        <v>#NAME?</v>
      </c>
      <c r="C832" t="e" vm="1">
        <f ca="1">_xlfn.XLOOKUP(M832,Temas[Tema],Temas[id_Tema],FALSE)</f>
        <v>#NAME?</v>
      </c>
      <c r="D832" t="s">
        <v>4263</v>
      </c>
      <c r="F832" t="e" vm="2">
        <f t="shared" ca="1" si="48"/>
        <v>#NAME?</v>
      </c>
      <c r="G832" t="e" vm="2">
        <f t="shared" ca="1" si="49"/>
        <v>#NAME?</v>
      </c>
      <c r="H832" t="e" vm="2">
        <f t="shared" ca="1" si="50"/>
        <v>#NAME?</v>
      </c>
      <c r="I832" t="str">
        <f t="shared" si="51"/>
        <v>31.01.01.04 Toros y torunos</v>
      </c>
      <c r="K832" t="s">
        <v>3020</v>
      </c>
      <c r="L832" t="s">
        <v>3042</v>
      </c>
      <c r="M832" t="s">
        <v>3021</v>
      </c>
      <c r="N832" t="s">
        <v>3050</v>
      </c>
    </row>
    <row r="833" spans="1:14" x14ac:dyDescent="0.25">
      <c r="A833" t="e" vm="1">
        <f ca="1">_xlfn.XLOOKUP(K833,Sectores[Sector],Sectores[id_Sector],FALSE)</f>
        <v>#NAME?</v>
      </c>
      <c r="B833" t="e" vm="1">
        <f ca="1">_xlfn.XLOOKUP(L833,Contenido[Contenido],Contenido[id_contenido])</f>
        <v>#NAME?</v>
      </c>
      <c r="C833" t="e" vm="1">
        <f ca="1">_xlfn.XLOOKUP(M833,Temas[Tema],Temas[id_Tema],FALSE)</f>
        <v>#NAME?</v>
      </c>
      <c r="D833" t="s">
        <v>4264</v>
      </c>
      <c r="F833" t="e" vm="2">
        <f t="shared" ca="1" si="48"/>
        <v>#NAME?</v>
      </c>
      <c r="G833" t="e" vm="2">
        <f t="shared" ca="1" si="49"/>
        <v>#NAME?</v>
      </c>
      <c r="H833" t="e" vm="2">
        <f t="shared" ca="1" si="50"/>
        <v>#NAME?</v>
      </c>
      <c r="I833" t="str">
        <f t="shared" si="51"/>
        <v>31.01.01.05 Total vacas</v>
      </c>
      <c r="K833" t="s">
        <v>3020</v>
      </c>
      <c r="L833" t="s">
        <v>3042</v>
      </c>
      <c r="M833" t="s">
        <v>3021</v>
      </c>
      <c r="N833" t="s">
        <v>3052</v>
      </c>
    </row>
    <row r="834" spans="1:14" x14ac:dyDescent="0.25">
      <c r="A834" t="e" vm="1">
        <f ca="1">_xlfn.XLOOKUP(K834,Sectores[Sector],Sectores[id_Sector],FALSE)</f>
        <v>#NAME?</v>
      </c>
      <c r="B834" t="e" vm="1">
        <f ca="1">_xlfn.XLOOKUP(L834,Contenido[Contenido],Contenido[id_contenido])</f>
        <v>#NAME?</v>
      </c>
      <c r="C834" t="e" vm="1">
        <f ca="1">_xlfn.XLOOKUP(M834,Temas[Tema],Temas[id_Tema],FALSE)</f>
        <v>#NAME?</v>
      </c>
      <c r="D834" t="s">
        <v>4265</v>
      </c>
      <c r="F834" t="e" vm="2">
        <f t="shared" ca="1" si="48"/>
        <v>#NAME?</v>
      </c>
      <c r="G834" t="e" vm="2">
        <f t="shared" ca="1" si="49"/>
        <v>#NAME?</v>
      </c>
      <c r="H834" t="e" vm="2">
        <f t="shared" ca="1" si="50"/>
        <v>#NAME?</v>
      </c>
      <c r="I834" t="str">
        <f t="shared" si="51"/>
        <v>31.01.01.06 Vacas</v>
      </c>
      <c r="K834" t="s">
        <v>3020</v>
      </c>
      <c r="L834" t="s">
        <v>3042</v>
      </c>
      <c r="M834" t="s">
        <v>3021</v>
      </c>
      <c r="N834" t="s">
        <v>3062</v>
      </c>
    </row>
    <row r="835" spans="1:14" x14ac:dyDescent="0.25">
      <c r="A835" t="e" vm="1">
        <f ca="1">_xlfn.XLOOKUP(K835,Sectores[Sector],Sectores[id_Sector],FALSE)</f>
        <v>#NAME?</v>
      </c>
      <c r="B835" t="e" vm="1">
        <f ca="1">_xlfn.XLOOKUP(L835,Contenido[Contenido],Contenido[id_contenido])</f>
        <v>#NAME?</v>
      </c>
      <c r="C835" t="e" vm="1">
        <f ca="1">_xlfn.XLOOKUP(M835,Temas[Tema],Temas[id_Tema],FALSE)</f>
        <v>#NAME?</v>
      </c>
      <c r="D835" t="s">
        <v>4266</v>
      </c>
      <c r="F835" t="e" vm="2">
        <f t="shared" ca="1" si="48"/>
        <v>#NAME?</v>
      </c>
      <c r="G835" t="e" vm="2">
        <f t="shared" ca="1" si="49"/>
        <v>#NAME?</v>
      </c>
      <c r="H835" t="e" vm="2">
        <f t="shared" ca="1" si="50"/>
        <v>#NAME?</v>
      </c>
      <c r="I835" t="str">
        <f t="shared" si="51"/>
        <v>31.01.01.07 Vaquillas</v>
      </c>
      <c r="K835" t="s">
        <v>3020</v>
      </c>
      <c r="L835" t="s">
        <v>3042</v>
      </c>
      <c r="M835" t="s">
        <v>3021</v>
      </c>
      <c r="N835" t="s">
        <v>3054</v>
      </c>
    </row>
    <row r="836" spans="1:14" x14ac:dyDescent="0.25">
      <c r="A836" t="e" vm="1">
        <f ca="1">_xlfn.XLOOKUP(K836,Sectores[Sector],Sectores[id_Sector],FALSE)</f>
        <v>#NAME?</v>
      </c>
      <c r="B836" t="e" vm="1">
        <f ca="1">_xlfn.XLOOKUP(L836,Contenido[Contenido],Contenido[id_contenido])</f>
        <v>#NAME?</v>
      </c>
      <c r="C836" t="e" vm="1">
        <f ca="1">_xlfn.XLOOKUP(M836,Temas[Tema],Temas[id_Tema],FALSE)</f>
        <v>#NAME?</v>
      </c>
      <c r="D836" t="s">
        <v>4260</v>
      </c>
      <c r="F836" t="e" vm="2">
        <f t="shared" ca="1" si="48"/>
        <v>#NAME?</v>
      </c>
      <c r="G836" t="e" vm="2">
        <f t="shared" ca="1" si="49"/>
        <v>#NAME?</v>
      </c>
      <c r="H836" t="e" vm="2">
        <f t="shared" ca="1" si="50"/>
        <v>#NAME?</v>
      </c>
      <c r="I836" t="str">
        <f t="shared" si="51"/>
        <v>31.01.01.01 Carne</v>
      </c>
      <c r="K836" t="s">
        <v>3020</v>
      </c>
      <c r="L836" t="s">
        <v>57</v>
      </c>
      <c r="M836" t="s">
        <v>3021</v>
      </c>
      <c r="N836" t="s">
        <v>3022</v>
      </c>
    </row>
    <row r="837" spans="1:14" x14ac:dyDescent="0.25">
      <c r="A837" t="e" vm="1">
        <f ca="1">_xlfn.XLOOKUP(K837,Sectores[Sector],Sectores[id_Sector],FALSE)</f>
        <v>#NAME?</v>
      </c>
      <c r="B837" t="e" vm="1">
        <f ca="1">_xlfn.XLOOKUP(L837,Contenido[Contenido],Contenido[id_contenido])</f>
        <v>#NAME?</v>
      </c>
      <c r="C837" t="e" vm="1">
        <f ca="1">_xlfn.XLOOKUP(M837,Temas[Tema],Temas[id_Tema],FALSE)</f>
        <v>#NAME?</v>
      </c>
      <c r="D837" t="s">
        <v>3506</v>
      </c>
      <c r="F837" t="e" vm="2">
        <f t="shared" ref="F837:F900" ca="1" si="52">+A837&amp;" "&amp;K837</f>
        <v>#NAME?</v>
      </c>
      <c r="G837" t="e" vm="2">
        <f t="shared" ref="G837:G900" ca="1" si="53">+B837&amp;" "&amp;L837</f>
        <v>#NAME?</v>
      </c>
      <c r="H837" t="e" vm="2">
        <f t="shared" ref="H837:H900" ca="1" si="54">+C837&amp;" "&amp;M837</f>
        <v>#NAME?</v>
      </c>
      <c r="I837" t="str">
        <f t="shared" ref="I837:I900" si="55">+D837&amp;" "&amp;N837</f>
        <v>02.03.01.01 Carne de ave broiler</v>
      </c>
      <c r="K837" t="s">
        <v>3020</v>
      </c>
      <c r="L837" t="s">
        <v>32</v>
      </c>
      <c r="M837" t="s">
        <v>3025</v>
      </c>
      <c r="N837" t="s">
        <v>3026</v>
      </c>
    </row>
    <row r="838" spans="1:14" x14ac:dyDescent="0.25">
      <c r="A838" t="e" vm="1">
        <f ca="1">_xlfn.XLOOKUP(K838,Sectores[Sector],Sectores[id_Sector],FALSE)</f>
        <v>#NAME?</v>
      </c>
      <c r="B838" t="e" vm="1">
        <f ca="1">_xlfn.XLOOKUP(L838,Contenido[Contenido],Contenido[id_contenido])</f>
        <v>#NAME?</v>
      </c>
      <c r="C838" t="e" vm="1">
        <f ca="1">_xlfn.XLOOKUP(M838,Temas[Tema],Temas[id_Tema],FALSE)</f>
        <v>#NAME?</v>
      </c>
      <c r="D838" t="s">
        <v>3507</v>
      </c>
      <c r="F838" t="e" vm="2">
        <f t="shared" ca="1" si="52"/>
        <v>#NAME?</v>
      </c>
      <c r="G838" t="e" vm="2">
        <f t="shared" ca="1" si="53"/>
        <v>#NAME?</v>
      </c>
      <c r="H838" t="e" vm="2">
        <f t="shared" ca="1" si="54"/>
        <v>#NAME?</v>
      </c>
      <c r="I838" t="str">
        <f t="shared" si="55"/>
        <v>02.03.01.02 Carne de ave total</v>
      </c>
      <c r="K838" t="s">
        <v>3020</v>
      </c>
      <c r="L838" t="s">
        <v>32</v>
      </c>
      <c r="M838" t="s">
        <v>3025</v>
      </c>
      <c r="N838" t="s">
        <v>3029</v>
      </c>
    </row>
    <row r="839" spans="1:14" x14ac:dyDescent="0.25">
      <c r="A839" t="e" vm="1">
        <f ca="1">_xlfn.XLOOKUP(K839,Sectores[Sector],Sectores[id_Sector],FALSE)</f>
        <v>#NAME?</v>
      </c>
      <c r="B839" t="e" vm="1">
        <f ca="1">_xlfn.XLOOKUP(L839,Contenido[Contenido],Contenido[id_contenido])</f>
        <v>#NAME?</v>
      </c>
      <c r="C839" t="e" vm="1">
        <f ca="1">_xlfn.XLOOKUP(M839,Temas[Tema],Temas[id_Tema],FALSE)</f>
        <v>#NAME?</v>
      </c>
      <c r="D839" t="s">
        <v>3508</v>
      </c>
      <c r="F839" t="e" vm="2">
        <f t="shared" ca="1" si="52"/>
        <v>#NAME?</v>
      </c>
      <c r="G839" t="e" vm="2">
        <f t="shared" ca="1" si="53"/>
        <v>#NAME?</v>
      </c>
      <c r="H839" t="e" vm="2">
        <f t="shared" ca="1" si="54"/>
        <v>#NAME?</v>
      </c>
      <c r="I839" t="str">
        <f t="shared" si="55"/>
        <v>02.03.01.03 Carne de pavo</v>
      </c>
      <c r="K839" t="s">
        <v>3020</v>
      </c>
      <c r="L839" t="s">
        <v>32</v>
      </c>
      <c r="M839" t="s">
        <v>3025</v>
      </c>
      <c r="N839" t="s">
        <v>3038</v>
      </c>
    </row>
    <row r="840" spans="1:14" x14ac:dyDescent="0.25">
      <c r="A840" t="e" vm="1">
        <f ca="1">_xlfn.XLOOKUP(K840,Sectores[Sector],Sectores[id_Sector],FALSE)</f>
        <v>#NAME?</v>
      </c>
      <c r="B840" t="e" vm="1">
        <f ca="1">_xlfn.XLOOKUP(L840,Contenido[Contenido],Contenido[id_contenido])</f>
        <v>#NAME?</v>
      </c>
      <c r="C840" t="e" vm="1">
        <f ca="1">_xlfn.XLOOKUP(M840,Temas[Tema],Temas[id_Tema],FALSE)</f>
        <v>#NAME?</v>
      </c>
      <c r="D840" t="s">
        <v>4260</v>
      </c>
      <c r="F840" t="e" vm="2">
        <f t="shared" ca="1" si="52"/>
        <v>#NAME?</v>
      </c>
      <c r="G840" t="e" vm="2">
        <f t="shared" ca="1" si="53"/>
        <v>#NAME?</v>
      </c>
      <c r="H840" t="e" vm="2">
        <f t="shared" ca="1" si="54"/>
        <v>#NAME?</v>
      </c>
      <c r="I840" t="str">
        <f t="shared" si="55"/>
        <v xml:space="preserve">31.01.01.01 Carne de bovino total </v>
      </c>
      <c r="K840" t="s">
        <v>3020</v>
      </c>
      <c r="L840" t="s">
        <v>32</v>
      </c>
      <c r="M840" t="s">
        <v>3021</v>
      </c>
      <c r="N840" t="s">
        <v>3031</v>
      </c>
    </row>
    <row r="841" spans="1:14" x14ac:dyDescent="0.25">
      <c r="A841" t="e" vm="1">
        <f ca="1">_xlfn.XLOOKUP(K841,Sectores[Sector],Sectores[id_Sector],FALSE)</f>
        <v>#NAME?</v>
      </c>
      <c r="B841" t="e" vm="1">
        <f ca="1">_xlfn.XLOOKUP(L841,Contenido[Contenido],Contenido[id_contenido])</f>
        <v>#NAME?</v>
      </c>
      <c r="C841" t="e" vm="1">
        <f ca="1">_xlfn.XLOOKUP(M841,Temas[Tema],Temas[id_Tema],FALSE)</f>
        <v>#NAME?</v>
      </c>
      <c r="D841" t="s">
        <v>4261</v>
      </c>
      <c r="F841" t="e" vm="2">
        <f t="shared" ca="1" si="52"/>
        <v>#NAME?</v>
      </c>
      <c r="G841" t="e" vm="2">
        <f t="shared" ca="1" si="53"/>
        <v>#NAME?</v>
      </c>
      <c r="H841" t="e" vm="2">
        <f t="shared" ca="1" si="54"/>
        <v>#NAME?</v>
      </c>
      <c r="I841" t="str">
        <f t="shared" si="55"/>
        <v>31.01.01.02 Carne de novillo</v>
      </c>
      <c r="K841" t="s">
        <v>3020</v>
      </c>
      <c r="L841" t="s">
        <v>32</v>
      </c>
      <c r="M841" t="s">
        <v>3021</v>
      </c>
      <c r="N841" t="s">
        <v>3036</v>
      </c>
    </row>
    <row r="842" spans="1:14" x14ac:dyDescent="0.25">
      <c r="A842" t="e" vm="1">
        <f ca="1">_xlfn.XLOOKUP(K842,Sectores[Sector],Sectores[id_Sector],FALSE)</f>
        <v>#NAME?</v>
      </c>
      <c r="B842" t="e" vm="1">
        <f ca="1">_xlfn.XLOOKUP(L842,Contenido[Contenido],Contenido[id_contenido])</f>
        <v>#NAME?</v>
      </c>
      <c r="C842" t="e" vm="1">
        <f ca="1">_xlfn.XLOOKUP(M842,Temas[Tema],Temas[id_Tema],FALSE)</f>
        <v>#NAME?</v>
      </c>
      <c r="D842" t="s">
        <v>4262</v>
      </c>
      <c r="F842" t="e" vm="2">
        <f t="shared" ca="1" si="52"/>
        <v>#NAME?</v>
      </c>
      <c r="G842" t="e" vm="2">
        <f t="shared" ca="1" si="53"/>
        <v>#NAME?</v>
      </c>
      <c r="H842" t="e" vm="2">
        <f t="shared" ca="1" si="54"/>
        <v>#NAME?</v>
      </c>
      <c r="I842" t="str">
        <f t="shared" si="55"/>
        <v>31.01.01.03 Carne de vaca</v>
      </c>
      <c r="K842" t="s">
        <v>3020</v>
      </c>
      <c r="L842" t="s">
        <v>32</v>
      </c>
      <c r="M842" t="s">
        <v>3021</v>
      </c>
      <c r="N842" t="s">
        <v>3040</v>
      </c>
    </row>
    <row r="843" spans="1:14" x14ac:dyDescent="0.25">
      <c r="A843" t="e" vm="1">
        <f ca="1">_xlfn.XLOOKUP(K843,Sectores[Sector],Sectores[id_Sector],FALSE)</f>
        <v>#NAME?</v>
      </c>
      <c r="B843" t="e" vm="1">
        <f ca="1">_xlfn.XLOOKUP(L843,Contenido[Contenido],Contenido[id_contenido])</f>
        <v>#NAME?</v>
      </c>
      <c r="C843" t="e" vm="1">
        <f ca="1">_xlfn.XLOOKUP(M843,Temas[Tema],Temas[id_Tema],FALSE)</f>
        <v>#NAME?</v>
      </c>
      <c r="D843" t="s">
        <v>4267</v>
      </c>
      <c r="F843" t="e" vm="2">
        <f t="shared" ca="1" si="52"/>
        <v>#NAME?</v>
      </c>
      <c r="G843" t="e" vm="2">
        <f t="shared" ca="1" si="53"/>
        <v>#NAME?</v>
      </c>
      <c r="H843" t="e" vm="2">
        <f t="shared" ca="1" si="54"/>
        <v>#NAME?</v>
      </c>
      <c r="I843" t="str">
        <f t="shared" si="55"/>
        <v>02.03.03.01 Carne de cerdo total</v>
      </c>
      <c r="K843" t="s">
        <v>3020</v>
      </c>
      <c r="L843" t="s">
        <v>32</v>
      </c>
      <c r="M843" t="s">
        <v>3033</v>
      </c>
      <c r="N843" t="s">
        <v>3034</v>
      </c>
    </row>
    <row r="844" spans="1:14" x14ac:dyDescent="0.25">
      <c r="A844" t="e" vm="1">
        <f ca="1">_xlfn.XLOOKUP(K844,Sectores[Sector],Sectores[id_Sector],FALSE)</f>
        <v>#NAME?</v>
      </c>
      <c r="B844" t="e" vm="1">
        <f ca="1">_xlfn.XLOOKUP(L844,Contenido[Contenido],Contenido[id_contenido])</f>
        <v>#NAME?</v>
      </c>
      <c r="C844" t="e" vm="1">
        <f ca="1">_xlfn.XLOOKUP(M844,Temas[Tema],Temas[id_Tema],FALSE)</f>
        <v>#NAME?</v>
      </c>
      <c r="D844" t="s">
        <v>4268</v>
      </c>
      <c r="F844" t="e" vm="2">
        <f t="shared" ca="1" si="52"/>
        <v>#NAME?</v>
      </c>
      <c r="G844" t="e" vm="2">
        <f t="shared" ca="1" si="53"/>
        <v>#NAME?</v>
      </c>
      <c r="H844" t="e" vm="2">
        <f t="shared" ca="1" si="54"/>
        <v>#NAME?</v>
      </c>
      <c r="I844" t="str">
        <f t="shared" si="55"/>
        <v>13.01.01.01 Superficie de áreas verdes</v>
      </c>
      <c r="K844" t="s">
        <v>39</v>
      </c>
      <c r="L844" t="s">
        <v>130</v>
      </c>
      <c r="M844" t="s">
        <v>41</v>
      </c>
      <c r="N844" t="s">
        <v>224</v>
      </c>
    </row>
    <row r="845" spans="1:14" x14ac:dyDescent="0.25">
      <c r="A845" t="e" vm="1">
        <f ca="1">_xlfn.XLOOKUP(K845,Sectores[Sector],Sectores[id_Sector],FALSE)</f>
        <v>#NAME?</v>
      </c>
      <c r="B845" t="e" vm="1">
        <f ca="1">_xlfn.XLOOKUP(L845,Contenido[Contenido],Contenido[id_contenido])</f>
        <v>#NAME?</v>
      </c>
      <c r="C845" t="e" vm="1">
        <f ca="1">_xlfn.XLOOKUP(M845,Temas[Tema],Temas[id_Tema],FALSE)</f>
        <v>#NAME?</v>
      </c>
      <c r="D845" t="s">
        <v>4269</v>
      </c>
      <c r="F845" t="e" vm="2">
        <f t="shared" ca="1" si="52"/>
        <v>#NAME?</v>
      </c>
      <c r="G845" t="e" vm="2">
        <f t="shared" ca="1" si="53"/>
        <v>#NAME?</v>
      </c>
      <c r="H845" t="e" vm="2">
        <f t="shared" ca="1" si="54"/>
        <v>#NAME?</v>
      </c>
      <c r="I845" t="str">
        <f t="shared" si="55"/>
        <v>13.01.02.01 Cantidad de parques urbanos</v>
      </c>
      <c r="K845" t="s">
        <v>39</v>
      </c>
      <c r="L845" t="s">
        <v>130</v>
      </c>
      <c r="M845" t="s">
        <v>42</v>
      </c>
      <c r="N845" t="s">
        <v>131</v>
      </c>
    </row>
    <row r="846" spans="1:14" x14ac:dyDescent="0.25">
      <c r="A846" t="e" vm="1">
        <f ca="1">_xlfn.XLOOKUP(K846,Sectores[Sector],Sectores[id_Sector],FALSE)</f>
        <v>#NAME?</v>
      </c>
      <c r="B846" t="e" vm="1">
        <f ca="1">_xlfn.XLOOKUP(L846,Contenido[Contenido],Contenido[id_contenido])</f>
        <v>#NAME?</v>
      </c>
      <c r="C846" t="e" vm="1">
        <f ca="1">_xlfn.XLOOKUP(M846,Temas[Tema],Temas[id_Tema],FALSE)</f>
        <v>#NAME?</v>
      </c>
      <c r="D846" t="s">
        <v>4270</v>
      </c>
      <c r="F846" t="e" vm="2">
        <f t="shared" ca="1" si="52"/>
        <v>#NAME?</v>
      </c>
      <c r="G846" t="e" vm="2">
        <f t="shared" ca="1" si="53"/>
        <v>#NAME?</v>
      </c>
      <c r="H846" t="e" vm="2">
        <f t="shared" ca="1" si="54"/>
        <v>#NAME?</v>
      </c>
      <c r="I846" t="str">
        <f t="shared" si="55"/>
        <v>13.01.02.02 Superficie de parques urbanos</v>
      </c>
      <c r="K846" t="s">
        <v>39</v>
      </c>
      <c r="L846" t="s">
        <v>130</v>
      </c>
      <c r="M846" t="s">
        <v>42</v>
      </c>
      <c r="N846" t="s">
        <v>225</v>
      </c>
    </row>
    <row r="847" spans="1:14" x14ac:dyDescent="0.25">
      <c r="A847" t="e" vm="1">
        <f ca="1">_xlfn.XLOOKUP(K847,Sectores[Sector],Sectores[id_Sector],FALSE)</f>
        <v>#NAME?</v>
      </c>
      <c r="B847" t="e" vm="1">
        <f ca="1">_xlfn.XLOOKUP(L847,Contenido[Contenido],Contenido[id_contenido])</f>
        <v>#NAME?</v>
      </c>
      <c r="C847" t="e" vm="1">
        <f ca="1">_xlfn.XLOOKUP(M847,Temas[Tema],Temas[id_Tema],FALSE)</f>
        <v>#NAME?</v>
      </c>
      <c r="D847" t="s">
        <v>4271</v>
      </c>
      <c r="F847" t="e" vm="2">
        <f t="shared" ca="1" si="52"/>
        <v>#NAME?</v>
      </c>
      <c r="G847" t="e" vm="2">
        <f t="shared" ca="1" si="53"/>
        <v>#NAME?</v>
      </c>
      <c r="H847" t="e" vm="2">
        <f t="shared" ca="1" si="54"/>
        <v>#NAME?</v>
      </c>
      <c r="I847" t="str">
        <f t="shared" si="55"/>
        <v>13.01.03.01 Cantidad de plazas</v>
      </c>
      <c r="K847" t="s">
        <v>39</v>
      </c>
      <c r="L847" t="s">
        <v>130</v>
      </c>
      <c r="M847" t="s">
        <v>43</v>
      </c>
      <c r="N847" t="s">
        <v>132</v>
      </c>
    </row>
    <row r="848" spans="1:14" x14ac:dyDescent="0.25">
      <c r="A848" t="e" vm="1">
        <f ca="1">_xlfn.XLOOKUP(K848,Sectores[Sector],Sectores[id_Sector],FALSE)</f>
        <v>#NAME?</v>
      </c>
      <c r="B848" t="e" vm="1">
        <f ca="1">_xlfn.XLOOKUP(L848,Contenido[Contenido],Contenido[id_contenido])</f>
        <v>#NAME?</v>
      </c>
      <c r="C848" t="e" vm="1">
        <f ca="1">_xlfn.XLOOKUP(M848,Temas[Tema],Temas[id_Tema],FALSE)</f>
        <v>#NAME?</v>
      </c>
      <c r="D848" t="s">
        <v>4272</v>
      </c>
      <c r="F848" t="e" vm="2">
        <f t="shared" ca="1" si="52"/>
        <v>#NAME?</v>
      </c>
      <c r="G848" t="e" vm="2">
        <f t="shared" ca="1" si="53"/>
        <v>#NAME?</v>
      </c>
      <c r="H848" t="e" vm="2">
        <f t="shared" ca="1" si="54"/>
        <v>#NAME?</v>
      </c>
      <c r="I848" t="str">
        <f t="shared" si="55"/>
        <v>13.01.03.02 Superficie de plazas</v>
      </c>
      <c r="K848" t="s">
        <v>39</v>
      </c>
      <c r="L848" t="s">
        <v>130</v>
      </c>
      <c r="M848" t="s">
        <v>43</v>
      </c>
      <c r="N848" t="s">
        <v>226</v>
      </c>
    </row>
    <row r="849" spans="1:14" x14ac:dyDescent="0.25">
      <c r="A849" t="e" vm="1">
        <f ca="1">_xlfn.XLOOKUP(K849,Sectores[Sector],Sectores[id_Sector],FALSE)</f>
        <v>#NAME?</v>
      </c>
      <c r="B849" t="e" vm="1">
        <f ca="1">_xlfn.XLOOKUP(L849,Contenido[Contenido],Contenido[id_contenido])</f>
        <v>#NAME?</v>
      </c>
      <c r="C849" t="e" vm="1">
        <f ca="1">_xlfn.XLOOKUP(M849,Temas[Tema],Temas[id_Tema],FALSE)</f>
        <v>#NAME?</v>
      </c>
      <c r="D849" t="s">
        <v>4273</v>
      </c>
      <c r="F849" t="e" vm="2">
        <f t="shared" ca="1" si="52"/>
        <v>#NAME?</v>
      </c>
      <c r="G849" t="e" vm="2">
        <f t="shared" ca="1" si="53"/>
        <v>#NAME?</v>
      </c>
      <c r="H849" t="e" vm="2">
        <f t="shared" ca="1" si="54"/>
        <v>#NAME?</v>
      </c>
      <c r="I849" t="str">
        <f t="shared" si="55"/>
        <v>14.01.01.01 Gasto municipal en personal</v>
      </c>
      <c r="K849" t="s">
        <v>94</v>
      </c>
      <c r="L849" t="s">
        <v>313</v>
      </c>
      <c r="M849" t="s">
        <v>717</v>
      </c>
      <c r="N849" t="s">
        <v>723</v>
      </c>
    </row>
    <row r="850" spans="1:14" x14ac:dyDescent="0.25">
      <c r="A850" t="e" vm="1">
        <f ca="1">_xlfn.XLOOKUP(K850,Sectores[Sector],Sectores[id_Sector],FALSE)</f>
        <v>#NAME?</v>
      </c>
      <c r="B850" t="e" vm="1">
        <f ca="1">_xlfn.XLOOKUP(L850,Contenido[Contenido],Contenido[id_contenido])</f>
        <v>#NAME?</v>
      </c>
      <c r="C850" t="e" vm="1">
        <f ca="1">_xlfn.XLOOKUP(M850,Temas[Tema],Temas[id_Tema],FALSE)</f>
        <v>#NAME?</v>
      </c>
      <c r="D850" t="s">
        <v>4274</v>
      </c>
      <c r="F850" t="e" vm="2">
        <f t="shared" ca="1" si="52"/>
        <v>#NAME?</v>
      </c>
      <c r="G850" t="e" vm="2">
        <f t="shared" ca="1" si="53"/>
        <v>#NAME?</v>
      </c>
      <c r="H850" t="e" vm="2">
        <f t="shared" ca="1" si="54"/>
        <v>#NAME?</v>
      </c>
      <c r="I850" t="str">
        <f t="shared" si="55"/>
        <v>14.01.01.02 Gasto total municipal</v>
      </c>
      <c r="K850" t="s">
        <v>94</v>
      </c>
      <c r="L850" t="s">
        <v>313</v>
      </c>
      <c r="M850" t="s">
        <v>717</v>
      </c>
      <c r="N850" t="s">
        <v>767</v>
      </c>
    </row>
    <row r="851" spans="1:14" x14ac:dyDescent="0.25">
      <c r="A851" t="e" vm="1">
        <f ca="1">_xlfn.XLOOKUP(K851,Sectores[Sector],Sectores[id_Sector],FALSE)</f>
        <v>#NAME?</v>
      </c>
      <c r="B851" t="e" vm="1">
        <f ca="1">_xlfn.XLOOKUP(L851,Contenido[Contenido],Contenido[id_contenido])</f>
        <v>#NAME?</v>
      </c>
      <c r="C851" t="e" vm="1">
        <f ca="1">_xlfn.XLOOKUP(M851,Temas[Tema],Temas[id_Tema],FALSE)</f>
        <v>#NAME?</v>
      </c>
      <c r="D851" t="s">
        <v>3566</v>
      </c>
      <c r="F851" t="e" vm="2">
        <f t="shared" ca="1" si="52"/>
        <v>#NAME?</v>
      </c>
      <c r="G851" t="e" vm="2">
        <f t="shared" ca="1" si="53"/>
        <v>#NAME?</v>
      </c>
      <c r="H851" t="e" vm="2">
        <f t="shared" ca="1" si="54"/>
        <v>#NAME?</v>
      </c>
      <c r="I851" t="str">
        <f t="shared" si="55"/>
        <v>05.02.02.01 Ingreso municipal por impuestos</v>
      </c>
      <c r="K851" t="s">
        <v>94</v>
      </c>
      <c r="L851" t="s">
        <v>313</v>
      </c>
      <c r="M851" t="s">
        <v>270</v>
      </c>
      <c r="N851" t="s">
        <v>722</v>
      </c>
    </row>
    <row r="852" spans="1:14" x14ac:dyDescent="0.25">
      <c r="A852" t="e" vm="1">
        <f ca="1">_xlfn.XLOOKUP(K852,Sectores[Sector],Sectores[id_Sector],FALSE)</f>
        <v>#NAME?</v>
      </c>
      <c r="B852" t="e" vm="1">
        <f ca="1">_xlfn.XLOOKUP(L852,Contenido[Contenido],Contenido[id_contenido])</f>
        <v>#NAME?</v>
      </c>
      <c r="C852" t="e" vm="1">
        <f ca="1">_xlfn.XLOOKUP(M852,Temas[Tema],Temas[id_Tema],FALSE)</f>
        <v>#NAME?</v>
      </c>
      <c r="D852" t="s">
        <v>4275</v>
      </c>
      <c r="F852" t="e" vm="2">
        <f t="shared" ca="1" si="52"/>
        <v>#NAME?</v>
      </c>
      <c r="G852" t="e" vm="2">
        <f t="shared" ca="1" si="53"/>
        <v>#NAME?</v>
      </c>
      <c r="H852" t="e" vm="2">
        <f t="shared" ca="1" si="54"/>
        <v>#NAME?</v>
      </c>
      <c r="I852" t="str">
        <f t="shared" si="55"/>
        <v>05.02.02.02 Ingreso municipal por permisos de circulación</v>
      </c>
      <c r="K852" t="s">
        <v>94</v>
      </c>
      <c r="L852" t="s">
        <v>313</v>
      </c>
      <c r="M852" t="s">
        <v>270</v>
      </c>
      <c r="N852" t="s">
        <v>721</v>
      </c>
    </row>
    <row r="853" spans="1:14" x14ac:dyDescent="0.25">
      <c r="A853" t="e" vm="1">
        <f ca="1">_xlfn.XLOOKUP(K853,Sectores[Sector],Sectores[id_Sector],FALSE)</f>
        <v>#NAME?</v>
      </c>
      <c r="B853" t="e" vm="1">
        <f ca="1">_xlfn.XLOOKUP(L853,Contenido[Contenido],Contenido[id_contenido])</f>
        <v>#NAME?</v>
      </c>
      <c r="C853" t="e" vm="1">
        <f ca="1">_xlfn.XLOOKUP(M853,Temas[Tema],Temas[id_Tema],FALSE)</f>
        <v>#NAME?</v>
      </c>
      <c r="D853" t="s">
        <v>4276</v>
      </c>
      <c r="F853" t="e" vm="2">
        <f t="shared" ca="1" si="52"/>
        <v>#NAME?</v>
      </c>
      <c r="G853" t="e" vm="2">
        <f t="shared" ca="1" si="53"/>
        <v>#NAME?</v>
      </c>
      <c r="H853" t="e" vm="2">
        <f t="shared" ca="1" si="54"/>
        <v>#NAME?</v>
      </c>
      <c r="I853" t="str">
        <f t="shared" si="55"/>
        <v>05.02.02.03 Ingreso municipal total</v>
      </c>
      <c r="K853" t="s">
        <v>94</v>
      </c>
      <c r="L853" t="s">
        <v>313</v>
      </c>
      <c r="M853" t="s">
        <v>270</v>
      </c>
      <c r="N853" t="s">
        <v>720</v>
      </c>
    </row>
    <row r="854" spans="1:14" x14ac:dyDescent="0.25">
      <c r="A854" t="e" vm="1">
        <f ca="1">_xlfn.XLOOKUP(K854,Sectores[Sector],Sectores[id_Sector],FALSE)</f>
        <v>#NAME?</v>
      </c>
      <c r="B854" t="e" vm="1">
        <f ca="1">_xlfn.XLOOKUP(L854,Contenido[Contenido],Contenido[id_contenido])</f>
        <v>#NAME?</v>
      </c>
      <c r="C854" t="e" vm="1">
        <f ca="1">_xlfn.XLOOKUP(M854,Temas[Tema],Temas[id_Tema],FALSE)</f>
        <v>#NAME?</v>
      </c>
      <c r="D854" t="s">
        <v>4277</v>
      </c>
      <c r="F854" t="e" vm="2">
        <f t="shared" ca="1" si="52"/>
        <v>#NAME?</v>
      </c>
      <c r="G854" t="e" vm="2">
        <f t="shared" ca="1" si="53"/>
        <v>#NAME?</v>
      </c>
      <c r="H854" t="e" vm="2">
        <f t="shared" ca="1" si="54"/>
        <v>#NAME?</v>
      </c>
      <c r="I854" t="str">
        <f t="shared" si="55"/>
        <v>05.02.02.04 Ingreso propio permanente municipal</v>
      </c>
      <c r="K854" t="s">
        <v>94</v>
      </c>
      <c r="L854" t="s">
        <v>313</v>
      </c>
      <c r="M854" t="s">
        <v>270</v>
      </c>
      <c r="N854" t="s">
        <v>724</v>
      </c>
    </row>
    <row r="855" spans="1:14" x14ac:dyDescent="0.25">
      <c r="A855" t="e" vm="1">
        <f ca="1">_xlfn.XLOOKUP(K855,Sectores[Sector],Sectores[id_Sector],FALSE)</f>
        <v>#NAME?</v>
      </c>
      <c r="B855" t="e" vm="1">
        <f ca="1">_xlfn.XLOOKUP(L855,Contenido[Contenido],Contenido[id_contenido])</f>
        <v>#NAME?</v>
      </c>
      <c r="C855" t="e" vm="1">
        <f ca="1">_xlfn.XLOOKUP(M855,Temas[Tema],Temas[id_Tema],FALSE)</f>
        <v>#NAME?</v>
      </c>
      <c r="D855" t="s">
        <v>4278</v>
      </c>
      <c r="F855" t="e" vm="2">
        <f t="shared" ca="1" si="52"/>
        <v>#NAME?</v>
      </c>
      <c r="G855" t="e" vm="2">
        <f t="shared" ca="1" si="53"/>
        <v>#NAME?</v>
      </c>
      <c r="H855" t="e" vm="2">
        <f t="shared" ca="1" si="54"/>
        <v>#NAME?</v>
      </c>
      <c r="I855" t="str">
        <f t="shared" si="55"/>
        <v>05.02.02.05 Patentes Mineras</v>
      </c>
      <c r="K855" t="s">
        <v>94</v>
      </c>
      <c r="L855" t="s">
        <v>313</v>
      </c>
      <c r="M855" t="s">
        <v>270</v>
      </c>
      <c r="N855" t="s">
        <v>763</v>
      </c>
    </row>
    <row r="856" spans="1:14" x14ac:dyDescent="0.25">
      <c r="A856" t="e" vm="1">
        <f ca="1">_xlfn.XLOOKUP(K856,Sectores[Sector],Sectores[id_Sector],FALSE)</f>
        <v>#NAME?</v>
      </c>
      <c r="B856" t="e" vm="1">
        <f ca="1">_xlfn.XLOOKUP(L856,Contenido[Contenido],Contenido[id_contenido])</f>
        <v>#NAME?</v>
      </c>
      <c r="C856" t="e" vm="1">
        <f ca="1">_xlfn.XLOOKUP(M856,Temas[Tema],Temas[id_Tema],FALSE)</f>
        <v>#NAME?</v>
      </c>
      <c r="D856" t="s">
        <v>4279</v>
      </c>
      <c r="F856" t="e" vm="2">
        <f t="shared" ca="1" si="52"/>
        <v>#NAME?</v>
      </c>
      <c r="G856" t="e" vm="2">
        <f t="shared" ca="1" si="53"/>
        <v>#NAME?</v>
      </c>
      <c r="H856" t="e" vm="2">
        <f t="shared" ca="1" si="54"/>
        <v>#NAME?</v>
      </c>
      <c r="I856" t="str">
        <f t="shared" si="55"/>
        <v>14.01.03.01 Pensiones básicas solidarias</v>
      </c>
      <c r="K856" t="s">
        <v>94</v>
      </c>
      <c r="L856" t="s">
        <v>313</v>
      </c>
      <c r="M856" t="s">
        <v>358</v>
      </c>
      <c r="N856" t="s">
        <v>760</v>
      </c>
    </row>
    <row r="857" spans="1:14" x14ac:dyDescent="0.25">
      <c r="A857" t="e" vm="1">
        <f ca="1">_xlfn.XLOOKUP(K857,Sectores[Sector],Sectores[id_Sector],FALSE)</f>
        <v>#NAME?</v>
      </c>
      <c r="B857" t="e" vm="1">
        <f ca="1">_xlfn.XLOOKUP(L857,Contenido[Contenido],Contenido[id_contenido])</f>
        <v>#NAME?</v>
      </c>
      <c r="C857" t="e" vm="1">
        <f ca="1">_xlfn.XLOOKUP(M857,Temas[Tema],Temas[id_Tema],FALSE)</f>
        <v>#NAME?</v>
      </c>
      <c r="D857" t="s">
        <v>4280</v>
      </c>
      <c r="F857" t="e" vm="2">
        <f t="shared" ca="1" si="52"/>
        <v>#NAME?</v>
      </c>
      <c r="G857" t="e" vm="2">
        <f t="shared" ca="1" si="53"/>
        <v>#NAME?</v>
      </c>
      <c r="H857" t="e" vm="2">
        <f t="shared" ca="1" si="54"/>
        <v>#NAME?</v>
      </c>
      <c r="I857" t="str">
        <f t="shared" si="55"/>
        <v>14.01.03.02 Pensiones solidarias de invalidez</v>
      </c>
      <c r="K857" t="s">
        <v>94</v>
      </c>
      <c r="L857" t="s">
        <v>313</v>
      </c>
      <c r="M857" t="s">
        <v>358</v>
      </c>
      <c r="N857" t="s">
        <v>762</v>
      </c>
    </row>
    <row r="858" spans="1:14" x14ac:dyDescent="0.25">
      <c r="A858" t="e" vm="1">
        <f ca="1">_xlfn.XLOOKUP(K858,Sectores[Sector],Sectores[id_Sector],FALSE)</f>
        <v>#NAME?</v>
      </c>
      <c r="B858" t="e" vm="1">
        <f ca="1">_xlfn.XLOOKUP(L858,Contenido[Contenido],Contenido[id_contenido])</f>
        <v>#NAME?</v>
      </c>
      <c r="C858" t="e" vm="1">
        <f ca="1">_xlfn.XLOOKUP(M858,Temas[Tema],Temas[id_Tema],FALSE)</f>
        <v>#NAME?</v>
      </c>
      <c r="D858" t="s">
        <v>4281</v>
      </c>
      <c r="F858" t="e" vm="2">
        <f t="shared" ca="1" si="52"/>
        <v>#NAME?</v>
      </c>
      <c r="G858" t="e" vm="2">
        <f t="shared" ca="1" si="53"/>
        <v>#NAME?</v>
      </c>
      <c r="H858" t="e" vm="2">
        <f t="shared" ca="1" si="54"/>
        <v>#NAME?</v>
      </c>
      <c r="I858" t="str">
        <f t="shared" si="55"/>
        <v>14.01.03.03 Pensiones solidarias de vejez</v>
      </c>
      <c r="K858" t="s">
        <v>94</v>
      </c>
      <c r="L858" t="s">
        <v>313</v>
      </c>
      <c r="M858" t="s">
        <v>358</v>
      </c>
      <c r="N858" t="s">
        <v>761</v>
      </c>
    </row>
    <row r="859" spans="1:14" x14ac:dyDescent="0.25">
      <c r="A859" t="e" vm="1">
        <f ca="1">_xlfn.XLOOKUP(K859,Sectores[Sector],Sectores[id_Sector],FALSE)</f>
        <v>#NAME?</v>
      </c>
      <c r="B859" t="e" vm="1">
        <f ca="1">_xlfn.XLOOKUP(L859,Contenido[Contenido],Contenido[id_contenido])</f>
        <v>#NAME?</v>
      </c>
      <c r="C859" t="e" vm="1">
        <f ca="1">_xlfn.XLOOKUP(M859,Temas[Tema],Temas[id_Tema],FALSE)</f>
        <v>#NAME?</v>
      </c>
      <c r="D859" t="s">
        <v>4282</v>
      </c>
      <c r="F859" t="e" vm="2">
        <f t="shared" ca="1" si="52"/>
        <v>#NAME?</v>
      </c>
      <c r="G859" t="e" vm="2">
        <f t="shared" ca="1" si="53"/>
        <v>#NAME?</v>
      </c>
      <c r="H859" t="e" vm="2">
        <f t="shared" ca="1" si="54"/>
        <v>#NAME?</v>
      </c>
      <c r="I859" t="str">
        <f t="shared" si="55"/>
        <v>14.01.04.01 Presupuesto de gastos municipales</v>
      </c>
      <c r="K859" t="s">
        <v>94</v>
      </c>
      <c r="L859" t="s">
        <v>313</v>
      </c>
      <c r="M859" t="s">
        <v>778</v>
      </c>
      <c r="N859" t="s">
        <v>783</v>
      </c>
    </row>
    <row r="860" spans="1:14" x14ac:dyDescent="0.25">
      <c r="A860" t="e" vm="1">
        <f ca="1">_xlfn.XLOOKUP(K860,Sectores[Sector],Sectores[id_Sector],FALSE)</f>
        <v>#NAME?</v>
      </c>
      <c r="B860" t="e" vm="1">
        <f ca="1">_xlfn.XLOOKUP(L860,Contenido[Contenido],Contenido[id_contenido])</f>
        <v>#NAME?</v>
      </c>
      <c r="C860" t="e" vm="1">
        <f ca="1">_xlfn.XLOOKUP(M860,Temas[Tema],Temas[id_Tema],FALSE)</f>
        <v>#NAME?</v>
      </c>
      <c r="D860" t="s">
        <v>4283</v>
      </c>
      <c r="F860" t="e" vm="2">
        <f t="shared" ca="1" si="52"/>
        <v>#NAME?</v>
      </c>
      <c r="G860" t="e" vm="2">
        <f t="shared" ca="1" si="53"/>
        <v>#NAME?</v>
      </c>
      <c r="H860" t="e" vm="2">
        <f t="shared" ca="1" si="54"/>
        <v>#NAME?</v>
      </c>
      <c r="I860" t="str">
        <f t="shared" si="55"/>
        <v>14.01.05.01 Propiedades de municipalidades</v>
      </c>
      <c r="K860" t="s">
        <v>94</v>
      </c>
      <c r="L860" t="s">
        <v>313</v>
      </c>
      <c r="M860" t="s">
        <v>743</v>
      </c>
      <c r="N860" t="s">
        <v>744</v>
      </c>
    </row>
    <row r="861" spans="1:14" x14ac:dyDescent="0.25">
      <c r="A861" t="e" vm="1">
        <f ca="1">_xlfn.XLOOKUP(K861,Sectores[Sector],Sectores[id_Sector],FALSE)</f>
        <v>#NAME?</v>
      </c>
      <c r="B861" t="e" vm="1">
        <f ca="1">_xlfn.XLOOKUP(L861,Contenido[Contenido],Contenido[id_contenido])</f>
        <v>#NAME?</v>
      </c>
      <c r="C861" t="e" vm="1">
        <f ca="1">_xlfn.XLOOKUP(M861,Temas[Tema],Temas[id_Tema],FALSE)</f>
        <v>#NAME?</v>
      </c>
      <c r="D861" t="s">
        <v>4284</v>
      </c>
      <c r="F861" t="e" vm="2">
        <f t="shared" ca="1" si="52"/>
        <v>#NAME?</v>
      </c>
      <c r="G861" t="e" vm="2">
        <f t="shared" ca="1" si="53"/>
        <v>#NAME?</v>
      </c>
      <c r="H861" t="e" vm="2">
        <f t="shared" ca="1" si="54"/>
        <v>#NAME?</v>
      </c>
      <c r="I861" t="str">
        <f t="shared" si="55"/>
        <v>14.01.05.02 Propiedades municipales</v>
      </c>
      <c r="K861" t="s">
        <v>94</v>
      </c>
      <c r="L861" t="s">
        <v>313</v>
      </c>
      <c r="M861" t="s">
        <v>743</v>
      </c>
      <c r="N861" t="s">
        <v>745</v>
      </c>
    </row>
    <row r="862" spans="1:14" x14ac:dyDescent="0.25">
      <c r="A862" t="e" vm="1">
        <f ca="1">_xlfn.XLOOKUP(K862,Sectores[Sector],Sectores[id_Sector],FALSE)</f>
        <v>#NAME?</v>
      </c>
      <c r="B862" t="e" vm="1">
        <f ca="1">_xlfn.XLOOKUP(L862,Contenido[Contenido],Contenido[id_contenido])</f>
        <v>#NAME?</v>
      </c>
      <c r="C862" t="e" vm="1">
        <f ca="1">_xlfn.XLOOKUP(M862,Temas[Tema],Temas[id_Tema],FALSE)</f>
        <v>#NAME?</v>
      </c>
      <c r="D862" t="s">
        <v>4285</v>
      </c>
      <c r="F862" t="e" vm="2">
        <f t="shared" ca="1" si="52"/>
        <v>#NAME?</v>
      </c>
      <c r="G862" t="e" vm="2">
        <f t="shared" ca="1" si="53"/>
        <v>#NAME?</v>
      </c>
      <c r="H862" t="e" vm="2">
        <f t="shared" ca="1" si="54"/>
        <v>#NAME?</v>
      </c>
      <c r="I862" t="str">
        <f t="shared" si="55"/>
        <v>14.01.06.01 Subsidios de agua potable rural</v>
      </c>
      <c r="K862" t="s">
        <v>94</v>
      </c>
      <c r="L862" t="s">
        <v>313</v>
      </c>
      <c r="M862" t="s">
        <v>737</v>
      </c>
      <c r="N862" t="s">
        <v>738</v>
      </c>
    </row>
    <row r="863" spans="1:14" x14ac:dyDescent="0.25">
      <c r="A863" t="e" vm="1">
        <f ca="1">_xlfn.XLOOKUP(K863,Sectores[Sector],Sectores[id_Sector],FALSE)</f>
        <v>#NAME?</v>
      </c>
      <c r="B863" t="e" vm="1">
        <f ca="1">_xlfn.XLOOKUP(L863,Contenido[Contenido],Contenido[id_contenido])</f>
        <v>#NAME?</v>
      </c>
      <c r="C863" t="e" vm="1">
        <f ca="1">_xlfn.XLOOKUP(M863,Temas[Tema],Temas[id_Tema],FALSE)</f>
        <v>#NAME?</v>
      </c>
      <c r="D863" t="s">
        <v>4286</v>
      </c>
      <c r="F863" t="e" vm="2">
        <f t="shared" ca="1" si="52"/>
        <v>#NAME?</v>
      </c>
      <c r="G863" t="e" vm="2">
        <f t="shared" ca="1" si="53"/>
        <v>#NAME?</v>
      </c>
      <c r="H863" t="e" vm="2">
        <f t="shared" ca="1" si="54"/>
        <v>#NAME?</v>
      </c>
      <c r="I863" t="str">
        <f t="shared" si="55"/>
        <v>14.01.06.02 Subsidios de agua potable urbana</v>
      </c>
      <c r="K863" t="s">
        <v>94</v>
      </c>
      <c r="L863" t="s">
        <v>313</v>
      </c>
      <c r="M863" t="s">
        <v>737</v>
      </c>
      <c r="N863" t="s">
        <v>739</v>
      </c>
    </row>
    <row r="864" spans="1:14" x14ac:dyDescent="0.25">
      <c r="A864" t="e" vm="1">
        <f ca="1">_xlfn.XLOOKUP(K864,Sectores[Sector],Sectores[id_Sector],FALSE)</f>
        <v>#NAME?</v>
      </c>
      <c r="B864" t="e" vm="1">
        <f ca="1">_xlfn.XLOOKUP(L864,Contenido[Contenido],Contenido[id_contenido])</f>
        <v>#NAME?</v>
      </c>
      <c r="C864" t="e" vm="1">
        <f ca="1">_xlfn.XLOOKUP(M864,Temas[Tema],Temas[id_Tema],FALSE)</f>
        <v>#NAME?</v>
      </c>
      <c r="D864" t="s">
        <v>4287</v>
      </c>
      <c r="F864" t="e" vm="2">
        <f t="shared" ca="1" si="52"/>
        <v>#NAME?</v>
      </c>
      <c r="G864" t="e" vm="2">
        <f t="shared" ca="1" si="53"/>
        <v>#NAME?</v>
      </c>
      <c r="H864" t="e" vm="2">
        <f t="shared" ca="1" si="54"/>
        <v>#NAME?</v>
      </c>
      <c r="I864" t="str">
        <f t="shared" si="55"/>
        <v>14.01.06.03 Subsidios familiares</v>
      </c>
      <c r="K864" t="s">
        <v>94</v>
      </c>
      <c r="L864" t="s">
        <v>313</v>
      </c>
      <c r="M864" t="s">
        <v>737</v>
      </c>
      <c r="N864" t="s">
        <v>740</v>
      </c>
    </row>
    <row r="865" spans="1:14" x14ac:dyDescent="0.25">
      <c r="A865" t="e" vm="1">
        <f ca="1">_xlfn.XLOOKUP(K865,Sectores[Sector],Sectores[id_Sector],FALSE)</f>
        <v>#NAME?</v>
      </c>
      <c r="B865" t="e" vm="1">
        <f ca="1">_xlfn.XLOOKUP(L865,Contenido[Contenido],Contenido[id_contenido])</f>
        <v>#NAME?</v>
      </c>
      <c r="C865" t="e" vm="1">
        <f ca="1">_xlfn.XLOOKUP(M865,Temas[Tema],Temas[id_Tema],FALSE)</f>
        <v>#NAME?</v>
      </c>
      <c r="D865" t="s">
        <v>4288</v>
      </c>
      <c r="F865" t="e" vm="2">
        <f t="shared" ca="1" si="52"/>
        <v>#NAME?</v>
      </c>
      <c r="G865" t="e" vm="2">
        <f t="shared" ca="1" si="53"/>
        <v>#NAME?</v>
      </c>
      <c r="H865" t="e" vm="2">
        <f t="shared" ca="1" si="54"/>
        <v>#NAME?</v>
      </c>
      <c r="I865" t="str">
        <f t="shared" si="55"/>
        <v>14.01.07.01 Avalúo fiscal de propiedades municipales</v>
      </c>
      <c r="K865" t="s">
        <v>94</v>
      </c>
      <c r="L865" t="s">
        <v>313</v>
      </c>
      <c r="M865" t="s">
        <v>770</v>
      </c>
      <c r="N865" t="s">
        <v>771</v>
      </c>
    </row>
    <row r="866" spans="1:14" x14ac:dyDescent="0.25">
      <c r="A866" t="e" vm="1">
        <f ca="1">_xlfn.XLOOKUP(K866,Sectores[Sector],Sectores[id_Sector],FALSE)</f>
        <v>#NAME?</v>
      </c>
      <c r="B866" t="e" vm="1">
        <f ca="1">_xlfn.XLOOKUP(L866,Contenido[Contenido],Contenido[id_contenido])</f>
        <v>#NAME?</v>
      </c>
      <c r="C866" t="e" vm="1">
        <f ca="1">_xlfn.XLOOKUP(M866,Temas[Tema],Temas[id_Tema],FALSE)</f>
        <v>#NAME?</v>
      </c>
      <c r="D866" t="s">
        <v>4289</v>
      </c>
      <c r="F866" t="e" vm="2">
        <f t="shared" ca="1" si="52"/>
        <v>#NAME?</v>
      </c>
      <c r="G866" t="e" vm="2">
        <f t="shared" ca="1" si="53"/>
        <v>#NAME?</v>
      </c>
      <c r="H866" t="e" vm="2">
        <f t="shared" ca="1" si="54"/>
        <v>#NAME?</v>
      </c>
      <c r="I866" t="str">
        <f t="shared" si="55"/>
        <v>14.02.01.01 Centros de madres</v>
      </c>
      <c r="K866" t="s">
        <v>94</v>
      </c>
      <c r="L866" t="s">
        <v>312</v>
      </c>
      <c r="M866" t="s">
        <v>315</v>
      </c>
      <c r="N866" t="s">
        <v>326</v>
      </c>
    </row>
    <row r="867" spans="1:14" x14ac:dyDescent="0.25">
      <c r="A867" t="e" vm="1">
        <f ca="1">_xlfn.XLOOKUP(K867,Sectores[Sector],Sectores[id_Sector],FALSE)</f>
        <v>#NAME?</v>
      </c>
      <c r="B867" t="e" vm="1">
        <f ca="1">_xlfn.XLOOKUP(L867,Contenido[Contenido],Contenido[id_contenido])</f>
        <v>#NAME?</v>
      </c>
      <c r="C867" t="e" vm="1">
        <f ca="1">_xlfn.XLOOKUP(M867,Temas[Tema],Temas[id_Tema],FALSE)</f>
        <v>#NAME?</v>
      </c>
      <c r="D867" t="s">
        <v>4290</v>
      </c>
      <c r="F867" t="e" vm="2">
        <f t="shared" ca="1" si="52"/>
        <v>#NAME?</v>
      </c>
      <c r="G867" t="e" vm="2">
        <f t="shared" ca="1" si="53"/>
        <v>#NAME?</v>
      </c>
      <c r="H867" t="e" vm="2">
        <f t="shared" ca="1" si="54"/>
        <v>#NAME?</v>
      </c>
      <c r="I867" t="str">
        <f t="shared" si="55"/>
        <v>14.02.01.02 Centros de padres y apoderados</v>
      </c>
      <c r="K867" t="s">
        <v>94</v>
      </c>
      <c r="L867" t="s">
        <v>312</v>
      </c>
      <c r="M867" t="s">
        <v>315</v>
      </c>
      <c r="N867" t="s">
        <v>327</v>
      </c>
    </row>
    <row r="868" spans="1:14" x14ac:dyDescent="0.25">
      <c r="A868" t="e" vm="1">
        <f ca="1">_xlfn.XLOOKUP(K868,Sectores[Sector],Sectores[id_Sector],FALSE)</f>
        <v>#NAME?</v>
      </c>
      <c r="B868" t="e" vm="1">
        <f ca="1">_xlfn.XLOOKUP(L868,Contenido[Contenido],Contenido[id_contenido])</f>
        <v>#NAME?</v>
      </c>
      <c r="C868" t="e" vm="1">
        <f ca="1">_xlfn.XLOOKUP(M868,Temas[Tema],Temas[id_Tema],FALSE)</f>
        <v>#NAME?</v>
      </c>
      <c r="D868" t="s">
        <v>4291</v>
      </c>
      <c r="F868" t="e" vm="2">
        <f t="shared" ca="1" si="52"/>
        <v>#NAME?</v>
      </c>
      <c r="G868" t="e" vm="2">
        <f t="shared" ca="1" si="53"/>
        <v>#NAME?</v>
      </c>
      <c r="H868" t="e" vm="2">
        <f t="shared" ca="1" si="54"/>
        <v>#NAME?</v>
      </c>
      <c r="I868" t="str">
        <f t="shared" si="55"/>
        <v>14.02.01.03 Centros del adulto mayor</v>
      </c>
      <c r="K868" t="s">
        <v>94</v>
      </c>
      <c r="L868" t="s">
        <v>312</v>
      </c>
      <c r="M868" t="s">
        <v>315</v>
      </c>
      <c r="N868" t="s">
        <v>328</v>
      </c>
    </row>
    <row r="869" spans="1:14" x14ac:dyDescent="0.25">
      <c r="A869" t="e" vm="1">
        <f ca="1">_xlfn.XLOOKUP(K869,Sectores[Sector],Sectores[id_Sector],FALSE)</f>
        <v>#NAME?</v>
      </c>
      <c r="B869" t="e" vm="1">
        <f ca="1">_xlfn.XLOOKUP(L869,Contenido[Contenido],Contenido[id_contenido])</f>
        <v>#NAME?</v>
      </c>
      <c r="C869" t="e" vm="1">
        <f ca="1">_xlfn.XLOOKUP(M869,Temas[Tema],Temas[id_Tema],FALSE)</f>
        <v>#NAME?</v>
      </c>
      <c r="D869" t="s">
        <v>4292</v>
      </c>
      <c r="F869" t="e" vm="2">
        <f t="shared" ca="1" si="52"/>
        <v>#NAME?</v>
      </c>
      <c r="G869" t="e" vm="2">
        <f t="shared" ca="1" si="53"/>
        <v>#NAME?</v>
      </c>
      <c r="H869" t="e" vm="2">
        <f t="shared" ca="1" si="54"/>
        <v>#NAME?</v>
      </c>
      <c r="I869" t="str">
        <f t="shared" si="55"/>
        <v>14.02.01.04 Clubes deportivos</v>
      </c>
      <c r="K869" t="s">
        <v>94</v>
      </c>
      <c r="L869" t="s">
        <v>312</v>
      </c>
      <c r="M869" t="s">
        <v>315</v>
      </c>
      <c r="N869" t="s">
        <v>319</v>
      </c>
    </row>
    <row r="870" spans="1:14" x14ac:dyDescent="0.25">
      <c r="A870" t="e" vm="1">
        <f ca="1">_xlfn.XLOOKUP(K870,Sectores[Sector],Sectores[id_Sector],FALSE)</f>
        <v>#NAME?</v>
      </c>
      <c r="B870" t="e" vm="1">
        <f ca="1">_xlfn.XLOOKUP(L870,Contenido[Contenido],Contenido[id_contenido])</f>
        <v>#NAME?</v>
      </c>
      <c r="C870" t="e" vm="1">
        <f ca="1">_xlfn.XLOOKUP(M870,Temas[Tema],Temas[id_Tema],FALSE)</f>
        <v>#NAME?</v>
      </c>
      <c r="D870" t="s">
        <v>4293</v>
      </c>
      <c r="F870" t="e" vm="2">
        <f t="shared" ca="1" si="52"/>
        <v>#NAME?</v>
      </c>
      <c r="G870" t="e" vm="2">
        <f t="shared" ca="1" si="53"/>
        <v>#NAME?</v>
      </c>
      <c r="H870" t="e" vm="2">
        <f t="shared" ca="1" si="54"/>
        <v>#NAME?</v>
      </c>
      <c r="I870" t="str">
        <f t="shared" si="55"/>
        <v>14.02.01.05 Juntas de vecinos</v>
      </c>
      <c r="K870" t="s">
        <v>94</v>
      </c>
      <c r="L870" t="s">
        <v>312</v>
      </c>
      <c r="M870" t="s">
        <v>315</v>
      </c>
      <c r="N870" t="s">
        <v>322</v>
      </c>
    </row>
    <row r="871" spans="1:14" x14ac:dyDescent="0.25">
      <c r="A871" t="e" vm="1">
        <f ca="1">_xlfn.XLOOKUP(K871,Sectores[Sector],Sectores[id_Sector],FALSE)</f>
        <v>#NAME?</v>
      </c>
      <c r="B871" t="e" vm="1">
        <f ca="1">_xlfn.XLOOKUP(L871,Contenido[Contenido],Contenido[id_contenido])</f>
        <v>#NAME?</v>
      </c>
      <c r="C871" t="e" vm="1">
        <f ca="1">_xlfn.XLOOKUP(M871,Temas[Tema],Temas[id_Tema],FALSE)</f>
        <v>#NAME?</v>
      </c>
      <c r="D871" t="s">
        <v>4294</v>
      </c>
      <c r="F871" t="e" vm="2">
        <f t="shared" ca="1" si="52"/>
        <v>#NAME?</v>
      </c>
      <c r="G871" t="e" vm="2">
        <f t="shared" ca="1" si="53"/>
        <v>#NAME?</v>
      </c>
      <c r="H871" t="e" vm="2">
        <f t="shared" ca="1" si="54"/>
        <v>#NAME?</v>
      </c>
      <c r="I871" t="str">
        <f t="shared" si="55"/>
        <v>14.02.01.06 Organizaciones comunitarias funcionales</v>
      </c>
      <c r="K871" t="s">
        <v>94</v>
      </c>
      <c r="L871" t="s">
        <v>312</v>
      </c>
      <c r="M871" t="s">
        <v>315</v>
      </c>
      <c r="N871" t="s">
        <v>707</v>
      </c>
    </row>
    <row r="872" spans="1:14" x14ac:dyDescent="0.25">
      <c r="A872" t="e" vm="1">
        <f ca="1">_xlfn.XLOOKUP(K872,Sectores[Sector],Sectores[id_Sector],FALSE)</f>
        <v>#NAME?</v>
      </c>
      <c r="B872" t="e" vm="1">
        <f ca="1">_xlfn.XLOOKUP(L872,Contenido[Contenido],Contenido[id_contenido])</f>
        <v>#NAME?</v>
      </c>
      <c r="C872" t="e" vm="1">
        <f ca="1">_xlfn.XLOOKUP(M872,Temas[Tema],Temas[id_Tema],FALSE)</f>
        <v>#NAME?</v>
      </c>
      <c r="D872" t="s">
        <v>4295</v>
      </c>
      <c r="F872" t="e" vm="2">
        <f t="shared" ca="1" si="52"/>
        <v>#NAME?</v>
      </c>
      <c r="G872" t="e" vm="2">
        <f t="shared" ca="1" si="53"/>
        <v>#NAME?</v>
      </c>
      <c r="H872" t="e" vm="2">
        <f t="shared" ca="1" si="54"/>
        <v>#NAME?</v>
      </c>
      <c r="I872" t="str">
        <f t="shared" si="55"/>
        <v>14.02.01.07 Uniones Comunales</v>
      </c>
      <c r="K872" t="s">
        <v>94</v>
      </c>
      <c r="L872" t="s">
        <v>312</v>
      </c>
      <c r="M872" t="s">
        <v>315</v>
      </c>
      <c r="N872" t="s">
        <v>96</v>
      </c>
    </row>
    <row r="873" spans="1:14" x14ac:dyDescent="0.25">
      <c r="A873" t="e" vm="1">
        <f ca="1">_xlfn.XLOOKUP(K873,Sectores[Sector],Sectores[id_Sector],FALSE)</f>
        <v>#NAME?</v>
      </c>
      <c r="B873" t="e" vm="1">
        <f ca="1">_xlfn.XLOOKUP(L873,Contenido[Contenido],Contenido[id_contenido])</f>
        <v>#NAME?</v>
      </c>
      <c r="C873" t="e" vm="1">
        <f ca="1">_xlfn.XLOOKUP(M873,Temas[Tema],Temas[id_Tema],FALSE)</f>
        <v>#NAME?</v>
      </c>
      <c r="D873" t="s">
        <v>4279</v>
      </c>
      <c r="F873" t="e" vm="2">
        <f t="shared" ca="1" si="52"/>
        <v>#NAME?</v>
      </c>
      <c r="G873" t="e" vm="2">
        <f t="shared" ca="1" si="53"/>
        <v>#NAME?</v>
      </c>
      <c r="H873" t="e" vm="2">
        <f t="shared" ca="1" si="54"/>
        <v>#NAME?</v>
      </c>
      <c r="I873" t="str">
        <f t="shared" si="55"/>
        <v>14.01.03.01 Invalidez</v>
      </c>
      <c r="K873" t="s">
        <v>94</v>
      </c>
      <c r="L873" t="s">
        <v>357</v>
      </c>
      <c r="M873" t="s">
        <v>358</v>
      </c>
      <c r="N873" t="s">
        <v>997</v>
      </c>
    </row>
    <row r="874" spans="1:14" x14ac:dyDescent="0.25">
      <c r="A874" t="e" vm="1">
        <f ca="1">_xlfn.XLOOKUP(K874,Sectores[Sector],Sectores[id_Sector],FALSE)</f>
        <v>#NAME?</v>
      </c>
      <c r="B874" t="e" vm="1">
        <f ca="1">_xlfn.XLOOKUP(L874,Contenido[Contenido],Contenido[id_contenido])</f>
        <v>#NAME?</v>
      </c>
      <c r="C874" t="e" vm="1">
        <f ca="1">_xlfn.XLOOKUP(M874,Temas[Tema],Temas[id_Tema],FALSE)</f>
        <v>#NAME?</v>
      </c>
      <c r="D874" t="s">
        <v>4280</v>
      </c>
      <c r="F874" t="e" vm="2">
        <f t="shared" ca="1" si="52"/>
        <v>#NAME?</v>
      </c>
      <c r="G874" t="e" vm="2">
        <f t="shared" ca="1" si="53"/>
        <v>#NAME?</v>
      </c>
      <c r="H874" t="e" vm="2">
        <f t="shared" ca="1" si="54"/>
        <v>#NAME?</v>
      </c>
      <c r="I874" t="str">
        <f t="shared" si="55"/>
        <v>14.01.03.02 Pensión Básica de Vejez</v>
      </c>
      <c r="K874" t="s">
        <v>94</v>
      </c>
      <c r="L874" t="s">
        <v>357</v>
      </c>
      <c r="M874" t="s">
        <v>358</v>
      </c>
      <c r="N874" t="s">
        <v>359</v>
      </c>
    </row>
    <row r="875" spans="1:14" x14ac:dyDescent="0.25">
      <c r="A875" t="e" vm="1">
        <f ca="1">_xlfn.XLOOKUP(K875,Sectores[Sector],Sectores[id_Sector],FALSE)</f>
        <v>#NAME?</v>
      </c>
      <c r="B875" t="e" vm="1">
        <f ca="1">_xlfn.XLOOKUP(L875,Contenido[Contenido],Contenido[id_contenido])</f>
        <v>#NAME?</v>
      </c>
      <c r="C875" t="e" vm="1">
        <f ca="1">_xlfn.XLOOKUP(M875,Temas[Tema],Temas[id_Tema],FALSE)</f>
        <v>#NAME?</v>
      </c>
      <c r="D875" t="s">
        <v>4281</v>
      </c>
      <c r="F875" t="e" vm="2">
        <f t="shared" ca="1" si="52"/>
        <v>#NAME?</v>
      </c>
      <c r="G875" t="e" vm="2">
        <f t="shared" ca="1" si="53"/>
        <v>#NAME?</v>
      </c>
      <c r="H875" t="e" vm="2">
        <f t="shared" ca="1" si="54"/>
        <v>#NAME?</v>
      </c>
      <c r="I875" t="str">
        <f t="shared" si="55"/>
        <v>14.01.03.03 Pensión Básica Solidaria</v>
      </c>
      <c r="K875" t="s">
        <v>94</v>
      </c>
      <c r="L875" t="s">
        <v>357</v>
      </c>
      <c r="M875" t="s">
        <v>358</v>
      </c>
      <c r="N875" t="s">
        <v>360</v>
      </c>
    </row>
    <row r="876" spans="1:14" x14ac:dyDescent="0.25">
      <c r="A876" t="e" vm="1">
        <f ca="1">_xlfn.XLOOKUP(K876,Sectores[Sector],Sectores[id_Sector],FALSE)</f>
        <v>#NAME?</v>
      </c>
      <c r="B876" t="e" vm="1">
        <f ca="1">_xlfn.XLOOKUP(L876,Contenido[Contenido],Contenido[id_contenido])</f>
        <v>#NAME?</v>
      </c>
      <c r="C876" t="e" vm="1">
        <f ca="1">_xlfn.XLOOKUP(M876,Temas[Tema],Temas[id_Tema],FALSE)</f>
        <v>#NAME?</v>
      </c>
      <c r="D876" t="s">
        <v>4296</v>
      </c>
      <c r="F876" t="e" vm="2">
        <f t="shared" ca="1" si="52"/>
        <v>#NAME?</v>
      </c>
      <c r="G876" t="e" vm="2">
        <f t="shared" ca="1" si="53"/>
        <v>#NAME?</v>
      </c>
      <c r="H876" t="e" vm="2">
        <f t="shared" ca="1" si="54"/>
        <v>#NAME?</v>
      </c>
      <c r="I876" t="str">
        <f t="shared" si="55"/>
        <v>14.04.01.01 Predios agrícolas municipales</v>
      </c>
      <c r="K876" t="s">
        <v>94</v>
      </c>
      <c r="L876" t="s">
        <v>39</v>
      </c>
      <c r="M876" t="s">
        <v>774</v>
      </c>
      <c r="N876" t="s">
        <v>775</v>
      </c>
    </row>
    <row r="877" spans="1:14" x14ac:dyDescent="0.25">
      <c r="A877" t="e" vm="1">
        <f ca="1">_xlfn.XLOOKUP(K877,Sectores[Sector],Sectores[id_Sector],FALSE)</f>
        <v>#NAME?</v>
      </c>
      <c r="B877" t="e" vm="1">
        <f ca="1">_xlfn.XLOOKUP(L877,Contenido[Contenido],Contenido[id_contenido])</f>
        <v>#NAME?</v>
      </c>
      <c r="C877" t="e" vm="1">
        <f ca="1">_xlfn.XLOOKUP(M877,Temas[Tema],Temas[id_Tema],FALSE)</f>
        <v>#NAME?</v>
      </c>
      <c r="D877" t="s">
        <v>4297</v>
      </c>
      <c r="F877" t="e" vm="2">
        <f t="shared" ca="1" si="52"/>
        <v>#NAME?</v>
      </c>
      <c r="G877" t="e" vm="2">
        <f t="shared" ca="1" si="53"/>
        <v>#NAME?</v>
      </c>
      <c r="H877" t="e" vm="2">
        <f t="shared" ca="1" si="54"/>
        <v>#NAME?</v>
      </c>
      <c r="I877" t="str">
        <f t="shared" si="55"/>
        <v>14.04.01.02 Predios no agrícolas municipales</v>
      </c>
      <c r="K877" t="s">
        <v>94</v>
      </c>
      <c r="L877" t="s">
        <v>39</v>
      </c>
      <c r="M877" t="s">
        <v>774</v>
      </c>
      <c r="N877" t="s">
        <v>776</v>
      </c>
    </row>
    <row r="878" spans="1:14" x14ac:dyDescent="0.25">
      <c r="A878" t="e" vm="1">
        <f ca="1">_xlfn.XLOOKUP(K878,Sectores[Sector],Sectores[id_Sector],FALSE)</f>
        <v>#NAME?</v>
      </c>
      <c r="B878" t="e" vm="1">
        <f ca="1">_xlfn.XLOOKUP(L878,Contenido[Contenido],Contenido[id_contenido])</f>
        <v>#NAME?</v>
      </c>
      <c r="C878" t="e" vm="1">
        <f ca="1">_xlfn.XLOOKUP(M878,Temas[Tema],Temas[id_Tema],FALSE)</f>
        <v>#NAME?</v>
      </c>
      <c r="D878" t="s">
        <v>4298</v>
      </c>
      <c r="F878" t="e" vm="2">
        <f t="shared" ca="1" si="52"/>
        <v>#NAME?</v>
      </c>
      <c r="G878" t="e" vm="2">
        <f t="shared" ca="1" si="53"/>
        <v>#NAME?</v>
      </c>
      <c r="H878" t="e" vm="2">
        <f t="shared" ca="1" si="54"/>
        <v>#NAME?</v>
      </c>
      <c r="I878" t="str">
        <f t="shared" si="55"/>
        <v>14.05.01.01 Personas egresadas de capacitación</v>
      </c>
      <c r="K878" t="s">
        <v>94</v>
      </c>
      <c r="L878" t="s">
        <v>780</v>
      </c>
      <c r="M878" t="s">
        <v>752</v>
      </c>
      <c r="N878" t="s">
        <v>756</v>
      </c>
    </row>
    <row r="879" spans="1:14" x14ac:dyDescent="0.25">
      <c r="A879" t="e" vm="1">
        <f ca="1">_xlfn.XLOOKUP(K879,Sectores[Sector],Sectores[id_Sector],FALSE)</f>
        <v>#NAME?</v>
      </c>
      <c r="B879" t="e" vm="1">
        <f ca="1">_xlfn.XLOOKUP(L879,Contenido[Contenido],Contenido[id_contenido])</f>
        <v>#NAME?</v>
      </c>
      <c r="C879" t="e" vm="1">
        <f ca="1">_xlfn.XLOOKUP(M879,Temas[Tema],Temas[id_Tema],FALSE)</f>
        <v>#NAME?</v>
      </c>
      <c r="D879" t="s">
        <v>4299</v>
      </c>
      <c r="F879" t="e" vm="2">
        <f t="shared" ca="1" si="52"/>
        <v>#NAME?</v>
      </c>
      <c r="G879" t="e" vm="2">
        <f t="shared" ca="1" si="53"/>
        <v>#NAME?</v>
      </c>
      <c r="H879" t="e" vm="2">
        <f t="shared" ca="1" si="54"/>
        <v>#NAME?</v>
      </c>
      <c r="I879" t="str">
        <f t="shared" si="55"/>
        <v>14.05.01.02 Tasa de egreso de capacitación</v>
      </c>
      <c r="K879" t="s">
        <v>94</v>
      </c>
      <c r="L879" t="s">
        <v>780</v>
      </c>
      <c r="M879" t="s">
        <v>752</v>
      </c>
      <c r="N879" t="s">
        <v>732</v>
      </c>
    </row>
    <row r="880" spans="1:14" x14ac:dyDescent="0.25">
      <c r="A880" t="e" vm="1">
        <f ca="1">_xlfn.XLOOKUP(K880,Sectores[Sector],Sectores[id_Sector],FALSE)</f>
        <v>#NAME?</v>
      </c>
      <c r="B880" t="e" vm="1">
        <f ca="1">_xlfn.XLOOKUP(L880,Contenido[Contenido],Contenido[id_contenido])</f>
        <v>#NAME?</v>
      </c>
      <c r="C880" t="e" vm="1">
        <f ca="1">_xlfn.XLOOKUP(M880,Temas[Tema],Temas[id_Tema],FALSE)</f>
        <v>#NAME?</v>
      </c>
      <c r="D880" t="s">
        <v>4300</v>
      </c>
      <c r="F880" t="e" vm="2">
        <f t="shared" ca="1" si="52"/>
        <v>#NAME?</v>
      </c>
      <c r="G880" t="e" vm="2">
        <f t="shared" ca="1" si="53"/>
        <v>#NAME?</v>
      </c>
      <c r="H880" t="e" vm="2">
        <f t="shared" ca="1" si="54"/>
        <v>#NAME?</v>
      </c>
      <c r="I880" t="str">
        <f t="shared" si="55"/>
        <v>14.05.02.01 Personas enviadas a un empleo</v>
      </c>
      <c r="K880" t="s">
        <v>94</v>
      </c>
      <c r="L880" t="s">
        <v>780</v>
      </c>
      <c r="M880" t="s">
        <v>750</v>
      </c>
      <c r="N880" t="s">
        <v>753</v>
      </c>
    </row>
    <row r="881" spans="1:14" x14ac:dyDescent="0.25">
      <c r="A881" t="e" vm="1">
        <f ca="1">_xlfn.XLOOKUP(K881,Sectores[Sector],Sectores[id_Sector],FALSE)</f>
        <v>#NAME?</v>
      </c>
      <c r="B881" t="e" vm="1">
        <f ca="1">_xlfn.XLOOKUP(L881,Contenido[Contenido],Contenido[id_contenido])</f>
        <v>#NAME?</v>
      </c>
      <c r="C881" t="e" vm="1">
        <f ca="1">_xlfn.XLOOKUP(M881,Temas[Tema],Temas[id_Tema],FALSE)</f>
        <v>#NAME?</v>
      </c>
      <c r="D881" t="s">
        <v>4301</v>
      </c>
      <c r="F881" t="e" vm="2">
        <f t="shared" ca="1" si="52"/>
        <v>#NAME?</v>
      </c>
      <c r="G881" t="e" vm="2">
        <f t="shared" ca="1" si="53"/>
        <v>#NAME?</v>
      </c>
      <c r="H881" t="e" vm="2">
        <f t="shared" ca="1" si="54"/>
        <v>#NAME?</v>
      </c>
      <c r="I881" t="str">
        <f t="shared" si="55"/>
        <v>14.05.03.01 Personas en busca de empleo</v>
      </c>
      <c r="K881" t="s">
        <v>94</v>
      </c>
      <c r="L881" t="s">
        <v>780</v>
      </c>
      <c r="M881" t="s">
        <v>751</v>
      </c>
      <c r="N881" t="s">
        <v>754</v>
      </c>
    </row>
    <row r="882" spans="1:14" x14ac:dyDescent="0.25">
      <c r="A882" t="e" vm="1">
        <f ca="1">_xlfn.XLOOKUP(K882,Sectores[Sector],Sectores[id_Sector],FALSE)</f>
        <v>#NAME?</v>
      </c>
      <c r="B882" t="e" vm="1">
        <f ca="1">_xlfn.XLOOKUP(L882,Contenido[Contenido],Contenido[id_contenido])</f>
        <v>#NAME?</v>
      </c>
      <c r="C882" t="e" vm="1">
        <f ca="1">_xlfn.XLOOKUP(M882,Temas[Tema],Temas[id_Tema],FALSE)</f>
        <v>#NAME?</v>
      </c>
      <c r="D882" t="s">
        <v>4302</v>
      </c>
      <c r="F882" t="e" vm="2">
        <f t="shared" ca="1" si="52"/>
        <v>#NAME?</v>
      </c>
      <c r="G882" t="e" vm="2">
        <f t="shared" ca="1" si="53"/>
        <v>#NAME?</v>
      </c>
      <c r="H882" t="e" vm="2">
        <f t="shared" ca="1" si="54"/>
        <v>#NAME?</v>
      </c>
      <c r="I882" t="str">
        <f t="shared" si="55"/>
        <v>14.05.03.02 Personas inscritas para capacitación</v>
      </c>
      <c r="K882" t="s">
        <v>94</v>
      </c>
      <c r="L882" t="s">
        <v>780</v>
      </c>
      <c r="M882" t="s">
        <v>751</v>
      </c>
      <c r="N882" t="s">
        <v>755</v>
      </c>
    </row>
    <row r="883" spans="1:14" x14ac:dyDescent="0.25">
      <c r="A883" t="e" vm="1">
        <f ca="1">_xlfn.XLOOKUP(K883,Sectores[Sector],Sectores[id_Sector],FALSE)</f>
        <v>#NAME?</v>
      </c>
      <c r="B883" t="e" vm="1">
        <f ca="1">_xlfn.XLOOKUP(L883,Contenido[Contenido],Contenido[id_contenido])</f>
        <v>#NAME?</v>
      </c>
      <c r="C883" t="e" vm="1">
        <f ca="1">_xlfn.XLOOKUP(M883,Temas[Tema],Temas[id_Tema],FALSE)</f>
        <v>#NAME?</v>
      </c>
      <c r="D883" t="s">
        <v>4303</v>
      </c>
      <c r="F883" t="e" vm="2">
        <f t="shared" ca="1" si="52"/>
        <v>#NAME?</v>
      </c>
      <c r="G883" t="e" vm="2">
        <f t="shared" ca="1" si="53"/>
        <v>#NAME?</v>
      </c>
      <c r="H883" t="e" vm="2">
        <f t="shared" ca="1" si="54"/>
        <v>#NAME?</v>
      </c>
      <c r="I883" t="str">
        <f t="shared" si="55"/>
        <v>14.06.01.01 Exámenes preventivos</v>
      </c>
      <c r="K883" t="s">
        <v>94</v>
      </c>
      <c r="L883" t="s">
        <v>95</v>
      </c>
      <c r="M883" t="s">
        <v>330</v>
      </c>
      <c r="N883" t="s">
        <v>311</v>
      </c>
    </row>
    <row r="884" spans="1:14" x14ac:dyDescent="0.25">
      <c r="A884" t="e" vm="1">
        <f ca="1">_xlfn.XLOOKUP(K884,Sectores[Sector],Sectores[id_Sector],FALSE)</f>
        <v>#NAME?</v>
      </c>
      <c r="B884" t="e" vm="1">
        <f ca="1">_xlfn.XLOOKUP(L884,Contenido[Contenido],Contenido[id_contenido])</f>
        <v>#NAME?</v>
      </c>
      <c r="C884" t="e" vm="1">
        <f ca="1">_xlfn.XLOOKUP(M884,Temas[Tema],Temas[id_Tema],FALSE)</f>
        <v>#NAME?</v>
      </c>
      <c r="D884" t="s">
        <v>4304</v>
      </c>
      <c r="F884" t="e" vm="2">
        <f t="shared" ca="1" si="52"/>
        <v>#NAME?</v>
      </c>
      <c r="G884" t="e" vm="2">
        <f t="shared" ca="1" si="53"/>
        <v>#NAME?</v>
      </c>
      <c r="H884" t="e" vm="2">
        <f t="shared" ca="1" si="54"/>
        <v>#NAME?</v>
      </c>
      <c r="I884" t="str">
        <f t="shared" si="55"/>
        <v>14.06.01.02 Salud Primaria</v>
      </c>
      <c r="K884" t="s">
        <v>94</v>
      </c>
      <c r="L884" t="s">
        <v>95</v>
      </c>
      <c r="M884" t="s">
        <v>330</v>
      </c>
      <c r="N884" t="s">
        <v>332</v>
      </c>
    </row>
    <row r="885" spans="1:14" x14ac:dyDescent="0.25">
      <c r="A885" t="e" vm="1">
        <f ca="1">_xlfn.XLOOKUP(K885,Sectores[Sector],Sectores[id_Sector],FALSE)</f>
        <v>#NAME?</v>
      </c>
      <c r="B885" t="e" vm="1">
        <f ca="1">_xlfn.XLOOKUP(L885,Contenido[Contenido],Contenido[id_contenido])</f>
        <v>#NAME?</v>
      </c>
      <c r="C885" t="e" vm="1">
        <f ca="1">_xlfn.XLOOKUP(M885,Temas[Tema],Temas[id_Tema],FALSE)</f>
        <v>#NAME?</v>
      </c>
      <c r="D885" t="s">
        <v>4273</v>
      </c>
      <c r="F885" t="e" vm="2">
        <f t="shared" ca="1" si="52"/>
        <v>#NAME?</v>
      </c>
      <c r="G885" t="e" vm="2">
        <f t="shared" ca="1" si="53"/>
        <v>#NAME?</v>
      </c>
      <c r="H885" t="e" vm="2">
        <f t="shared" ca="1" si="54"/>
        <v>#NAME?</v>
      </c>
      <c r="I885" t="str">
        <f t="shared" si="55"/>
        <v>14.01.01.01 Gasto total municipal en sector salud</v>
      </c>
      <c r="K885" t="s">
        <v>94</v>
      </c>
      <c r="L885" t="s">
        <v>95</v>
      </c>
      <c r="M885" t="s">
        <v>717</v>
      </c>
      <c r="N885" t="s">
        <v>766</v>
      </c>
    </row>
    <row r="886" spans="1:14" x14ac:dyDescent="0.25">
      <c r="A886" t="e" vm="1">
        <f ca="1">_xlfn.XLOOKUP(K886,Sectores[Sector],Sectores[id_Sector],FALSE)</f>
        <v>#NAME?</v>
      </c>
      <c r="B886" t="e" vm="1">
        <f ca="1">_xlfn.XLOOKUP(L886,Contenido[Contenido],Contenido[id_contenido])</f>
        <v>#NAME?</v>
      </c>
      <c r="C886" t="e" vm="1">
        <f ca="1">_xlfn.XLOOKUP(M886,Temas[Tema],Temas[id_Tema],FALSE)</f>
        <v>#NAME?</v>
      </c>
      <c r="D886" t="s">
        <v>3566</v>
      </c>
      <c r="F886" t="e" vm="2">
        <f t="shared" ca="1" si="52"/>
        <v>#NAME?</v>
      </c>
      <c r="G886" t="e" vm="2">
        <f t="shared" ca="1" si="53"/>
        <v>#NAME?</v>
      </c>
      <c r="H886" t="e" vm="2">
        <f t="shared" ca="1" si="54"/>
        <v>#NAME?</v>
      </c>
      <c r="I886" t="str">
        <f t="shared" si="55"/>
        <v>05.02.02.01 Ingreso municipal en sector salud</v>
      </c>
      <c r="K886" t="s">
        <v>94</v>
      </c>
      <c r="L886" t="s">
        <v>95</v>
      </c>
      <c r="M886" t="s">
        <v>270</v>
      </c>
      <c r="N886" t="s">
        <v>719</v>
      </c>
    </row>
    <row r="887" spans="1:14" x14ac:dyDescent="0.25">
      <c r="A887" t="e" vm="1">
        <f ca="1">_xlfn.XLOOKUP(K887,Sectores[Sector],Sectores[id_Sector],FALSE)</f>
        <v>#NAME?</v>
      </c>
      <c r="B887" t="e" vm="1">
        <f ca="1">_xlfn.XLOOKUP(L887,Contenido[Contenido],Contenido[id_contenido])</f>
        <v>#NAME?</v>
      </c>
      <c r="C887" t="e" vm="1">
        <f ca="1">_xlfn.XLOOKUP(M887,Temas[Tema],Temas[id_Tema],FALSE)</f>
        <v>#NAME?</v>
      </c>
      <c r="D887" t="s">
        <v>4282</v>
      </c>
      <c r="F887" t="e" vm="2">
        <f t="shared" ca="1" si="52"/>
        <v>#NAME?</v>
      </c>
      <c r="G887" t="e" vm="2">
        <f t="shared" ca="1" si="53"/>
        <v>#NAME?</v>
      </c>
      <c r="H887" t="e" vm="2">
        <f t="shared" ca="1" si="54"/>
        <v>#NAME?</v>
      </c>
      <c r="I887" t="str">
        <f t="shared" si="55"/>
        <v>14.01.04.01 Presupuesto municipal en sector de salud</v>
      </c>
      <c r="K887" t="s">
        <v>94</v>
      </c>
      <c r="L887" t="s">
        <v>95</v>
      </c>
      <c r="M887" t="s">
        <v>778</v>
      </c>
      <c r="N887" t="s">
        <v>779</v>
      </c>
    </row>
    <row r="888" spans="1:14" x14ac:dyDescent="0.25">
      <c r="A888" t="e" vm="1">
        <f ca="1">_xlfn.XLOOKUP(K888,Sectores[Sector],Sectores[id_Sector],FALSE)</f>
        <v>#NAME?</v>
      </c>
      <c r="B888" t="e" vm="1">
        <f ca="1">_xlfn.XLOOKUP(L888,Contenido[Contenido],Contenido[id_contenido])</f>
        <v>#NAME?</v>
      </c>
      <c r="C888" t="e" vm="1">
        <f ca="1">_xlfn.XLOOKUP(M888,Temas[Tema],Temas[id_Tema],FALSE)</f>
        <v>#NAME?</v>
      </c>
      <c r="D888" t="s">
        <v>4305</v>
      </c>
      <c r="F888" t="e" vm="2">
        <f t="shared" ca="1" si="52"/>
        <v>#NAME?</v>
      </c>
      <c r="G888" t="e" vm="2">
        <f t="shared" ca="1" si="53"/>
        <v>#NAME?</v>
      </c>
      <c r="H888" t="e" vm="2">
        <f t="shared" ca="1" si="54"/>
        <v>#NAME?</v>
      </c>
      <c r="I888" t="str">
        <f t="shared" si="55"/>
        <v>14.06.05.01 Enfermeras/os</v>
      </c>
      <c r="K888" t="s">
        <v>94</v>
      </c>
      <c r="L888" t="s">
        <v>95</v>
      </c>
      <c r="M888" t="s">
        <v>317</v>
      </c>
      <c r="N888" t="s">
        <v>334</v>
      </c>
    </row>
    <row r="889" spans="1:14" x14ac:dyDescent="0.25">
      <c r="A889" t="e" vm="1">
        <f ca="1">_xlfn.XLOOKUP(K889,Sectores[Sector],Sectores[id_Sector],FALSE)</f>
        <v>#NAME?</v>
      </c>
      <c r="B889" t="e" vm="1">
        <f ca="1">_xlfn.XLOOKUP(L889,Contenido[Contenido],Contenido[id_contenido])</f>
        <v>#NAME?</v>
      </c>
      <c r="C889" t="e" vm="1">
        <f ca="1">_xlfn.XLOOKUP(M889,Temas[Tema],Temas[id_Tema],FALSE)</f>
        <v>#NAME?</v>
      </c>
      <c r="D889" t="s">
        <v>4306</v>
      </c>
      <c r="F889" t="e" vm="2">
        <f t="shared" ca="1" si="52"/>
        <v>#NAME?</v>
      </c>
      <c r="G889" t="e" vm="2">
        <f t="shared" ca="1" si="53"/>
        <v>#NAME?</v>
      </c>
      <c r="H889" t="e" vm="2">
        <f t="shared" ca="1" si="54"/>
        <v>#NAME?</v>
      </c>
      <c r="I889" t="str">
        <f t="shared" si="55"/>
        <v>14.06.05.02 Médicas/os</v>
      </c>
      <c r="K889" t="s">
        <v>94</v>
      </c>
      <c r="L889" t="s">
        <v>95</v>
      </c>
      <c r="M889" t="s">
        <v>317</v>
      </c>
      <c r="N889" t="s">
        <v>336</v>
      </c>
    </row>
    <row r="890" spans="1:14" x14ac:dyDescent="0.25">
      <c r="A890" t="e" vm="1">
        <f ca="1">_xlfn.XLOOKUP(K890,Sectores[Sector],Sectores[id_Sector],FALSE)</f>
        <v>#NAME?</v>
      </c>
      <c r="B890" t="e" vm="1">
        <f ca="1">_xlfn.XLOOKUP(L890,Contenido[Contenido],Contenido[id_contenido])</f>
        <v>#NAME?</v>
      </c>
      <c r="C890" t="e" vm="1">
        <f ca="1">_xlfn.XLOOKUP(M890,Temas[Tema],Temas[id_Tema],FALSE)</f>
        <v>#NAME?</v>
      </c>
      <c r="D890" t="s">
        <v>4307</v>
      </c>
      <c r="F890" t="e" vm="2">
        <f t="shared" ca="1" si="52"/>
        <v>#NAME?</v>
      </c>
      <c r="G890" t="e" vm="2">
        <f t="shared" ca="1" si="53"/>
        <v>#NAME?</v>
      </c>
      <c r="H890" t="e" vm="2">
        <f t="shared" ca="1" si="54"/>
        <v>#NAME?</v>
      </c>
      <c r="I890" t="str">
        <f t="shared" si="55"/>
        <v>14.06.06.01 Establecimientos municipales de salud</v>
      </c>
      <c r="K890" t="s">
        <v>94</v>
      </c>
      <c r="L890" t="s">
        <v>95</v>
      </c>
      <c r="M890" t="s">
        <v>316</v>
      </c>
      <c r="N890" t="s">
        <v>708</v>
      </c>
    </row>
    <row r="891" spans="1:14" x14ac:dyDescent="0.25">
      <c r="A891" t="e" vm="1">
        <f ca="1">_xlfn.XLOOKUP(K891,Sectores[Sector],Sectores[id_Sector],FALSE)</f>
        <v>#NAME?</v>
      </c>
      <c r="B891" t="e" vm="1">
        <f ca="1">_xlfn.XLOOKUP(L891,Contenido[Contenido],Contenido[id_contenido])</f>
        <v>#NAME?</v>
      </c>
      <c r="C891" t="e" vm="1">
        <f ca="1">_xlfn.XLOOKUP(M891,Temas[Tema],Temas[id_Tema],FALSE)</f>
        <v>#NAME?</v>
      </c>
      <c r="D891" t="s">
        <v>4308</v>
      </c>
      <c r="F891" t="e" vm="2">
        <f t="shared" ca="1" si="52"/>
        <v>#NAME?</v>
      </c>
      <c r="G891" t="e" vm="2">
        <f t="shared" ca="1" si="53"/>
        <v>#NAME?</v>
      </c>
      <c r="H891" t="e" vm="2">
        <f t="shared" ca="1" si="54"/>
        <v>#NAME?</v>
      </c>
      <c r="I891" t="str">
        <f t="shared" si="55"/>
        <v>14.06.06.02 Farmacias municipales</v>
      </c>
      <c r="K891" t="s">
        <v>94</v>
      </c>
      <c r="L891" t="s">
        <v>95</v>
      </c>
      <c r="M891" t="s">
        <v>316</v>
      </c>
      <c r="N891" t="s">
        <v>331</v>
      </c>
    </row>
    <row r="892" spans="1:14" x14ac:dyDescent="0.25">
      <c r="A892" t="e" vm="1">
        <f ca="1">_xlfn.XLOOKUP(K892,Sectores[Sector],Sectores[id_Sector],FALSE)</f>
        <v>#NAME?</v>
      </c>
      <c r="B892" t="e" vm="1">
        <f ca="1">_xlfn.XLOOKUP(L892,Contenido[Contenido],Contenido[id_contenido])</f>
        <v>#NAME?</v>
      </c>
      <c r="C892" t="e" vm="1">
        <f ca="1">_xlfn.XLOOKUP(M892,Temas[Tema],Temas[id_Tema],FALSE)</f>
        <v>#NAME?</v>
      </c>
      <c r="D892" t="s">
        <v>4309</v>
      </c>
      <c r="F892" t="e" vm="2">
        <f t="shared" ca="1" si="52"/>
        <v>#NAME?</v>
      </c>
      <c r="G892" t="e" vm="2">
        <f t="shared" ca="1" si="53"/>
        <v>#NAME?</v>
      </c>
      <c r="H892" t="e" vm="2">
        <f t="shared" ca="1" si="54"/>
        <v>#NAME?</v>
      </c>
      <c r="I892" t="str">
        <f t="shared" si="55"/>
        <v>14.06.06.03 Laboratorios de salud municipales</v>
      </c>
      <c r="K892" t="s">
        <v>94</v>
      </c>
      <c r="L892" t="s">
        <v>95</v>
      </c>
      <c r="M892" t="s">
        <v>316</v>
      </c>
      <c r="N892" t="s">
        <v>338</v>
      </c>
    </row>
    <row r="893" spans="1:14" x14ac:dyDescent="0.25">
      <c r="A893" t="e" vm="1">
        <f ca="1">_xlfn.XLOOKUP(K893,Sectores[Sector],Sectores[id_Sector],FALSE)</f>
        <v>#NAME?</v>
      </c>
      <c r="B893" t="e" vm="1">
        <f ca="1">_xlfn.XLOOKUP(L893,Contenido[Contenido],Contenido[id_contenido])</f>
        <v>#NAME?</v>
      </c>
      <c r="C893" t="e" vm="1">
        <f ca="1">_xlfn.XLOOKUP(M893,Temas[Tema],Temas[id_Tema],FALSE)</f>
        <v>#NAME?</v>
      </c>
      <c r="D893" t="s">
        <v>4310</v>
      </c>
      <c r="F893" t="e" vm="2">
        <f t="shared" ca="1" si="52"/>
        <v>#NAME?</v>
      </c>
      <c r="G893" t="e" vm="2">
        <f t="shared" ca="1" si="53"/>
        <v>#NAME?</v>
      </c>
      <c r="H893" t="e" vm="2">
        <f t="shared" ca="1" si="54"/>
        <v>#NAME?</v>
      </c>
      <c r="I893" t="str">
        <f t="shared" si="55"/>
        <v>14.06.06.04 Ópticas municipales</v>
      </c>
      <c r="K893" t="s">
        <v>94</v>
      </c>
      <c r="L893" t="s">
        <v>95</v>
      </c>
      <c r="M893" t="s">
        <v>316</v>
      </c>
      <c r="N893" t="s">
        <v>310</v>
      </c>
    </row>
    <row r="894" spans="1:14" x14ac:dyDescent="0.25">
      <c r="A894" t="e" vm="1">
        <f ca="1">_xlfn.XLOOKUP(K894,Sectores[Sector],Sectores[id_Sector],FALSE)</f>
        <v>#NAME?</v>
      </c>
      <c r="B894" t="e" vm="1">
        <f ca="1">_xlfn.XLOOKUP(L894,Contenido[Contenido],Contenido[id_contenido])</f>
        <v>#NAME?</v>
      </c>
      <c r="C894" t="e" vm="1">
        <f ca="1">_xlfn.XLOOKUP(M894,Temas[Tema],Temas[id_Tema],FALSE)</f>
        <v>#NAME?</v>
      </c>
      <c r="D894" t="s">
        <v>4311</v>
      </c>
      <c r="F894" t="e" vm="2">
        <f t="shared" ca="1" si="52"/>
        <v>#NAME?</v>
      </c>
      <c r="G894" t="e" vm="2">
        <f t="shared" ca="1" si="53"/>
        <v>#NAME?</v>
      </c>
      <c r="H894" t="e" vm="2">
        <f t="shared" ca="1" si="54"/>
        <v>#NAME?</v>
      </c>
      <c r="I894" t="str">
        <f t="shared" si="55"/>
        <v>14.06.06.05 Vacunatorios</v>
      </c>
      <c r="K894" t="s">
        <v>94</v>
      </c>
      <c r="L894" t="s">
        <v>95</v>
      </c>
      <c r="M894" t="s">
        <v>316</v>
      </c>
      <c r="N894" t="s">
        <v>97</v>
      </c>
    </row>
    <row r="895" spans="1:14" x14ac:dyDescent="0.25">
      <c r="A895" t="e" vm="1">
        <f ca="1">_xlfn.XLOOKUP(K895,Sectores[Sector],Sectores[id_Sector],FALSE)</f>
        <v>#NAME?</v>
      </c>
      <c r="B895" t="e" vm="1">
        <f ca="1">_xlfn.XLOOKUP(L895,Contenido[Contenido],Contenido[id_contenido])</f>
        <v>#NAME?</v>
      </c>
      <c r="C895" t="e" vm="1">
        <f ca="1">_xlfn.XLOOKUP(M895,Temas[Tema],Temas[id_Tema],FALSE)</f>
        <v>#NAME?</v>
      </c>
      <c r="D895" t="s">
        <v>4312</v>
      </c>
      <c r="F895" t="e" vm="2">
        <f t="shared" ca="1" si="52"/>
        <v>#NAME?</v>
      </c>
      <c r="G895" t="e" vm="2">
        <f t="shared" ca="1" si="53"/>
        <v>#NAME?</v>
      </c>
      <c r="H895" t="e" vm="2">
        <f t="shared" ca="1" si="54"/>
        <v>#NAME?</v>
      </c>
      <c r="I895" t="str">
        <f t="shared" si="55"/>
        <v>14.06.07.01 Transferencias municipales a sector salud</v>
      </c>
      <c r="K895" t="s">
        <v>94</v>
      </c>
      <c r="L895" t="s">
        <v>95</v>
      </c>
      <c r="M895" t="s">
        <v>314</v>
      </c>
      <c r="N895" t="s">
        <v>731</v>
      </c>
    </row>
    <row r="896" spans="1:14" x14ac:dyDescent="0.25">
      <c r="A896" t="e" vm="1">
        <f ca="1">_xlfn.XLOOKUP(K896,Sectores[Sector],Sectores[id_Sector],FALSE)</f>
        <v>#NAME?</v>
      </c>
      <c r="B896" t="e" vm="1">
        <f ca="1">_xlfn.XLOOKUP(L896,Contenido[Contenido],Contenido[id_contenido])</f>
        <v>#NAME?</v>
      </c>
      <c r="C896" t="e" vm="1">
        <f ca="1">_xlfn.XLOOKUP(M896,Temas[Tema],Temas[id_Tema],FALSE)</f>
        <v>#NAME?</v>
      </c>
      <c r="D896" t="s">
        <v>4313</v>
      </c>
      <c r="F896" t="e" vm="2">
        <f t="shared" ca="1" si="52"/>
        <v>#NAME?</v>
      </c>
      <c r="G896" t="e" vm="2">
        <f t="shared" ca="1" si="53"/>
        <v>#NAME?</v>
      </c>
      <c r="H896" t="e" vm="2">
        <f t="shared" ca="1" si="54"/>
        <v>#NAME?</v>
      </c>
      <c r="I896" t="str">
        <f t="shared" si="55"/>
        <v>15.01.01.01 Molienda de trigo</v>
      </c>
      <c r="K896" t="s">
        <v>98</v>
      </c>
      <c r="L896" t="s">
        <v>620</v>
      </c>
      <c r="M896" t="s">
        <v>621</v>
      </c>
      <c r="N896" t="s">
        <v>623</v>
      </c>
    </row>
    <row r="897" spans="1:14" x14ac:dyDescent="0.25">
      <c r="A897" t="e" vm="1">
        <f ca="1">_xlfn.XLOOKUP(K897,Sectores[Sector],Sectores[id_Sector],FALSE)</f>
        <v>#NAME?</v>
      </c>
      <c r="B897" t="e" vm="1">
        <f ca="1">_xlfn.XLOOKUP(L897,Contenido[Contenido],Contenido[id_contenido])</f>
        <v>#NAME?</v>
      </c>
      <c r="C897" t="e" vm="1">
        <f ca="1">_xlfn.XLOOKUP(M897,Temas[Tema],Temas[id_Tema],FALSE)</f>
        <v>#NAME?</v>
      </c>
      <c r="D897" t="s">
        <v>4314</v>
      </c>
      <c r="F897" t="e" vm="2">
        <f t="shared" ca="1" si="52"/>
        <v>#NAME?</v>
      </c>
      <c r="G897" t="e" vm="2">
        <f t="shared" ca="1" si="53"/>
        <v>#NAME?</v>
      </c>
      <c r="H897" t="e" vm="2">
        <f t="shared" ca="1" si="54"/>
        <v>#NAME?</v>
      </c>
      <c r="I897" t="str">
        <f t="shared" si="55"/>
        <v>15.01.02.01 Producción de crema fresca</v>
      </c>
      <c r="K897" t="s">
        <v>98</v>
      </c>
      <c r="L897" t="s">
        <v>620</v>
      </c>
      <c r="M897" t="s">
        <v>183</v>
      </c>
      <c r="N897" t="s">
        <v>624</v>
      </c>
    </row>
    <row r="898" spans="1:14" x14ac:dyDescent="0.25">
      <c r="A898" t="e" vm="1">
        <f ca="1">_xlfn.XLOOKUP(K898,Sectores[Sector],Sectores[id_Sector],FALSE)</f>
        <v>#NAME?</v>
      </c>
      <c r="B898" t="e" vm="1">
        <f ca="1">_xlfn.XLOOKUP(L898,Contenido[Contenido],Contenido[id_contenido])</f>
        <v>#NAME?</v>
      </c>
      <c r="C898" t="e" vm="1">
        <f ca="1">_xlfn.XLOOKUP(M898,Temas[Tema],Temas[id_Tema],FALSE)</f>
        <v>#NAME?</v>
      </c>
      <c r="D898" t="s">
        <v>4315</v>
      </c>
      <c r="F898" t="e" vm="2">
        <f t="shared" ca="1" si="52"/>
        <v>#NAME?</v>
      </c>
      <c r="G898" t="e" vm="2">
        <f t="shared" ca="1" si="53"/>
        <v>#NAME?</v>
      </c>
      <c r="H898" t="e" vm="2">
        <f t="shared" ca="1" si="54"/>
        <v>#NAME?</v>
      </c>
      <c r="I898" t="str">
        <f t="shared" si="55"/>
        <v>15.01.02.02 Producción de leche en polvo</v>
      </c>
      <c r="K898" t="s">
        <v>98</v>
      </c>
      <c r="L898" t="s">
        <v>620</v>
      </c>
      <c r="M898" t="s">
        <v>183</v>
      </c>
      <c r="N898" t="s">
        <v>625</v>
      </c>
    </row>
    <row r="899" spans="1:14" x14ac:dyDescent="0.25">
      <c r="A899" t="e" vm="1">
        <f ca="1">_xlfn.XLOOKUP(K899,Sectores[Sector],Sectores[id_Sector],FALSE)</f>
        <v>#NAME?</v>
      </c>
      <c r="B899" t="e" vm="1">
        <f ca="1">_xlfn.XLOOKUP(L899,Contenido[Contenido],Contenido[id_contenido])</f>
        <v>#NAME?</v>
      </c>
      <c r="C899" t="e" vm="1">
        <f ca="1">_xlfn.XLOOKUP(M899,Temas[Tema],Temas[id_Tema],FALSE)</f>
        <v>#NAME?</v>
      </c>
      <c r="D899" t="s">
        <v>4316</v>
      </c>
      <c r="F899" t="e" vm="2">
        <f t="shared" ca="1" si="52"/>
        <v>#NAME?</v>
      </c>
      <c r="G899" t="e" vm="2">
        <f t="shared" ca="1" si="53"/>
        <v>#NAME?</v>
      </c>
      <c r="H899" t="e" vm="2">
        <f t="shared" ca="1" si="54"/>
        <v>#NAME?</v>
      </c>
      <c r="I899" t="str">
        <f t="shared" si="55"/>
        <v>15.01.02.03 Producción de leche fluida</v>
      </c>
      <c r="K899" t="s">
        <v>98</v>
      </c>
      <c r="L899" t="s">
        <v>620</v>
      </c>
      <c r="M899" t="s">
        <v>183</v>
      </c>
      <c r="N899" t="s">
        <v>626</v>
      </c>
    </row>
    <row r="900" spans="1:14" x14ac:dyDescent="0.25">
      <c r="A900" t="e" vm="1">
        <f ca="1">_xlfn.XLOOKUP(K900,Sectores[Sector],Sectores[id_Sector],FALSE)</f>
        <v>#NAME?</v>
      </c>
      <c r="B900" t="e" vm="1">
        <f ca="1">_xlfn.XLOOKUP(L900,Contenido[Contenido],Contenido[id_contenido])</f>
        <v>#NAME?</v>
      </c>
      <c r="C900" t="e" vm="1">
        <f ca="1">_xlfn.XLOOKUP(M900,Temas[Tema],Temas[id_Tema],FALSE)</f>
        <v>#NAME?</v>
      </c>
      <c r="D900" t="s">
        <v>4317</v>
      </c>
      <c r="F900" t="e" vm="2">
        <f t="shared" ca="1" si="52"/>
        <v>#NAME?</v>
      </c>
      <c r="G900" t="e" vm="2">
        <f t="shared" ca="1" si="53"/>
        <v>#NAME?</v>
      </c>
      <c r="H900" t="e" vm="2">
        <f t="shared" ca="1" si="54"/>
        <v>#NAME?</v>
      </c>
      <c r="I900" t="str">
        <f t="shared" si="55"/>
        <v>15.01.02.04 Producción de manjar</v>
      </c>
      <c r="K900" t="s">
        <v>98</v>
      </c>
      <c r="L900" t="s">
        <v>620</v>
      </c>
      <c r="M900" t="s">
        <v>183</v>
      </c>
      <c r="N900" t="s">
        <v>627</v>
      </c>
    </row>
    <row r="901" spans="1:14" x14ac:dyDescent="0.25">
      <c r="A901" t="e" vm="1">
        <f ca="1">_xlfn.XLOOKUP(K901,Sectores[Sector],Sectores[id_Sector],FALSE)</f>
        <v>#NAME?</v>
      </c>
      <c r="B901" t="e" vm="1">
        <f ca="1">_xlfn.XLOOKUP(L901,Contenido[Contenido],Contenido[id_contenido])</f>
        <v>#NAME?</v>
      </c>
      <c r="C901" t="e" vm="1">
        <f ca="1">_xlfn.XLOOKUP(M901,Temas[Tema],Temas[id_Tema],FALSE)</f>
        <v>#NAME?</v>
      </c>
      <c r="D901" t="s">
        <v>4318</v>
      </c>
      <c r="F901" t="e" vm="2">
        <f t="shared" ref="F901:F964" ca="1" si="56">+A901&amp;" "&amp;K901</f>
        <v>#NAME?</v>
      </c>
      <c r="G901" t="e" vm="2">
        <f t="shared" ref="G901:G964" ca="1" si="57">+B901&amp;" "&amp;L901</f>
        <v>#NAME?</v>
      </c>
      <c r="H901" t="e" vm="2">
        <f t="shared" ref="H901:H964" ca="1" si="58">+C901&amp;" "&amp;M901</f>
        <v>#NAME?</v>
      </c>
      <c r="I901" t="str">
        <f t="shared" ref="I901:I964" si="59">+D901&amp;" "&amp;N901</f>
        <v>15.01.02.05 Producción de mantequilla</v>
      </c>
      <c r="K901" t="s">
        <v>98</v>
      </c>
      <c r="L901" t="s">
        <v>620</v>
      </c>
      <c r="M901" t="s">
        <v>183</v>
      </c>
      <c r="N901" t="s">
        <v>628</v>
      </c>
    </row>
    <row r="902" spans="1:14" x14ac:dyDescent="0.25">
      <c r="A902" t="e" vm="1">
        <f ca="1">_xlfn.XLOOKUP(K902,Sectores[Sector],Sectores[id_Sector],FALSE)</f>
        <v>#NAME?</v>
      </c>
      <c r="B902" t="e" vm="1">
        <f ca="1">_xlfn.XLOOKUP(L902,Contenido[Contenido],Contenido[id_contenido])</f>
        <v>#NAME?</v>
      </c>
      <c r="C902" t="e" vm="1">
        <f ca="1">_xlfn.XLOOKUP(M902,Temas[Tema],Temas[id_Tema],FALSE)</f>
        <v>#NAME?</v>
      </c>
      <c r="D902" t="s">
        <v>4319</v>
      </c>
      <c r="F902" t="e" vm="2">
        <f t="shared" ca="1" si="56"/>
        <v>#NAME?</v>
      </c>
      <c r="G902" t="e" vm="2">
        <f t="shared" ca="1" si="57"/>
        <v>#NAME?</v>
      </c>
      <c r="H902" t="e" vm="2">
        <f t="shared" ca="1" si="58"/>
        <v>#NAME?</v>
      </c>
      <c r="I902" t="str">
        <f t="shared" si="59"/>
        <v>15.01.02.06 Producción de queso</v>
      </c>
      <c r="K902" t="s">
        <v>98</v>
      </c>
      <c r="L902" t="s">
        <v>620</v>
      </c>
      <c r="M902" t="s">
        <v>183</v>
      </c>
      <c r="N902" t="s">
        <v>629</v>
      </c>
    </row>
    <row r="903" spans="1:14" x14ac:dyDescent="0.25">
      <c r="A903" t="e" vm="1">
        <f ca="1">_xlfn.XLOOKUP(K903,Sectores[Sector],Sectores[id_Sector],FALSE)</f>
        <v>#NAME?</v>
      </c>
      <c r="B903" t="e" vm="1">
        <f ca="1">_xlfn.XLOOKUP(L903,Contenido[Contenido],Contenido[id_contenido])</f>
        <v>#NAME?</v>
      </c>
      <c r="C903" t="e" vm="1">
        <f ca="1">_xlfn.XLOOKUP(M903,Temas[Tema],Temas[id_Tema],FALSE)</f>
        <v>#NAME?</v>
      </c>
      <c r="D903" t="s">
        <v>4320</v>
      </c>
      <c r="F903" t="e" vm="2">
        <f t="shared" ca="1" si="56"/>
        <v>#NAME?</v>
      </c>
      <c r="G903" t="e" vm="2">
        <f t="shared" ca="1" si="57"/>
        <v>#NAME?</v>
      </c>
      <c r="H903" t="e" vm="2">
        <f t="shared" ca="1" si="58"/>
        <v>#NAME?</v>
      </c>
      <c r="I903" t="str">
        <f t="shared" si="59"/>
        <v>15.01.02.07 Producción de queso fresco o quesillo</v>
      </c>
      <c r="K903" t="s">
        <v>98</v>
      </c>
      <c r="L903" t="s">
        <v>620</v>
      </c>
      <c r="M903" t="s">
        <v>183</v>
      </c>
      <c r="N903" t="s">
        <v>634</v>
      </c>
    </row>
    <row r="904" spans="1:14" x14ac:dyDescent="0.25">
      <c r="A904" t="e" vm="1">
        <f ca="1">_xlfn.XLOOKUP(K904,Sectores[Sector],Sectores[id_Sector],FALSE)</f>
        <v>#NAME?</v>
      </c>
      <c r="B904" t="e" vm="1">
        <f ca="1">_xlfn.XLOOKUP(L904,Contenido[Contenido],Contenido[id_contenido])</f>
        <v>#NAME?</v>
      </c>
      <c r="C904" t="e" vm="1">
        <f ca="1">_xlfn.XLOOKUP(M904,Temas[Tema],Temas[id_Tema],FALSE)</f>
        <v>#NAME?</v>
      </c>
      <c r="D904" t="s">
        <v>4321</v>
      </c>
      <c r="F904" t="e" vm="2">
        <f t="shared" ca="1" si="56"/>
        <v>#NAME?</v>
      </c>
      <c r="G904" t="e" vm="2">
        <f t="shared" ca="1" si="57"/>
        <v>#NAME?</v>
      </c>
      <c r="H904" t="e" vm="2">
        <f t="shared" ca="1" si="58"/>
        <v>#NAME?</v>
      </c>
      <c r="I904" t="str">
        <f t="shared" si="59"/>
        <v>15.01.02.08 Producción de suero en polvo</v>
      </c>
      <c r="K904" t="s">
        <v>98</v>
      </c>
      <c r="L904" t="s">
        <v>620</v>
      </c>
      <c r="M904" t="s">
        <v>183</v>
      </c>
      <c r="N904" t="s">
        <v>630</v>
      </c>
    </row>
    <row r="905" spans="1:14" x14ac:dyDescent="0.25">
      <c r="A905" t="e" vm="1">
        <f ca="1">_xlfn.XLOOKUP(K905,Sectores[Sector],Sectores[id_Sector],FALSE)</f>
        <v>#NAME?</v>
      </c>
      <c r="B905" t="e" vm="1">
        <f ca="1">_xlfn.XLOOKUP(L905,Contenido[Contenido],Contenido[id_contenido])</f>
        <v>#NAME?</v>
      </c>
      <c r="C905" t="e" vm="1">
        <f ca="1">_xlfn.XLOOKUP(M905,Temas[Tema],Temas[id_Tema],FALSE)</f>
        <v>#NAME?</v>
      </c>
      <c r="D905" t="s">
        <v>4322</v>
      </c>
      <c r="F905" t="e" vm="2">
        <f t="shared" ca="1" si="56"/>
        <v>#NAME?</v>
      </c>
      <c r="G905" t="e" vm="2">
        <f t="shared" ca="1" si="57"/>
        <v>#NAME?</v>
      </c>
      <c r="H905" t="e" vm="2">
        <f t="shared" ca="1" si="58"/>
        <v>#NAME?</v>
      </c>
      <c r="I905" t="str">
        <f t="shared" si="59"/>
        <v>15.01.02.09 Producción de yogurt</v>
      </c>
      <c r="K905" t="s">
        <v>98</v>
      </c>
      <c r="L905" t="s">
        <v>620</v>
      </c>
      <c r="M905" t="s">
        <v>183</v>
      </c>
      <c r="N905" t="s">
        <v>631</v>
      </c>
    </row>
    <row r="906" spans="1:14" x14ac:dyDescent="0.25">
      <c r="A906" t="e" vm="1">
        <f ca="1">_xlfn.XLOOKUP(K906,Sectores[Sector],Sectores[id_Sector],FALSE)</f>
        <v>#NAME?</v>
      </c>
      <c r="B906" t="e" vm="1">
        <f ca="1">_xlfn.XLOOKUP(L906,Contenido[Contenido],Contenido[id_contenido])</f>
        <v>#NAME?</v>
      </c>
      <c r="C906" t="e" vm="1">
        <f ca="1">_xlfn.XLOOKUP(M906,Temas[Tema],Temas[id_Tema],FALSE)</f>
        <v>#NAME?</v>
      </c>
      <c r="D906" t="s">
        <v>4323</v>
      </c>
      <c r="F906" t="e" vm="2">
        <f t="shared" ca="1" si="56"/>
        <v>#NAME?</v>
      </c>
      <c r="G906" t="e" vm="2">
        <f t="shared" ca="1" si="57"/>
        <v>#NAME?</v>
      </c>
      <c r="H906" t="e" vm="2">
        <f t="shared" ca="1" si="58"/>
        <v>#NAME?</v>
      </c>
      <c r="I906" t="str">
        <f t="shared" si="59"/>
        <v>15.02.01.01 Índice de producción manufacturera</v>
      </c>
      <c r="K906" t="s">
        <v>98</v>
      </c>
      <c r="L906" t="s">
        <v>98</v>
      </c>
      <c r="M906" t="s">
        <v>598</v>
      </c>
      <c r="N906" t="s">
        <v>646</v>
      </c>
    </row>
    <row r="907" spans="1:14" x14ac:dyDescent="0.25">
      <c r="A907" t="e" vm="1">
        <f ca="1">_xlfn.XLOOKUP(K907,Sectores[Sector],Sectores[id_Sector],FALSE)</f>
        <v>#NAME?</v>
      </c>
      <c r="B907" t="e" vm="1">
        <f ca="1">_xlfn.XLOOKUP(L907,Contenido[Contenido],Contenido[id_contenido])</f>
        <v>#NAME?</v>
      </c>
      <c r="C907" t="e" vm="1">
        <f ca="1">_xlfn.XLOOKUP(M907,Temas[Tema],Temas[id_Tema],FALSE)</f>
        <v>#NAME?</v>
      </c>
      <c r="D907" t="s">
        <v>4324</v>
      </c>
      <c r="F907" t="e" vm="2">
        <f t="shared" ca="1" si="56"/>
        <v>#NAME?</v>
      </c>
      <c r="G907" t="e" vm="2">
        <f t="shared" ca="1" si="57"/>
        <v>#NAME?</v>
      </c>
      <c r="H907" t="e" vm="2">
        <f t="shared" ca="1" si="58"/>
        <v>#NAME?</v>
      </c>
      <c r="I907" t="str">
        <f t="shared" si="59"/>
        <v>15.03.01.01 Producción de yodo</v>
      </c>
      <c r="K907" t="s">
        <v>98</v>
      </c>
      <c r="L907" t="s">
        <v>52</v>
      </c>
      <c r="M907" t="s">
        <v>622</v>
      </c>
      <c r="N907" t="s">
        <v>632</v>
      </c>
    </row>
    <row r="908" spans="1:14" x14ac:dyDescent="0.25">
      <c r="A908" t="e" vm="1">
        <f ca="1">_xlfn.XLOOKUP(K908,Sectores[Sector],Sectores[id_Sector],FALSE)</f>
        <v>#NAME?</v>
      </c>
      <c r="B908" t="e" vm="1">
        <f ca="1">_xlfn.XLOOKUP(L908,Contenido[Contenido],Contenido[id_contenido])</f>
        <v>#NAME?</v>
      </c>
      <c r="C908" t="e" vm="1">
        <f ca="1">_xlfn.XLOOKUP(M908,Temas[Tema],Temas[id_Tema],FALSE)</f>
        <v>#NAME?</v>
      </c>
      <c r="D908" t="s">
        <v>3506</v>
      </c>
      <c r="F908" t="e" vm="2">
        <f t="shared" ca="1" si="56"/>
        <v>#NAME?</v>
      </c>
      <c r="G908" t="e" vm="2">
        <f t="shared" ca="1" si="57"/>
        <v>#NAME?</v>
      </c>
      <c r="H908" t="e" vm="2">
        <f t="shared" ca="1" si="58"/>
        <v>#NAME?</v>
      </c>
      <c r="I908" t="str">
        <f t="shared" si="59"/>
        <v>02.03.01.01 Elaboración de bebidas</v>
      </c>
      <c r="K908" t="s">
        <v>98</v>
      </c>
      <c r="L908" t="s">
        <v>32</v>
      </c>
      <c r="M908" t="s">
        <v>651</v>
      </c>
      <c r="N908" t="s">
        <v>652</v>
      </c>
    </row>
    <row r="909" spans="1:14" x14ac:dyDescent="0.25">
      <c r="A909" t="e" vm="1">
        <f ca="1">_xlfn.XLOOKUP(K909,Sectores[Sector],Sectores[id_Sector],FALSE)</f>
        <v>#NAME?</v>
      </c>
      <c r="B909" t="e" vm="1">
        <f ca="1">_xlfn.XLOOKUP(L909,Contenido[Contenido],Contenido[id_contenido])</f>
        <v>#NAME?</v>
      </c>
      <c r="C909" t="e" vm="1">
        <f ca="1">_xlfn.XLOOKUP(M909,Temas[Tema],Temas[id_Tema],FALSE)</f>
        <v>#NAME?</v>
      </c>
      <c r="D909" t="s">
        <v>4325</v>
      </c>
      <c r="F909" t="e" vm="2">
        <f t="shared" ca="1" si="56"/>
        <v>#NAME?</v>
      </c>
      <c r="G909" t="e" vm="2">
        <f t="shared" ca="1" si="57"/>
        <v>#NAME?</v>
      </c>
      <c r="H909" t="e" vm="2">
        <f t="shared" ca="1" si="58"/>
        <v>#NAME?</v>
      </c>
      <c r="I909" t="str">
        <f t="shared" si="59"/>
        <v>02.03.02.01 Elaboración de productos de caucho y plástico</v>
      </c>
      <c r="K909" t="s">
        <v>98</v>
      </c>
      <c r="L909" t="s">
        <v>32</v>
      </c>
      <c r="M909" t="s">
        <v>675</v>
      </c>
      <c r="N909" t="s">
        <v>676</v>
      </c>
    </row>
    <row r="910" spans="1:14" x14ac:dyDescent="0.25">
      <c r="A910" t="e" vm="1">
        <f ca="1">_xlfn.XLOOKUP(K910,Sectores[Sector],Sectores[id_Sector],FALSE)</f>
        <v>#NAME?</v>
      </c>
      <c r="B910" t="e" vm="1">
        <f ca="1">_xlfn.XLOOKUP(L910,Contenido[Contenido],Contenido[id_contenido])</f>
        <v>#NAME?</v>
      </c>
      <c r="C910" t="e" vm="1">
        <f ca="1">_xlfn.XLOOKUP(M910,Temas[Tema],Temas[id_Tema],FALSE)</f>
        <v>#NAME?</v>
      </c>
      <c r="D910" t="s">
        <v>4267</v>
      </c>
      <c r="F910" t="e" vm="2">
        <f t="shared" ca="1" si="56"/>
        <v>#NAME?</v>
      </c>
      <c r="G910" t="e" vm="2">
        <f t="shared" ca="1" si="57"/>
        <v>#NAME?</v>
      </c>
      <c r="H910" t="e" vm="2">
        <f t="shared" ca="1" si="58"/>
        <v>#NAME?</v>
      </c>
      <c r="I910" t="str">
        <f t="shared" si="59"/>
        <v>02.03.03.01 Elaboración de coque y derivados del petróleo</v>
      </c>
      <c r="K910" t="s">
        <v>98</v>
      </c>
      <c r="L910" t="s">
        <v>32</v>
      </c>
      <c r="M910" t="s">
        <v>666</v>
      </c>
      <c r="N910" t="s">
        <v>667</v>
      </c>
    </row>
    <row r="911" spans="1:14" x14ac:dyDescent="0.25">
      <c r="A911" t="e" vm="1">
        <f ca="1">_xlfn.XLOOKUP(K911,Sectores[Sector],Sectores[id_Sector],FALSE)</f>
        <v>#NAME?</v>
      </c>
      <c r="B911" t="e" vm="1">
        <f ca="1">_xlfn.XLOOKUP(L911,Contenido[Contenido],Contenido[id_contenido])</f>
        <v>#NAME?</v>
      </c>
      <c r="C911" t="e" vm="1">
        <f ca="1">_xlfn.XLOOKUP(M911,Temas[Tema],Temas[id_Tema],FALSE)</f>
        <v>#NAME?</v>
      </c>
      <c r="D911" t="s">
        <v>4326</v>
      </c>
      <c r="F911" t="e" vm="2">
        <f t="shared" ca="1" si="56"/>
        <v>#NAME?</v>
      </c>
      <c r="G911" t="e" vm="2">
        <f t="shared" ca="1" si="57"/>
        <v>#NAME?</v>
      </c>
      <c r="H911" t="e" vm="2">
        <f t="shared" ca="1" si="58"/>
        <v>#NAME?</v>
      </c>
      <c r="I911" t="str">
        <f t="shared" si="59"/>
        <v>02.03.04.01 Elaboración de equipos de transporte</v>
      </c>
      <c r="K911" t="s">
        <v>98</v>
      </c>
      <c r="L911" t="s">
        <v>32</v>
      </c>
      <c r="M911" t="s">
        <v>696</v>
      </c>
      <c r="N911" t="s">
        <v>697</v>
      </c>
    </row>
    <row r="912" spans="1:14" x14ac:dyDescent="0.25">
      <c r="A912" t="e" vm="1">
        <f ca="1">_xlfn.XLOOKUP(K912,Sectores[Sector],Sectores[id_Sector],FALSE)</f>
        <v>#NAME?</v>
      </c>
      <c r="B912" t="e" vm="1">
        <f ca="1">_xlfn.XLOOKUP(L912,Contenido[Contenido],Contenido[id_contenido])</f>
        <v>#NAME?</v>
      </c>
      <c r="C912" t="e" vm="1">
        <f ca="1">_xlfn.XLOOKUP(M912,Temas[Tema],Temas[id_Tema],FALSE)</f>
        <v>#NAME?</v>
      </c>
      <c r="D912" t="s">
        <v>4327</v>
      </c>
      <c r="F912" t="e" vm="2">
        <f t="shared" ca="1" si="56"/>
        <v>#NAME?</v>
      </c>
      <c r="G912" t="e" vm="2">
        <f t="shared" ca="1" si="57"/>
        <v>#NAME?</v>
      </c>
      <c r="H912" t="e" vm="2">
        <f t="shared" ca="1" si="58"/>
        <v>#NAME?</v>
      </c>
      <c r="I912" t="str">
        <f t="shared" si="59"/>
        <v>02.03.05.01 Elaboración de equipos eléctricos</v>
      </c>
      <c r="K912" t="s">
        <v>98</v>
      </c>
      <c r="L912" t="s">
        <v>32</v>
      </c>
      <c r="M912" t="s">
        <v>687</v>
      </c>
      <c r="N912" t="s">
        <v>688</v>
      </c>
    </row>
    <row r="913" spans="1:14" x14ac:dyDescent="0.25">
      <c r="A913" t="e" vm="1">
        <f ca="1">_xlfn.XLOOKUP(K913,Sectores[Sector],Sectores[id_Sector],FALSE)</f>
        <v>#NAME?</v>
      </c>
      <c r="B913" t="e" vm="1">
        <f ca="1">_xlfn.XLOOKUP(L913,Contenido[Contenido],Contenido[id_contenido])</f>
        <v>#NAME?</v>
      </c>
      <c r="C913" t="e" vm="1">
        <f ca="1">_xlfn.XLOOKUP(M913,Temas[Tema],Temas[id_Tema],FALSE)</f>
        <v>#NAME?</v>
      </c>
      <c r="D913" t="s">
        <v>4328</v>
      </c>
      <c r="F913" t="e" vm="2">
        <f t="shared" ca="1" si="56"/>
        <v>#NAME?</v>
      </c>
      <c r="G913" t="e" vm="2">
        <f t="shared" ca="1" si="57"/>
        <v>#NAME?</v>
      </c>
      <c r="H913" t="e" vm="2">
        <f t="shared" ca="1" si="58"/>
        <v>#NAME?</v>
      </c>
      <c r="I913" t="str">
        <f t="shared" si="59"/>
        <v>02.03.06.01 Elaboración de grabaciones</v>
      </c>
      <c r="K913" t="s">
        <v>98</v>
      </c>
      <c r="L913" t="s">
        <v>32</v>
      </c>
      <c r="M913" t="s">
        <v>663</v>
      </c>
      <c r="N913" t="s">
        <v>664</v>
      </c>
    </row>
    <row r="914" spans="1:14" x14ac:dyDescent="0.25">
      <c r="A914" t="e" vm="1">
        <f ca="1">_xlfn.XLOOKUP(K914,Sectores[Sector],Sectores[id_Sector],FALSE)</f>
        <v>#NAME?</v>
      </c>
      <c r="B914" t="e" vm="1">
        <f ca="1">_xlfn.XLOOKUP(L914,Contenido[Contenido],Contenido[id_contenido])</f>
        <v>#NAME?</v>
      </c>
      <c r="C914" t="e" vm="1">
        <f ca="1">_xlfn.XLOOKUP(M914,Temas[Tema],Temas[id_Tema],FALSE)</f>
        <v>#NAME?</v>
      </c>
      <c r="D914" t="s">
        <v>4329</v>
      </c>
      <c r="F914" t="e" vm="2">
        <f t="shared" ca="1" si="56"/>
        <v>#NAME?</v>
      </c>
      <c r="G914" t="e" vm="2">
        <f t="shared" ca="1" si="57"/>
        <v>#NAME?</v>
      </c>
      <c r="H914" t="e" vm="2">
        <f t="shared" ca="1" si="58"/>
        <v>#NAME?</v>
      </c>
      <c r="I914" t="str">
        <f t="shared" si="59"/>
        <v>02.03.07.01 Elaboración de productos de madera</v>
      </c>
      <c r="K914" t="s">
        <v>98</v>
      </c>
      <c r="L914" t="s">
        <v>32</v>
      </c>
      <c r="M914" t="s">
        <v>657</v>
      </c>
      <c r="N914" t="s">
        <v>658</v>
      </c>
    </row>
    <row r="915" spans="1:14" x14ac:dyDescent="0.25">
      <c r="A915" t="e" vm="1">
        <f ca="1">_xlfn.XLOOKUP(K915,Sectores[Sector],Sectores[id_Sector],FALSE)</f>
        <v>#NAME?</v>
      </c>
      <c r="B915" t="e" vm="1">
        <f ca="1">_xlfn.XLOOKUP(L915,Contenido[Contenido],Contenido[id_contenido])</f>
        <v>#NAME?</v>
      </c>
      <c r="C915" t="e" vm="1">
        <f ca="1">_xlfn.XLOOKUP(M915,Temas[Tema],Temas[id_Tema],FALSE)</f>
        <v>#NAME?</v>
      </c>
      <c r="D915" t="s">
        <v>4330</v>
      </c>
      <c r="F915" t="e" vm="2">
        <f t="shared" ca="1" si="56"/>
        <v>#NAME?</v>
      </c>
      <c r="G915" t="e" vm="2">
        <f t="shared" ca="1" si="57"/>
        <v>#NAME?</v>
      </c>
      <c r="H915" t="e" vm="2">
        <f t="shared" ca="1" si="58"/>
        <v>#NAME?</v>
      </c>
      <c r="I915" t="str">
        <f t="shared" si="59"/>
        <v>02.03.08.01 Elaboración de maquinaria n.c.p</v>
      </c>
      <c r="K915" t="s">
        <v>98</v>
      </c>
      <c r="L915" t="s">
        <v>32</v>
      </c>
      <c r="M915" t="s">
        <v>690</v>
      </c>
      <c r="N915" t="s">
        <v>691</v>
      </c>
    </row>
    <row r="916" spans="1:14" x14ac:dyDescent="0.25">
      <c r="A916" t="e" vm="1">
        <f ca="1">_xlfn.XLOOKUP(K916,Sectores[Sector],Sectores[id_Sector],FALSE)</f>
        <v>#NAME?</v>
      </c>
      <c r="B916" t="e" vm="1">
        <f ca="1">_xlfn.XLOOKUP(L916,Contenido[Contenido],Contenido[id_contenido])</f>
        <v>#NAME?</v>
      </c>
      <c r="C916" t="e" vm="1">
        <f ca="1">_xlfn.XLOOKUP(M916,Temas[Tema],Temas[id_Tema],FALSE)</f>
        <v>#NAME?</v>
      </c>
      <c r="D916" t="s">
        <v>4331</v>
      </c>
      <c r="F916" t="e" vm="2">
        <f t="shared" ca="1" si="56"/>
        <v>#NAME?</v>
      </c>
      <c r="G916" t="e" vm="2">
        <f t="shared" ca="1" si="57"/>
        <v>#NAME?</v>
      </c>
      <c r="H916" t="e" vm="2">
        <f t="shared" ca="1" si="58"/>
        <v>#NAME?</v>
      </c>
      <c r="I916" t="str">
        <f t="shared" si="59"/>
        <v>02.03.09.01 Elaboración de metales comunes</v>
      </c>
      <c r="K916" t="s">
        <v>98</v>
      </c>
      <c r="L916" t="s">
        <v>32</v>
      </c>
      <c r="M916" t="s">
        <v>681</v>
      </c>
      <c r="N916" t="s">
        <v>682</v>
      </c>
    </row>
    <row r="917" spans="1:14" x14ac:dyDescent="0.25">
      <c r="A917" t="e" vm="1">
        <f ca="1">_xlfn.XLOOKUP(K917,Sectores[Sector],Sectores[id_Sector],FALSE)</f>
        <v>#NAME?</v>
      </c>
      <c r="B917" t="e" vm="1">
        <f ca="1">_xlfn.XLOOKUP(L917,Contenido[Contenido],Contenido[id_contenido])</f>
        <v>#NAME?</v>
      </c>
      <c r="C917" t="e" vm="1">
        <f ca="1">_xlfn.XLOOKUP(M917,Temas[Tema],Temas[id_Tema],FALSE)</f>
        <v>#NAME?</v>
      </c>
      <c r="D917" t="s">
        <v>4332</v>
      </c>
      <c r="F917" t="e" vm="2">
        <f t="shared" ca="1" si="56"/>
        <v>#NAME?</v>
      </c>
      <c r="G917" t="e" vm="2">
        <f t="shared" ca="1" si="57"/>
        <v>#NAME?</v>
      </c>
      <c r="H917" t="e" vm="2">
        <f t="shared" ca="1" si="58"/>
        <v>#NAME?</v>
      </c>
      <c r="I917" t="str">
        <f t="shared" si="59"/>
        <v>02.03.10.01 Elaboración de muebles</v>
      </c>
      <c r="K917" t="s">
        <v>98</v>
      </c>
      <c r="L917" t="s">
        <v>32</v>
      </c>
      <c r="M917" t="s">
        <v>699</v>
      </c>
      <c r="N917" t="s">
        <v>700</v>
      </c>
    </row>
    <row r="918" spans="1:14" x14ac:dyDescent="0.25">
      <c r="A918" t="e" vm="1">
        <f ca="1">_xlfn.XLOOKUP(K918,Sectores[Sector],Sectores[id_Sector],FALSE)</f>
        <v>#NAME?</v>
      </c>
      <c r="B918" t="e" vm="1">
        <f ca="1">_xlfn.XLOOKUP(L918,Contenido[Contenido],Contenido[id_contenido])</f>
        <v>#NAME?</v>
      </c>
      <c r="C918" t="e" vm="1">
        <f ca="1">_xlfn.XLOOKUP(M918,Temas[Tema],Temas[id_Tema],FALSE)</f>
        <v>#NAME?</v>
      </c>
      <c r="D918" t="s">
        <v>4333</v>
      </c>
      <c r="F918" t="e" vm="2">
        <f t="shared" ca="1" si="56"/>
        <v>#NAME?</v>
      </c>
      <c r="G918" t="e" vm="2">
        <f t="shared" ca="1" si="57"/>
        <v>#NAME?</v>
      </c>
      <c r="H918" t="e" vm="2">
        <f t="shared" ca="1" si="58"/>
        <v>#NAME?</v>
      </c>
      <c r="I918" t="str">
        <f t="shared" si="59"/>
        <v>02.03.11.01 Elaboración de productos de papel</v>
      </c>
      <c r="K918" t="s">
        <v>98</v>
      </c>
      <c r="L918" t="s">
        <v>32</v>
      </c>
      <c r="M918" t="s">
        <v>660</v>
      </c>
      <c r="N918" t="s">
        <v>661</v>
      </c>
    </row>
    <row r="919" spans="1:14" x14ac:dyDescent="0.25">
      <c r="A919" t="e" vm="1">
        <f ca="1">_xlfn.XLOOKUP(K919,Sectores[Sector],Sectores[id_Sector],FALSE)</f>
        <v>#NAME?</v>
      </c>
      <c r="B919" t="e" vm="1">
        <f ca="1">_xlfn.XLOOKUP(L919,Contenido[Contenido],Contenido[id_contenido])</f>
        <v>#NAME?</v>
      </c>
      <c r="C919" t="e" vm="1">
        <f ca="1">_xlfn.XLOOKUP(M919,Temas[Tema],Temas[id_Tema],FALSE)</f>
        <v>#NAME?</v>
      </c>
      <c r="D919" t="s">
        <v>4334</v>
      </c>
      <c r="F919" t="e" vm="2">
        <f t="shared" ca="1" si="56"/>
        <v>#NAME?</v>
      </c>
      <c r="G919" t="e" vm="2">
        <f t="shared" ca="1" si="57"/>
        <v>#NAME?</v>
      </c>
      <c r="H919" t="e" vm="2">
        <f t="shared" ca="1" si="58"/>
        <v>#NAME?</v>
      </c>
      <c r="I919" t="str">
        <f t="shared" si="59"/>
        <v>02.03.12.01 Elaboración de productos alimenticios</v>
      </c>
      <c r="K919" t="s">
        <v>98</v>
      </c>
      <c r="L919" t="s">
        <v>32</v>
      </c>
      <c r="M919" t="s">
        <v>647</v>
      </c>
      <c r="N919" t="s">
        <v>648</v>
      </c>
    </row>
    <row r="920" spans="1:14" x14ac:dyDescent="0.25">
      <c r="A920" t="e" vm="1">
        <f ca="1">_xlfn.XLOOKUP(K920,Sectores[Sector],Sectores[id_Sector],FALSE)</f>
        <v>#NAME?</v>
      </c>
      <c r="B920" t="e" vm="1">
        <f ca="1">_xlfn.XLOOKUP(L920,Contenido[Contenido],Contenido[id_contenido])</f>
        <v>#NAME?</v>
      </c>
      <c r="C920" t="e" vm="1">
        <f ca="1">_xlfn.XLOOKUP(M920,Temas[Tema],Temas[id_Tema],FALSE)</f>
        <v>#NAME?</v>
      </c>
      <c r="D920" t="s">
        <v>4335</v>
      </c>
      <c r="F920" t="e" vm="2">
        <f t="shared" ca="1" si="56"/>
        <v>#NAME?</v>
      </c>
      <c r="G920" t="e" vm="2">
        <f t="shared" ca="1" si="57"/>
        <v>#NAME?</v>
      </c>
      <c r="H920" t="e" vm="2">
        <f t="shared" ca="1" si="58"/>
        <v>#NAME?</v>
      </c>
      <c r="I920" t="str">
        <f t="shared" si="59"/>
        <v>02.03.13.01 Elaboración de productos de metal</v>
      </c>
      <c r="K920" t="s">
        <v>98</v>
      </c>
      <c r="L920" t="s">
        <v>32</v>
      </c>
      <c r="M920" t="s">
        <v>684</v>
      </c>
      <c r="N920" t="s">
        <v>685</v>
      </c>
    </row>
    <row r="921" spans="1:14" x14ac:dyDescent="0.25">
      <c r="A921" t="e" vm="1">
        <f ca="1">_xlfn.XLOOKUP(K921,Sectores[Sector],Sectores[id_Sector],FALSE)</f>
        <v>#NAME?</v>
      </c>
      <c r="B921" t="e" vm="1">
        <f ca="1">_xlfn.XLOOKUP(L921,Contenido[Contenido],Contenido[id_contenido])</f>
        <v>#NAME?</v>
      </c>
      <c r="C921" t="e" vm="1">
        <f ca="1">_xlfn.XLOOKUP(M921,Temas[Tema],Temas[id_Tema],FALSE)</f>
        <v>#NAME?</v>
      </c>
      <c r="D921" t="s">
        <v>4336</v>
      </c>
      <c r="F921" t="e" vm="2">
        <f t="shared" ca="1" si="56"/>
        <v>#NAME?</v>
      </c>
      <c r="G921" t="e" vm="2">
        <f t="shared" ca="1" si="57"/>
        <v>#NAME?</v>
      </c>
      <c r="H921" t="e" vm="2">
        <f t="shared" ca="1" si="58"/>
        <v>#NAME?</v>
      </c>
      <c r="I921" t="str">
        <f t="shared" si="59"/>
        <v>02.03.14.01 Elaboración de productos farmacéuticos</v>
      </c>
      <c r="K921" t="s">
        <v>98</v>
      </c>
      <c r="L921" t="s">
        <v>32</v>
      </c>
      <c r="M921" t="s">
        <v>672</v>
      </c>
      <c r="N921" t="s">
        <v>673</v>
      </c>
    </row>
    <row r="922" spans="1:14" x14ac:dyDescent="0.25">
      <c r="A922" t="e" vm="1">
        <f ca="1">_xlfn.XLOOKUP(K922,Sectores[Sector],Sectores[id_Sector],FALSE)</f>
        <v>#NAME?</v>
      </c>
      <c r="B922" t="e" vm="1">
        <f ca="1">_xlfn.XLOOKUP(L922,Contenido[Contenido],Contenido[id_contenido])</f>
        <v>#NAME?</v>
      </c>
      <c r="C922" t="e" vm="1">
        <f ca="1">_xlfn.XLOOKUP(M922,Temas[Tema],Temas[id_Tema],FALSE)</f>
        <v>#NAME?</v>
      </c>
      <c r="D922" t="s">
        <v>4337</v>
      </c>
      <c r="F922" t="e" vm="2">
        <f t="shared" ca="1" si="56"/>
        <v>#NAME?</v>
      </c>
      <c r="G922" t="e" vm="2">
        <f t="shared" ca="1" si="57"/>
        <v>#NAME?</v>
      </c>
      <c r="H922" t="e" vm="2">
        <f t="shared" ca="1" si="58"/>
        <v>#NAME?</v>
      </c>
      <c r="I922" t="str">
        <f t="shared" si="59"/>
        <v>02.03.15.01 Elaboración de productos minerales no metálicos</v>
      </c>
      <c r="K922" t="s">
        <v>98</v>
      </c>
      <c r="L922" t="s">
        <v>32</v>
      </c>
      <c r="M922" t="s">
        <v>678</v>
      </c>
      <c r="N922" t="s">
        <v>679</v>
      </c>
    </row>
    <row r="923" spans="1:14" x14ac:dyDescent="0.25">
      <c r="A923" t="e" vm="1">
        <f ca="1">_xlfn.XLOOKUP(K923,Sectores[Sector],Sectores[id_Sector],FALSE)</f>
        <v>#NAME?</v>
      </c>
      <c r="B923" t="e" vm="1">
        <f ca="1">_xlfn.XLOOKUP(L923,Contenido[Contenido],Contenido[id_contenido])</f>
        <v>#NAME?</v>
      </c>
      <c r="C923" t="e" vm="1">
        <f ca="1">_xlfn.XLOOKUP(M923,Temas[Tema],Temas[id_Tema],FALSE)</f>
        <v>#NAME?</v>
      </c>
      <c r="D923" t="s">
        <v>4338</v>
      </c>
      <c r="F923" t="e" vm="2">
        <f t="shared" ca="1" si="56"/>
        <v>#NAME?</v>
      </c>
      <c r="G923" t="e" vm="2">
        <f t="shared" ca="1" si="57"/>
        <v>#NAME?</v>
      </c>
      <c r="H923" t="e" vm="2">
        <f t="shared" ca="1" si="58"/>
        <v>#NAME?</v>
      </c>
      <c r="I923" t="str">
        <f t="shared" si="59"/>
        <v>02.03.16.01 Elaboración de sustancias químicas</v>
      </c>
      <c r="K923" t="s">
        <v>98</v>
      </c>
      <c r="L923" t="s">
        <v>32</v>
      </c>
      <c r="M923" t="s">
        <v>669</v>
      </c>
      <c r="N923" t="s">
        <v>670</v>
      </c>
    </row>
    <row r="924" spans="1:14" x14ac:dyDescent="0.25">
      <c r="A924" t="e" vm="1">
        <f ca="1">_xlfn.XLOOKUP(K924,Sectores[Sector],Sectores[id_Sector],FALSE)</f>
        <v>#NAME?</v>
      </c>
      <c r="B924" t="e" vm="1">
        <f ca="1">_xlfn.XLOOKUP(L924,Contenido[Contenido],Contenido[id_contenido])</f>
        <v>#NAME?</v>
      </c>
      <c r="C924" t="e" vm="1">
        <f ca="1">_xlfn.XLOOKUP(M924,Temas[Tema],Temas[id_Tema],FALSE)</f>
        <v>#NAME?</v>
      </c>
      <c r="D924" t="s">
        <v>4339</v>
      </c>
      <c r="F924" t="e" vm="2">
        <f t="shared" ca="1" si="56"/>
        <v>#NAME?</v>
      </c>
      <c r="G924" t="e" vm="2">
        <f t="shared" ca="1" si="57"/>
        <v>#NAME?</v>
      </c>
      <c r="H924" t="e" vm="2">
        <f t="shared" ca="1" si="58"/>
        <v>#NAME?</v>
      </c>
      <c r="I924" t="str">
        <f t="shared" si="59"/>
        <v>02.03.17.01 Elaboración de productos de tabaco</v>
      </c>
      <c r="K924" t="s">
        <v>98</v>
      </c>
      <c r="L924" t="s">
        <v>32</v>
      </c>
      <c r="M924" t="s">
        <v>653</v>
      </c>
      <c r="N924" t="s">
        <v>654</v>
      </c>
    </row>
    <row r="925" spans="1:14" x14ac:dyDescent="0.25">
      <c r="A925" t="e" vm="1">
        <f ca="1">_xlfn.XLOOKUP(K925,Sectores[Sector],Sectores[id_Sector],FALSE)</f>
        <v>#NAME?</v>
      </c>
      <c r="B925" t="e" vm="1">
        <f ca="1">_xlfn.XLOOKUP(L925,Contenido[Contenido],Contenido[id_contenido])</f>
        <v>#NAME?</v>
      </c>
      <c r="C925" t="e" vm="1">
        <f ca="1">_xlfn.XLOOKUP(M925,Temas[Tema],Temas[id_Tema],FALSE)</f>
        <v>#NAME?</v>
      </c>
      <c r="D925" t="s">
        <v>4340</v>
      </c>
      <c r="F925" t="e" vm="2">
        <f t="shared" ca="1" si="56"/>
        <v>#NAME?</v>
      </c>
      <c r="G925" t="e" vm="2">
        <f t="shared" ca="1" si="57"/>
        <v>#NAME?</v>
      </c>
      <c r="H925" t="e" vm="2">
        <f t="shared" ca="1" si="58"/>
        <v>#NAME?</v>
      </c>
      <c r="I925" t="str">
        <f t="shared" si="59"/>
        <v>02.03.18.01 Elaboración de vehículos</v>
      </c>
      <c r="K925" t="s">
        <v>98</v>
      </c>
      <c r="L925" t="s">
        <v>32</v>
      </c>
      <c r="M925" t="s">
        <v>693</v>
      </c>
      <c r="N925" t="s">
        <v>694</v>
      </c>
    </row>
    <row r="926" spans="1:14" x14ac:dyDescent="0.25">
      <c r="A926" t="e" vm="1">
        <f ca="1">_xlfn.XLOOKUP(K926,Sectores[Sector],Sectores[id_Sector],FALSE)</f>
        <v>#NAME?</v>
      </c>
      <c r="B926" t="e" vm="1">
        <f ca="1">_xlfn.XLOOKUP(L926,Contenido[Contenido],Contenido[id_contenido])</f>
        <v>#NAME?</v>
      </c>
      <c r="C926" t="e" vm="1">
        <f ca="1">_xlfn.XLOOKUP(M926,Temas[Tema],Temas[id_Tema],FALSE)</f>
        <v>#NAME?</v>
      </c>
      <c r="D926" t="s">
        <v>4341</v>
      </c>
      <c r="F926" t="e" vm="2">
        <f t="shared" ca="1" si="56"/>
        <v>#NAME?</v>
      </c>
      <c r="G926" t="e" vm="2">
        <f t="shared" ca="1" si="57"/>
        <v>#NAME?</v>
      </c>
      <c r="H926" t="e" vm="2">
        <f t="shared" ca="1" si="58"/>
        <v>#NAME?</v>
      </c>
      <c r="I926" t="str">
        <f t="shared" si="59"/>
        <v>30.01.01.01 Cuentas no tributarias</v>
      </c>
      <c r="K926" t="s">
        <v>2728</v>
      </c>
      <c r="L926" t="s">
        <v>2731</v>
      </c>
      <c r="M926" t="s">
        <v>2734</v>
      </c>
      <c r="N926" t="s">
        <v>2727</v>
      </c>
    </row>
    <row r="927" spans="1:14" x14ac:dyDescent="0.25">
      <c r="A927" t="e" vm="1">
        <f ca="1">_xlfn.XLOOKUP(K927,Sectores[Sector],Sectores[id_Sector],FALSE)</f>
        <v>#NAME?</v>
      </c>
      <c r="B927" t="e" vm="1">
        <f ca="1">_xlfn.XLOOKUP(L927,Contenido[Contenido],Contenido[id_contenido])</f>
        <v>#NAME?</v>
      </c>
      <c r="C927" t="e" vm="1">
        <f ca="1">_xlfn.XLOOKUP(M927,Temas[Tema],Temas[id_Tema],FALSE)</f>
        <v>#NAME?</v>
      </c>
      <c r="D927" t="s">
        <v>4342</v>
      </c>
      <c r="F927" t="e" vm="2">
        <f t="shared" ca="1" si="56"/>
        <v>#NAME?</v>
      </c>
      <c r="G927" t="e" vm="2">
        <f t="shared" ca="1" si="57"/>
        <v>#NAME?</v>
      </c>
      <c r="H927" t="e" vm="2">
        <f t="shared" ca="1" si="58"/>
        <v>#NAME?</v>
      </c>
      <c r="I927" t="str">
        <f t="shared" si="59"/>
        <v>30.01.02.01 Cuentas no tributarias</v>
      </c>
      <c r="K927" t="s">
        <v>2728</v>
      </c>
      <c r="L927" t="s">
        <v>2731</v>
      </c>
      <c r="M927" t="s">
        <v>2733</v>
      </c>
      <c r="N927" t="s">
        <v>2727</v>
      </c>
    </row>
    <row r="928" spans="1:14" x14ac:dyDescent="0.25">
      <c r="A928" t="e" vm="1">
        <f ca="1">_xlfn.XLOOKUP(K928,Sectores[Sector],Sectores[id_Sector],FALSE)</f>
        <v>#NAME?</v>
      </c>
      <c r="B928" t="e" vm="1">
        <f ca="1">_xlfn.XLOOKUP(L928,Contenido[Contenido],Contenido[id_contenido])</f>
        <v>#NAME?</v>
      </c>
      <c r="C928" t="e" vm="1">
        <f ca="1">_xlfn.XLOOKUP(M928,Temas[Tema],Temas[id_Tema],FALSE)</f>
        <v>#NAME?</v>
      </c>
      <c r="D928" t="s">
        <v>4343</v>
      </c>
      <c r="F928" t="e" vm="2">
        <f t="shared" ca="1" si="56"/>
        <v>#NAME?</v>
      </c>
      <c r="G928" t="e" vm="2">
        <f t="shared" ca="1" si="57"/>
        <v>#NAME?</v>
      </c>
      <c r="H928" t="e" vm="2">
        <f t="shared" ca="1" si="58"/>
        <v>#NAME?</v>
      </c>
      <c r="I928" t="str">
        <f t="shared" si="59"/>
        <v>30.01.03.01 Cuentas no tributarias</v>
      </c>
      <c r="K928" t="s">
        <v>2728</v>
      </c>
      <c r="L928" t="s">
        <v>2731</v>
      </c>
      <c r="M928" t="s">
        <v>2732</v>
      </c>
      <c r="N928" t="s">
        <v>2727</v>
      </c>
    </row>
    <row r="929" spans="1:14" x14ac:dyDescent="0.25">
      <c r="A929" t="e" vm="1">
        <f ca="1">_xlfn.XLOOKUP(K929,Sectores[Sector],Sectores[id_Sector],FALSE)</f>
        <v>#NAME?</v>
      </c>
      <c r="B929" t="e" vm="1">
        <f ca="1">_xlfn.XLOOKUP(L929,Contenido[Contenido],Contenido[id_contenido])</f>
        <v>#NAME?</v>
      </c>
      <c r="C929" t="e" vm="1">
        <f ca="1">_xlfn.XLOOKUP(M929,Temas[Tema],Temas[id_Tema],FALSE)</f>
        <v>#NAME?</v>
      </c>
      <c r="D929" t="s">
        <v>4341</v>
      </c>
      <c r="F929" t="e" vm="2">
        <f t="shared" ca="1" si="56"/>
        <v>#NAME?</v>
      </c>
      <c r="G929" t="e" vm="2">
        <f t="shared" ca="1" si="57"/>
        <v>#NAME?</v>
      </c>
      <c r="H929" t="e" vm="2">
        <f t="shared" ca="1" si="58"/>
        <v>#NAME?</v>
      </c>
      <c r="I929" t="str">
        <f t="shared" si="59"/>
        <v>30.01.01.01 Fluctuación deudores</v>
      </c>
      <c r="K929" t="s">
        <v>2728</v>
      </c>
      <c r="L929" t="s">
        <v>2730</v>
      </c>
      <c r="M929" t="s">
        <v>2734</v>
      </c>
      <c r="N929" t="s">
        <v>2726</v>
      </c>
    </row>
    <row r="930" spans="1:14" x14ac:dyDescent="0.25">
      <c r="A930" t="e" vm="1">
        <f ca="1">_xlfn.XLOOKUP(K930,Sectores[Sector],Sectores[id_Sector],FALSE)</f>
        <v>#NAME?</v>
      </c>
      <c r="B930" t="e" vm="1">
        <f ca="1">_xlfn.XLOOKUP(L930,Contenido[Contenido],Contenido[id_contenido])</f>
        <v>#NAME?</v>
      </c>
      <c r="C930" t="e" vm="1">
        <f ca="1">_xlfn.XLOOKUP(M930,Temas[Tema],Temas[id_Tema],FALSE)</f>
        <v>#NAME?</v>
      </c>
      <c r="D930" t="s">
        <v>4342</v>
      </c>
      <c r="F930" t="e" vm="2">
        <f t="shared" ca="1" si="56"/>
        <v>#NAME?</v>
      </c>
      <c r="G930" t="e" vm="2">
        <f t="shared" ca="1" si="57"/>
        <v>#NAME?</v>
      </c>
      <c r="H930" t="e" vm="2">
        <f t="shared" ca="1" si="58"/>
        <v>#NAME?</v>
      </c>
      <c r="I930" t="str">
        <f t="shared" si="59"/>
        <v>30.01.02.01 Fluctuación deudores</v>
      </c>
      <c r="K930" t="s">
        <v>2728</v>
      </c>
      <c r="L930" t="s">
        <v>2730</v>
      </c>
      <c r="M930" t="s">
        <v>2733</v>
      </c>
      <c r="N930" t="s">
        <v>2726</v>
      </c>
    </row>
    <row r="931" spans="1:14" x14ac:dyDescent="0.25">
      <c r="A931" t="e" vm="1">
        <f ca="1">_xlfn.XLOOKUP(K931,Sectores[Sector],Sectores[id_Sector],FALSE)</f>
        <v>#NAME?</v>
      </c>
      <c r="B931" t="e" vm="1">
        <f ca="1">_xlfn.XLOOKUP(L931,Contenido[Contenido],Contenido[id_contenido])</f>
        <v>#NAME?</v>
      </c>
      <c r="C931" t="e" vm="1">
        <f ca="1">_xlfn.XLOOKUP(M931,Temas[Tema],Temas[id_Tema],FALSE)</f>
        <v>#NAME?</v>
      </c>
      <c r="D931" t="s">
        <v>4343</v>
      </c>
      <c r="F931" t="e" vm="2">
        <f t="shared" ca="1" si="56"/>
        <v>#NAME?</v>
      </c>
      <c r="G931" t="e" vm="2">
        <f t="shared" ca="1" si="57"/>
        <v>#NAME?</v>
      </c>
      <c r="H931" t="e" vm="2">
        <f t="shared" ca="1" si="58"/>
        <v>#NAME?</v>
      </c>
      <c r="I931" t="str">
        <f t="shared" si="59"/>
        <v>30.01.03.01 Fluctuación deudores</v>
      </c>
      <c r="K931" t="s">
        <v>2728</v>
      </c>
      <c r="L931" t="s">
        <v>2730</v>
      </c>
      <c r="M931" t="s">
        <v>2732</v>
      </c>
      <c r="N931" t="s">
        <v>2726</v>
      </c>
    </row>
    <row r="932" spans="1:14" x14ac:dyDescent="0.25">
      <c r="A932" t="e" vm="1">
        <f ca="1">_xlfn.XLOOKUP(K932,Sectores[Sector],Sectores[id_Sector],FALSE)</f>
        <v>#NAME?</v>
      </c>
      <c r="B932" t="e" vm="1">
        <f ca="1">_xlfn.XLOOKUP(L932,Contenido[Contenido],Contenido[id_contenido])</f>
        <v>#NAME?</v>
      </c>
      <c r="C932" t="e" vm="1">
        <f ca="1">_xlfn.XLOOKUP(M932,Temas[Tema],Temas[id_Tema],FALSE)</f>
        <v>#NAME?</v>
      </c>
      <c r="D932" t="s">
        <v>4344</v>
      </c>
      <c r="F932" t="e" vm="2">
        <f t="shared" ca="1" si="56"/>
        <v>#NAME?</v>
      </c>
      <c r="G932" t="e" vm="2">
        <f t="shared" ca="1" si="57"/>
        <v>#NAME?</v>
      </c>
      <c r="H932" t="e" vm="2">
        <f t="shared" ca="1" si="58"/>
        <v>#NAME?</v>
      </c>
      <c r="I932" t="str">
        <f t="shared" si="59"/>
        <v>30.03.01.01 (en blanco)</v>
      </c>
      <c r="K932" t="s">
        <v>2728</v>
      </c>
      <c r="L932" t="s">
        <v>2729</v>
      </c>
      <c r="M932" t="s">
        <v>2744</v>
      </c>
      <c r="N932" t="s">
        <v>3440</v>
      </c>
    </row>
    <row r="933" spans="1:14" x14ac:dyDescent="0.25">
      <c r="A933" t="e" vm="1">
        <f ca="1">_xlfn.XLOOKUP(K933,Sectores[Sector],Sectores[id_Sector],FALSE)</f>
        <v>#NAME?</v>
      </c>
      <c r="B933" t="e" vm="1">
        <f ca="1">_xlfn.XLOOKUP(L933,Contenido[Contenido],Contenido[id_contenido])</f>
        <v>#NAME?</v>
      </c>
      <c r="C933" t="e" vm="1">
        <f ca="1">_xlfn.XLOOKUP(M933,Temas[Tema],Temas[id_Tema],FALSE)</f>
        <v>#NAME?</v>
      </c>
      <c r="D933" t="s">
        <v>3553</v>
      </c>
      <c r="F933" t="e" vm="2">
        <f t="shared" ca="1" si="56"/>
        <v>#NAME?</v>
      </c>
      <c r="G933" t="e" vm="2">
        <f t="shared" ca="1" si="57"/>
        <v>#NAME?</v>
      </c>
      <c r="H933" t="e" vm="2">
        <f t="shared" ca="1" si="58"/>
        <v>#NAME?</v>
      </c>
      <c r="I933" t="str">
        <f t="shared" si="59"/>
        <v>04.02.03.01 (en blanco)</v>
      </c>
      <c r="K933" t="s">
        <v>2728</v>
      </c>
      <c r="L933" t="s">
        <v>2729</v>
      </c>
      <c r="M933" t="s">
        <v>135</v>
      </c>
      <c r="N933" t="s">
        <v>3440</v>
      </c>
    </row>
    <row r="934" spans="1:14" x14ac:dyDescent="0.25">
      <c r="A934" t="e" vm="1">
        <f ca="1">_xlfn.XLOOKUP(K934,Sectores[Sector],Sectores[id_Sector],FALSE)</f>
        <v>#NAME?</v>
      </c>
      <c r="B934" t="e" vm="1">
        <f ca="1">_xlfn.XLOOKUP(L934,Contenido[Contenido],Contenido[id_contenido])</f>
        <v>#NAME?</v>
      </c>
      <c r="C934" t="e" vm="1">
        <f ca="1">_xlfn.XLOOKUP(M934,Temas[Tema],Temas[id_Tema],FALSE)</f>
        <v>#NAME?</v>
      </c>
      <c r="D934" t="s">
        <v>4345</v>
      </c>
      <c r="F934" t="e" vm="2">
        <f t="shared" ca="1" si="56"/>
        <v>#NAME?</v>
      </c>
      <c r="G934" t="e" vm="2">
        <f t="shared" ca="1" si="57"/>
        <v>#NAME?</v>
      </c>
      <c r="H934" t="e" vm="2">
        <f t="shared" ca="1" si="58"/>
        <v>#NAME?</v>
      </c>
      <c r="I934" t="str">
        <f t="shared" si="59"/>
        <v>30.03.03.01 (en blanco)</v>
      </c>
      <c r="K934" t="s">
        <v>2728</v>
      </c>
      <c r="L934" t="s">
        <v>2729</v>
      </c>
      <c r="M934" t="s">
        <v>2737</v>
      </c>
      <c r="N934" t="s">
        <v>3440</v>
      </c>
    </row>
    <row r="935" spans="1:14" x14ac:dyDescent="0.25">
      <c r="A935" t="e" vm="1">
        <f ca="1">_xlfn.XLOOKUP(K935,Sectores[Sector],Sectores[id_Sector],FALSE)</f>
        <v>#NAME?</v>
      </c>
      <c r="B935" t="e" vm="1">
        <f ca="1">_xlfn.XLOOKUP(L935,Contenido[Contenido],Contenido[id_contenido])</f>
        <v>#NAME?</v>
      </c>
      <c r="C935" t="e" vm="1">
        <f ca="1">_xlfn.XLOOKUP(M935,Temas[Tema],Temas[id_Tema],FALSE)</f>
        <v>#NAME?</v>
      </c>
      <c r="D935" t="s">
        <v>4346</v>
      </c>
      <c r="F935" t="e" vm="2">
        <f t="shared" ca="1" si="56"/>
        <v>#NAME?</v>
      </c>
      <c r="G935" t="e" vm="2">
        <f t="shared" ca="1" si="57"/>
        <v>#NAME?</v>
      </c>
      <c r="H935" t="e" vm="2">
        <f t="shared" ca="1" si="58"/>
        <v>#NAME?</v>
      </c>
      <c r="I935" t="str">
        <f t="shared" si="59"/>
        <v>30.03.04.01 (en blanco)</v>
      </c>
      <c r="K935" t="s">
        <v>2728</v>
      </c>
      <c r="L935" t="s">
        <v>2729</v>
      </c>
      <c r="M935" t="s">
        <v>2738</v>
      </c>
      <c r="N935" t="s">
        <v>3440</v>
      </c>
    </row>
    <row r="936" spans="1:14" x14ac:dyDescent="0.25">
      <c r="A936" t="e" vm="1">
        <f ca="1">_xlfn.XLOOKUP(K936,Sectores[Sector],Sectores[id_Sector],FALSE)</f>
        <v>#NAME?</v>
      </c>
      <c r="B936" t="e" vm="1">
        <f ca="1">_xlfn.XLOOKUP(L936,Contenido[Contenido],Contenido[id_contenido])</f>
        <v>#NAME?</v>
      </c>
      <c r="C936" t="e" vm="1">
        <f ca="1">_xlfn.XLOOKUP(M936,Temas[Tema],Temas[id_Tema],FALSE)</f>
        <v>#NAME?</v>
      </c>
      <c r="D936" t="s">
        <v>4347</v>
      </c>
      <c r="F936" t="e" vm="2">
        <f t="shared" ca="1" si="56"/>
        <v>#NAME?</v>
      </c>
      <c r="G936" t="e" vm="2">
        <f t="shared" ca="1" si="57"/>
        <v>#NAME?</v>
      </c>
      <c r="H936" t="e" vm="2">
        <f t="shared" ca="1" si="58"/>
        <v>#NAME?</v>
      </c>
      <c r="I936" t="str">
        <f t="shared" si="59"/>
        <v>30.03.05.01 (en blanco)</v>
      </c>
      <c r="K936" t="s">
        <v>2728</v>
      </c>
      <c r="L936" t="s">
        <v>2729</v>
      </c>
      <c r="M936" t="s">
        <v>2751</v>
      </c>
      <c r="N936" t="s">
        <v>3440</v>
      </c>
    </row>
    <row r="937" spans="1:14" x14ac:dyDescent="0.25">
      <c r="A937" t="e" vm="1">
        <f ca="1">_xlfn.XLOOKUP(K937,Sectores[Sector],Sectores[id_Sector],FALSE)</f>
        <v>#NAME?</v>
      </c>
      <c r="B937" t="e" vm="1">
        <f ca="1">_xlfn.XLOOKUP(L937,Contenido[Contenido],Contenido[id_contenido])</f>
        <v>#NAME?</v>
      </c>
      <c r="C937" t="e" vm="1">
        <f ca="1">_xlfn.XLOOKUP(M937,Temas[Tema],Temas[id_Tema],FALSE)</f>
        <v>#NAME?</v>
      </c>
      <c r="D937" t="s">
        <v>4348</v>
      </c>
      <c r="F937" t="e" vm="2">
        <f t="shared" ca="1" si="56"/>
        <v>#NAME?</v>
      </c>
      <c r="G937" t="e" vm="2">
        <f t="shared" ca="1" si="57"/>
        <v>#NAME?</v>
      </c>
      <c r="H937" t="e" vm="2">
        <f t="shared" ca="1" si="58"/>
        <v>#NAME?</v>
      </c>
      <c r="I937" t="str">
        <f t="shared" si="59"/>
        <v>30.03.06.01 (en blanco)</v>
      </c>
      <c r="K937" t="s">
        <v>2728</v>
      </c>
      <c r="L937" t="s">
        <v>2729</v>
      </c>
      <c r="M937" t="s">
        <v>2745</v>
      </c>
      <c r="N937" t="s">
        <v>3440</v>
      </c>
    </row>
    <row r="938" spans="1:14" x14ac:dyDescent="0.25">
      <c r="A938" t="e" vm="1">
        <f ca="1">_xlfn.XLOOKUP(K938,Sectores[Sector],Sectores[id_Sector],FALSE)</f>
        <v>#NAME?</v>
      </c>
      <c r="B938" t="e" vm="1">
        <f ca="1">_xlfn.XLOOKUP(L938,Contenido[Contenido],Contenido[id_contenido])</f>
        <v>#NAME?</v>
      </c>
      <c r="C938" t="e" vm="1">
        <f ca="1">_xlfn.XLOOKUP(M938,Temas[Tema],Temas[id_Tema],FALSE)</f>
        <v>#NAME?</v>
      </c>
      <c r="D938" t="s">
        <v>4349</v>
      </c>
      <c r="F938" t="e" vm="2">
        <f t="shared" ca="1" si="56"/>
        <v>#NAME?</v>
      </c>
      <c r="G938" t="e" vm="2">
        <f t="shared" ca="1" si="57"/>
        <v>#NAME?</v>
      </c>
      <c r="H938" t="e" vm="2">
        <f t="shared" ca="1" si="58"/>
        <v>#NAME?</v>
      </c>
      <c r="I938" t="str">
        <f t="shared" si="59"/>
        <v>30.03.07.01 (en blanco)</v>
      </c>
      <c r="K938" t="s">
        <v>2728</v>
      </c>
      <c r="L938" t="s">
        <v>2729</v>
      </c>
      <c r="M938" t="s">
        <v>2746</v>
      </c>
      <c r="N938" t="s">
        <v>3440</v>
      </c>
    </row>
    <row r="939" spans="1:14" x14ac:dyDescent="0.25">
      <c r="A939" t="e" vm="1">
        <f ca="1">_xlfn.XLOOKUP(K939,Sectores[Sector],Sectores[id_Sector],FALSE)</f>
        <v>#NAME?</v>
      </c>
      <c r="B939" t="e" vm="1">
        <f ca="1">_xlfn.XLOOKUP(L939,Contenido[Contenido],Contenido[id_contenido])</f>
        <v>#NAME?</v>
      </c>
      <c r="C939" t="e" vm="1">
        <f ca="1">_xlfn.XLOOKUP(M939,Temas[Tema],Temas[id_Tema],FALSE)</f>
        <v>#NAME?</v>
      </c>
      <c r="D939" t="s">
        <v>4350</v>
      </c>
      <c r="F939" t="e" vm="2">
        <f t="shared" ca="1" si="56"/>
        <v>#NAME?</v>
      </c>
      <c r="G939" t="e" vm="2">
        <f t="shared" ca="1" si="57"/>
        <v>#NAME?</v>
      </c>
      <c r="H939" t="e" vm="2">
        <f t="shared" ca="1" si="58"/>
        <v>#NAME?</v>
      </c>
      <c r="I939" t="str">
        <f t="shared" si="59"/>
        <v>30.03.08.01 (en blanco)</v>
      </c>
      <c r="K939" t="s">
        <v>2728</v>
      </c>
      <c r="L939" t="s">
        <v>2729</v>
      </c>
      <c r="M939" t="s">
        <v>2740</v>
      </c>
      <c r="N939" t="s">
        <v>3440</v>
      </c>
    </row>
    <row r="940" spans="1:14" x14ac:dyDescent="0.25">
      <c r="A940" t="e" vm="1">
        <f ca="1">_xlfn.XLOOKUP(K940,Sectores[Sector],Sectores[id_Sector],FALSE)</f>
        <v>#NAME?</v>
      </c>
      <c r="B940" t="e" vm="1">
        <f ca="1">_xlfn.XLOOKUP(L940,Contenido[Contenido],Contenido[id_contenido])</f>
        <v>#NAME?</v>
      </c>
      <c r="C940" t="e" vm="1">
        <f ca="1">_xlfn.XLOOKUP(M940,Temas[Tema],Temas[id_Tema],FALSE)</f>
        <v>#NAME?</v>
      </c>
      <c r="D940" t="s">
        <v>4341</v>
      </c>
      <c r="F940" t="e" vm="2">
        <f t="shared" ca="1" si="56"/>
        <v>#NAME?</v>
      </c>
      <c r="G940" t="e" vm="2">
        <f t="shared" ca="1" si="57"/>
        <v>#NAME?</v>
      </c>
      <c r="H940" t="e" vm="2">
        <f t="shared" ca="1" si="58"/>
        <v>#NAME?</v>
      </c>
      <c r="I940" t="str">
        <f t="shared" si="59"/>
        <v>30.01.01.01 Impuesto a los actos jurídicos</v>
      </c>
      <c r="K940" t="s">
        <v>2728</v>
      </c>
      <c r="L940" t="s">
        <v>2729</v>
      </c>
      <c r="M940" t="s">
        <v>2734</v>
      </c>
      <c r="N940" t="s">
        <v>2723</v>
      </c>
    </row>
    <row r="941" spans="1:14" x14ac:dyDescent="0.25">
      <c r="A941" t="e" vm="1">
        <f ca="1">_xlfn.XLOOKUP(K941,Sectores[Sector],Sectores[id_Sector],FALSE)</f>
        <v>#NAME?</v>
      </c>
      <c r="B941" t="e" vm="1">
        <f ca="1">_xlfn.XLOOKUP(L941,Contenido[Contenido],Contenido[id_contenido])</f>
        <v>#NAME?</v>
      </c>
      <c r="C941" t="e" vm="1">
        <f ca="1">_xlfn.XLOOKUP(M941,Temas[Tema],Temas[id_Tema],FALSE)</f>
        <v>#NAME?</v>
      </c>
      <c r="D941" t="s">
        <v>4351</v>
      </c>
      <c r="F941" t="e" vm="2">
        <f t="shared" ca="1" si="56"/>
        <v>#NAME?</v>
      </c>
      <c r="G941" t="e" vm="2">
        <f t="shared" ca="1" si="57"/>
        <v>#NAME?</v>
      </c>
      <c r="H941" t="e" vm="2">
        <f t="shared" ca="1" si="58"/>
        <v>#NAME?</v>
      </c>
      <c r="I941" t="str">
        <f t="shared" si="59"/>
        <v>30.01.01.02 Impuesto a productos específicos</v>
      </c>
      <c r="K941" t="s">
        <v>2728</v>
      </c>
      <c r="L941" t="s">
        <v>2729</v>
      </c>
      <c r="M941" t="s">
        <v>2734</v>
      </c>
      <c r="N941" t="s">
        <v>2722</v>
      </c>
    </row>
    <row r="942" spans="1:14" x14ac:dyDescent="0.25">
      <c r="A942" t="e" vm="1">
        <f ca="1">_xlfn.XLOOKUP(K942,Sectores[Sector],Sectores[id_Sector],FALSE)</f>
        <v>#NAME?</v>
      </c>
      <c r="B942" t="e" vm="1">
        <f ca="1">_xlfn.XLOOKUP(L942,Contenido[Contenido],Contenido[id_contenido])</f>
        <v>#NAME?</v>
      </c>
      <c r="C942" t="e" vm="1">
        <f ca="1">_xlfn.XLOOKUP(M942,Temas[Tema],Temas[id_Tema],FALSE)</f>
        <v>#NAME?</v>
      </c>
      <c r="D942" t="s">
        <v>4352</v>
      </c>
      <c r="F942" t="e" vm="2">
        <f t="shared" ca="1" si="56"/>
        <v>#NAME?</v>
      </c>
      <c r="G942" t="e" vm="2">
        <f t="shared" ca="1" si="57"/>
        <v>#NAME?</v>
      </c>
      <c r="H942" t="e" vm="2">
        <f t="shared" ca="1" si="58"/>
        <v>#NAME?</v>
      </c>
      <c r="I942" t="str">
        <f t="shared" si="59"/>
        <v>30.01.01.03 Impuesto al comercio exterior</v>
      </c>
      <c r="K942" t="s">
        <v>2728</v>
      </c>
      <c r="L942" t="s">
        <v>2729</v>
      </c>
      <c r="M942" t="s">
        <v>2734</v>
      </c>
      <c r="N942" t="s">
        <v>2724</v>
      </c>
    </row>
    <row r="943" spans="1:14" x14ac:dyDescent="0.25">
      <c r="A943" t="e" vm="1">
        <f ca="1">_xlfn.XLOOKUP(K943,Sectores[Sector],Sectores[id_Sector],FALSE)</f>
        <v>#NAME?</v>
      </c>
      <c r="B943" t="e" vm="1">
        <f ca="1">_xlfn.XLOOKUP(L943,Contenido[Contenido],Contenido[id_contenido])</f>
        <v>#NAME?</v>
      </c>
      <c r="C943" t="e" vm="1">
        <f ca="1">_xlfn.XLOOKUP(M943,Temas[Tema],Temas[id_Tema],FALSE)</f>
        <v>#NAME?</v>
      </c>
      <c r="D943" t="s">
        <v>4353</v>
      </c>
      <c r="F943" t="e" vm="2">
        <f t="shared" ca="1" si="56"/>
        <v>#NAME?</v>
      </c>
      <c r="G943" t="e" vm="2">
        <f t="shared" ca="1" si="57"/>
        <v>#NAME?</v>
      </c>
      <c r="H943" t="e" vm="2">
        <f t="shared" ca="1" si="58"/>
        <v>#NAME?</v>
      </c>
      <c r="I943" t="str">
        <f t="shared" si="59"/>
        <v>30.01.01.04 Impuesto al valor agregado</v>
      </c>
      <c r="K943" t="s">
        <v>2728</v>
      </c>
      <c r="L943" t="s">
        <v>2729</v>
      </c>
      <c r="M943" t="s">
        <v>2734</v>
      </c>
      <c r="N943" t="s">
        <v>2721</v>
      </c>
    </row>
    <row r="944" spans="1:14" x14ac:dyDescent="0.25">
      <c r="A944" t="e" vm="1">
        <f ca="1">_xlfn.XLOOKUP(K944,Sectores[Sector],Sectores[id_Sector],FALSE)</f>
        <v>#NAME?</v>
      </c>
      <c r="B944" t="e" vm="1">
        <f ca="1">_xlfn.XLOOKUP(L944,Contenido[Contenido],Contenido[id_contenido])</f>
        <v>#NAME?</v>
      </c>
      <c r="C944" t="e" vm="1">
        <f ca="1">_xlfn.XLOOKUP(M944,Temas[Tema],Temas[id_Tema],FALSE)</f>
        <v>#NAME?</v>
      </c>
      <c r="D944" t="s">
        <v>4354</v>
      </c>
      <c r="F944" t="e" vm="2">
        <f t="shared" ca="1" si="56"/>
        <v>#NAME?</v>
      </c>
      <c r="G944" t="e" vm="2">
        <f t="shared" ca="1" si="57"/>
        <v>#NAME?</v>
      </c>
      <c r="H944" t="e" vm="2">
        <f t="shared" ca="1" si="58"/>
        <v>#NAME?</v>
      </c>
      <c r="I944" t="str">
        <f t="shared" si="59"/>
        <v>30.01.01.05 Impuestos a la renta</v>
      </c>
      <c r="K944" t="s">
        <v>2728</v>
      </c>
      <c r="L944" t="s">
        <v>2729</v>
      </c>
      <c r="M944" t="s">
        <v>2734</v>
      </c>
      <c r="N944" t="s">
        <v>2720</v>
      </c>
    </row>
    <row r="945" spans="1:14" x14ac:dyDescent="0.25">
      <c r="A945" t="e" vm="1">
        <f ca="1">_xlfn.XLOOKUP(K945,Sectores[Sector],Sectores[id_Sector],FALSE)</f>
        <v>#NAME?</v>
      </c>
      <c r="B945" t="e" vm="1">
        <f ca="1">_xlfn.XLOOKUP(L945,Contenido[Contenido],Contenido[id_contenido])</f>
        <v>#NAME?</v>
      </c>
      <c r="C945" t="e" vm="1">
        <f ca="1">_xlfn.XLOOKUP(M945,Temas[Tema],Temas[id_Tema],FALSE)</f>
        <v>#NAME?</v>
      </c>
      <c r="D945" t="s">
        <v>4355</v>
      </c>
      <c r="F945" t="e" vm="2">
        <f t="shared" ca="1" si="56"/>
        <v>#NAME?</v>
      </c>
      <c r="G945" t="e" vm="2">
        <f t="shared" ca="1" si="57"/>
        <v>#NAME?</v>
      </c>
      <c r="H945" t="e" vm="2">
        <f t="shared" ca="1" si="58"/>
        <v>#NAME?</v>
      </c>
      <c r="I945" t="str">
        <f t="shared" si="59"/>
        <v>30.01.01.06 Impuestos varios</v>
      </c>
      <c r="K945" t="s">
        <v>2728</v>
      </c>
      <c r="L945" t="s">
        <v>2729</v>
      </c>
      <c r="M945" t="s">
        <v>2734</v>
      </c>
      <c r="N945" t="s">
        <v>2725</v>
      </c>
    </row>
    <row r="946" spans="1:14" x14ac:dyDescent="0.25">
      <c r="A946" t="e" vm="1">
        <f ca="1">_xlfn.XLOOKUP(K946,Sectores[Sector],Sectores[id_Sector],FALSE)</f>
        <v>#NAME?</v>
      </c>
      <c r="B946" t="e" vm="1">
        <f ca="1">_xlfn.XLOOKUP(L946,Contenido[Contenido],Contenido[id_contenido])</f>
        <v>#NAME?</v>
      </c>
      <c r="C946" t="e" vm="1">
        <f ca="1">_xlfn.XLOOKUP(M946,Temas[Tema],Temas[id_Tema],FALSE)</f>
        <v>#NAME?</v>
      </c>
      <c r="D946" t="s">
        <v>4356</v>
      </c>
      <c r="F946" t="e" vm="2">
        <f t="shared" ca="1" si="56"/>
        <v>#NAME?</v>
      </c>
      <c r="G946" t="e" vm="2">
        <f t="shared" ca="1" si="57"/>
        <v>#NAME?</v>
      </c>
      <c r="H946" t="e" vm="2">
        <f t="shared" ca="1" si="58"/>
        <v>#NAME?</v>
      </c>
      <c r="I946" t="str">
        <f t="shared" si="59"/>
        <v>30.03.10.01 (en blanco)</v>
      </c>
      <c r="K946" t="s">
        <v>2728</v>
      </c>
      <c r="L946" t="s">
        <v>2729</v>
      </c>
      <c r="M946" t="s">
        <v>2741</v>
      </c>
      <c r="N946" t="s">
        <v>3440</v>
      </c>
    </row>
    <row r="947" spans="1:14" x14ac:dyDescent="0.25">
      <c r="A947" t="e" vm="1">
        <f ca="1">_xlfn.XLOOKUP(K947,Sectores[Sector],Sectores[id_Sector],FALSE)</f>
        <v>#NAME?</v>
      </c>
      <c r="B947" t="e" vm="1">
        <f ca="1">_xlfn.XLOOKUP(L947,Contenido[Contenido],Contenido[id_contenido])</f>
        <v>#NAME?</v>
      </c>
      <c r="C947" t="e" vm="1">
        <f ca="1">_xlfn.XLOOKUP(M947,Temas[Tema],Temas[id_Tema],FALSE)</f>
        <v>#NAME?</v>
      </c>
      <c r="D947" t="s">
        <v>4357</v>
      </c>
      <c r="F947" t="e" vm="2">
        <f t="shared" ca="1" si="56"/>
        <v>#NAME?</v>
      </c>
      <c r="G947" t="e" vm="2">
        <f t="shared" ca="1" si="57"/>
        <v>#NAME?</v>
      </c>
      <c r="H947" t="e" vm="2">
        <f t="shared" ca="1" si="58"/>
        <v>#NAME?</v>
      </c>
      <c r="I947" t="str">
        <f t="shared" si="59"/>
        <v>30.03.11.01 (en blanco)</v>
      </c>
      <c r="K947" t="s">
        <v>2728</v>
      </c>
      <c r="L947" t="s">
        <v>2729</v>
      </c>
      <c r="M947" t="s">
        <v>2742</v>
      </c>
      <c r="N947" t="s">
        <v>3440</v>
      </c>
    </row>
    <row r="948" spans="1:14" x14ac:dyDescent="0.25">
      <c r="A948" t="e" vm="1">
        <f ca="1">_xlfn.XLOOKUP(K948,Sectores[Sector],Sectores[id_Sector],FALSE)</f>
        <v>#NAME?</v>
      </c>
      <c r="B948" t="e" vm="1">
        <f ca="1">_xlfn.XLOOKUP(L948,Contenido[Contenido],Contenido[id_contenido])</f>
        <v>#NAME?</v>
      </c>
      <c r="C948" t="e" vm="1">
        <f ca="1">_xlfn.XLOOKUP(M948,Temas[Tema],Temas[id_Tema],FALSE)</f>
        <v>#NAME?</v>
      </c>
      <c r="D948" t="s">
        <v>4358</v>
      </c>
      <c r="F948" t="e" vm="2">
        <f t="shared" ca="1" si="56"/>
        <v>#NAME?</v>
      </c>
      <c r="G948" t="e" vm="2">
        <f t="shared" ca="1" si="57"/>
        <v>#NAME?</v>
      </c>
      <c r="H948" t="e" vm="2">
        <f t="shared" ca="1" si="58"/>
        <v>#NAME?</v>
      </c>
      <c r="I948" t="str">
        <f t="shared" si="59"/>
        <v>30.03.12.01 (en blanco)</v>
      </c>
      <c r="K948" t="s">
        <v>2728</v>
      </c>
      <c r="L948" t="s">
        <v>2729</v>
      </c>
      <c r="M948" t="s">
        <v>2743</v>
      </c>
      <c r="N948" t="s">
        <v>3440</v>
      </c>
    </row>
    <row r="949" spans="1:14" x14ac:dyDescent="0.25">
      <c r="A949" t="e" vm="1">
        <f ca="1">_xlfn.XLOOKUP(K949,Sectores[Sector],Sectores[id_Sector],FALSE)</f>
        <v>#NAME?</v>
      </c>
      <c r="B949" t="e" vm="1">
        <f ca="1">_xlfn.XLOOKUP(L949,Contenido[Contenido],Contenido[id_contenido])</f>
        <v>#NAME?</v>
      </c>
      <c r="C949" t="e" vm="1">
        <f ca="1">_xlfn.XLOOKUP(M949,Temas[Tema],Temas[id_Tema],FALSE)</f>
        <v>#NAME?</v>
      </c>
      <c r="D949" t="s">
        <v>4359</v>
      </c>
      <c r="F949" t="e" vm="2">
        <f t="shared" ca="1" si="56"/>
        <v>#NAME?</v>
      </c>
      <c r="G949" t="e" vm="2">
        <f t="shared" ca="1" si="57"/>
        <v>#NAME?</v>
      </c>
      <c r="H949" t="e" vm="2">
        <f t="shared" ca="1" si="58"/>
        <v>#NAME?</v>
      </c>
      <c r="I949" t="str">
        <f t="shared" si="59"/>
        <v>30.03.13.01 (en blanco)</v>
      </c>
      <c r="K949" t="s">
        <v>2728</v>
      </c>
      <c r="L949" t="s">
        <v>2729</v>
      </c>
      <c r="M949" t="s">
        <v>2747</v>
      </c>
      <c r="N949" t="s">
        <v>3440</v>
      </c>
    </row>
    <row r="950" spans="1:14" x14ac:dyDescent="0.25">
      <c r="A950" t="e" vm="1">
        <f ca="1">_xlfn.XLOOKUP(K950,Sectores[Sector],Sectores[id_Sector],FALSE)</f>
        <v>#NAME?</v>
      </c>
      <c r="B950" t="e" vm="1">
        <f ca="1">_xlfn.XLOOKUP(L950,Contenido[Contenido],Contenido[id_contenido])</f>
        <v>#NAME?</v>
      </c>
      <c r="C950" t="e" vm="1">
        <f ca="1">_xlfn.XLOOKUP(M950,Temas[Tema],Temas[id_Tema],FALSE)</f>
        <v>#NAME?</v>
      </c>
      <c r="D950" t="s">
        <v>4342</v>
      </c>
      <c r="F950" t="e" vm="2">
        <f t="shared" ca="1" si="56"/>
        <v>#NAME?</v>
      </c>
      <c r="G950" t="e" vm="2">
        <f t="shared" ca="1" si="57"/>
        <v>#NAME?</v>
      </c>
      <c r="H950" t="e" vm="2">
        <f t="shared" ca="1" si="58"/>
        <v>#NAME?</v>
      </c>
      <c r="I950" t="str">
        <f t="shared" si="59"/>
        <v>30.01.02.01 Impuesto a los actos jurídicos</v>
      </c>
      <c r="K950" t="s">
        <v>2728</v>
      </c>
      <c r="L950" t="s">
        <v>2729</v>
      </c>
      <c r="M950" t="s">
        <v>2733</v>
      </c>
      <c r="N950" t="s">
        <v>2723</v>
      </c>
    </row>
    <row r="951" spans="1:14" x14ac:dyDescent="0.25">
      <c r="A951" t="e" vm="1">
        <f ca="1">_xlfn.XLOOKUP(K951,Sectores[Sector],Sectores[id_Sector],FALSE)</f>
        <v>#NAME?</v>
      </c>
      <c r="B951" t="e" vm="1">
        <f ca="1">_xlfn.XLOOKUP(L951,Contenido[Contenido],Contenido[id_contenido])</f>
        <v>#NAME?</v>
      </c>
      <c r="C951" t="e" vm="1">
        <f ca="1">_xlfn.XLOOKUP(M951,Temas[Tema],Temas[id_Tema],FALSE)</f>
        <v>#NAME?</v>
      </c>
      <c r="D951" t="s">
        <v>4360</v>
      </c>
      <c r="F951" t="e" vm="2">
        <f t="shared" ca="1" si="56"/>
        <v>#NAME?</v>
      </c>
      <c r="G951" t="e" vm="2">
        <f t="shared" ca="1" si="57"/>
        <v>#NAME?</v>
      </c>
      <c r="H951" t="e" vm="2">
        <f t="shared" ca="1" si="58"/>
        <v>#NAME?</v>
      </c>
      <c r="I951" t="str">
        <f t="shared" si="59"/>
        <v>30.01.02.02 Impuesto a productos específicos</v>
      </c>
      <c r="K951" t="s">
        <v>2728</v>
      </c>
      <c r="L951" t="s">
        <v>2729</v>
      </c>
      <c r="M951" t="s">
        <v>2733</v>
      </c>
      <c r="N951" t="s">
        <v>2722</v>
      </c>
    </row>
    <row r="952" spans="1:14" x14ac:dyDescent="0.25">
      <c r="A952" t="e" vm="1">
        <f ca="1">_xlfn.XLOOKUP(K952,Sectores[Sector],Sectores[id_Sector],FALSE)</f>
        <v>#NAME?</v>
      </c>
      <c r="B952" t="e" vm="1">
        <f ca="1">_xlfn.XLOOKUP(L952,Contenido[Contenido],Contenido[id_contenido])</f>
        <v>#NAME?</v>
      </c>
      <c r="C952" t="e" vm="1">
        <f ca="1">_xlfn.XLOOKUP(M952,Temas[Tema],Temas[id_Tema],FALSE)</f>
        <v>#NAME?</v>
      </c>
      <c r="D952" t="s">
        <v>4361</v>
      </c>
      <c r="F952" t="e" vm="2">
        <f t="shared" ca="1" si="56"/>
        <v>#NAME?</v>
      </c>
      <c r="G952" t="e" vm="2">
        <f t="shared" ca="1" si="57"/>
        <v>#NAME?</v>
      </c>
      <c r="H952" t="e" vm="2">
        <f t="shared" ca="1" si="58"/>
        <v>#NAME?</v>
      </c>
      <c r="I952" t="str">
        <f t="shared" si="59"/>
        <v>30.01.02.03 Impuesto al comercio exterior</v>
      </c>
      <c r="K952" t="s">
        <v>2728</v>
      </c>
      <c r="L952" t="s">
        <v>2729</v>
      </c>
      <c r="M952" t="s">
        <v>2733</v>
      </c>
      <c r="N952" t="s">
        <v>2724</v>
      </c>
    </row>
    <row r="953" spans="1:14" x14ac:dyDescent="0.25">
      <c r="A953" t="e" vm="1">
        <f ca="1">_xlfn.XLOOKUP(K953,Sectores[Sector],Sectores[id_Sector],FALSE)</f>
        <v>#NAME?</v>
      </c>
      <c r="B953" t="e" vm="1">
        <f ca="1">_xlfn.XLOOKUP(L953,Contenido[Contenido],Contenido[id_contenido])</f>
        <v>#NAME?</v>
      </c>
      <c r="C953" t="e" vm="1">
        <f ca="1">_xlfn.XLOOKUP(M953,Temas[Tema],Temas[id_Tema],FALSE)</f>
        <v>#NAME?</v>
      </c>
      <c r="D953" t="s">
        <v>4362</v>
      </c>
      <c r="F953" t="e" vm="2">
        <f t="shared" ca="1" si="56"/>
        <v>#NAME?</v>
      </c>
      <c r="G953" t="e" vm="2">
        <f t="shared" ca="1" si="57"/>
        <v>#NAME?</v>
      </c>
      <c r="H953" t="e" vm="2">
        <f t="shared" ca="1" si="58"/>
        <v>#NAME?</v>
      </c>
      <c r="I953" t="str">
        <f t="shared" si="59"/>
        <v>30.01.02.04 Impuesto al valor agregado</v>
      </c>
      <c r="K953" t="s">
        <v>2728</v>
      </c>
      <c r="L953" t="s">
        <v>2729</v>
      </c>
      <c r="M953" t="s">
        <v>2733</v>
      </c>
      <c r="N953" t="s">
        <v>2721</v>
      </c>
    </row>
    <row r="954" spans="1:14" x14ac:dyDescent="0.25">
      <c r="A954" t="e" vm="1">
        <f ca="1">_xlfn.XLOOKUP(K954,Sectores[Sector],Sectores[id_Sector],FALSE)</f>
        <v>#NAME?</v>
      </c>
      <c r="B954" t="e" vm="1">
        <f ca="1">_xlfn.XLOOKUP(L954,Contenido[Contenido],Contenido[id_contenido])</f>
        <v>#NAME?</v>
      </c>
      <c r="C954" t="e" vm="1">
        <f ca="1">_xlfn.XLOOKUP(M954,Temas[Tema],Temas[id_Tema],FALSE)</f>
        <v>#NAME?</v>
      </c>
      <c r="D954" t="s">
        <v>4363</v>
      </c>
      <c r="F954" t="e" vm="2">
        <f t="shared" ca="1" si="56"/>
        <v>#NAME?</v>
      </c>
      <c r="G954" t="e" vm="2">
        <f t="shared" ca="1" si="57"/>
        <v>#NAME?</v>
      </c>
      <c r="H954" t="e" vm="2">
        <f t="shared" ca="1" si="58"/>
        <v>#NAME?</v>
      </c>
      <c r="I954" t="str">
        <f t="shared" si="59"/>
        <v>30.01.02.05 Impuestos a la renta</v>
      </c>
      <c r="K954" t="s">
        <v>2728</v>
      </c>
      <c r="L954" t="s">
        <v>2729</v>
      </c>
      <c r="M954" t="s">
        <v>2733</v>
      </c>
      <c r="N954" t="s">
        <v>2720</v>
      </c>
    </row>
    <row r="955" spans="1:14" x14ac:dyDescent="0.25">
      <c r="A955" t="e" vm="1">
        <f ca="1">_xlfn.XLOOKUP(K955,Sectores[Sector],Sectores[id_Sector],FALSE)</f>
        <v>#NAME?</v>
      </c>
      <c r="B955" t="e" vm="1">
        <f ca="1">_xlfn.XLOOKUP(L955,Contenido[Contenido],Contenido[id_contenido])</f>
        <v>#NAME?</v>
      </c>
      <c r="C955" t="e" vm="1">
        <f ca="1">_xlfn.XLOOKUP(M955,Temas[Tema],Temas[id_Tema],FALSE)</f>
        <v>#NAME?</v>
      </c>
      <c r="D955" t="s">
        <v>4364</v>
      </c>
      <c r="F955" t="e" vm="2">
        <f t="shared" ca="1" si="56"/>
        <v>#NAME?</v>
      </c>
      <c r="G955" t="e" vm="2">
        <f t="shared" ca="1" si="57"/>
        <v>#NAME?</v>
      </c>
      <c r="H955" t="e" vm="2">
        <f t="shared" ca="1" si="58"/>
        <v>#NAME?</v>
      </c>
      <c r="I955" t="str">
        <f t="shared" si="59"/>
        <v>30.01.02.06 Impuestos varios</v>
      </c>
      <c r="K955" t="s">
        <v>2728</v>
      </c>
      <c r="L955" t="s">
        <v>2729</v>
      </c>
      <c r="M955" t="s">
        <v>2733</v>
      </c>
      <c r="N955" t="s">
        <v>2725</v>
      </c>
    </row>
    <row r="956" spans="1:14" x14ac:dyDescent="0.25">
      <c r="A956" t="e" vm="1">
        <f ca="1">_xlfn.XLOOKUP(K956,Sectores[Sector],Sectores[id_Sector],FALSE)</f>
        <v>#NAME?</v>
      </c>
      <c r="B956" t="e" vm="1">
        <f ca="1">_xlfn.XLOOKUP(L956,Contenido[Contenido],Contenido[id_contenido])</f>
        <v>#NAME?</v>
      </c>
      <c r="C956" t="e" vm="1">
        <f ca="1">_xlfn.XLOOKUP(M956,Temas[Tema],Temas[id_Tema],FALSE)</f>
        <v>#NAME?</v>
      </c>
      <c r="D956" t="s">
        <v>4365</v>
      </c>
      <c r="F956" t="e" vm="2">
        <f t="shared" ca="1" si="56"/>
        <v>#NAME?</v>
      </c>
      <c r="G956" t="e" vm="2">
        <f t="shared" ca="1" si="57"/>
        <v>#NAME?</v>
      </c>
      <c r="H956" t="e" vm="2">
        <f t="shared" ca="1" si="58"/>
        <v>#NAME?</v>
      </c>
      <c r="I956" t="str">
        <f t="shared" si="59"/>
        <v>30.03.15.01 (en blanco)</v>
      </c>
      <c r="K956" t="s">
        <v>2728</v>
      </c>
      <c r="L956" t="s">
        <v>2729</v>
      </c>
      <c r="M956" t="s">
        <v>2748</v>
      </c>
      <c r="N956" t="s">
        <v>3440</v>
      </c>
    </row>
    <row r="957" spans="1:14" x14ac:dyDescent="0.25">
      <c r="A957" t="e" vm="1">
        <f ca="1">_xlfn.XLOOKUP(K957,Sectores[Sector],Sectores[id_Sector],FALSE)</f>
        <v>#NAME?</v>
      </c>
      <c r="B957" t="e" vm="1">
        <f ca="1">_xlfn.XLOOKUP(L957,Contenido[Contenido],Contenido[id_contenido])</f>
        <v>#NAME?</v>
      </c>
      <c r="C957" t="e" vm="1">
        <f ca="1">_xlfn.XLOOKUP(M957,Temas[Tema],Temas[id_Tema],FALSE)</f>
        <v>#NAME?</v>
      </c>
      <c r="D957" t="s">
        <v>4366</v>
      </c>
      <c r="F957" t="e" vm="2">
        <f t="shared" ca="1" si="56"/>
        <v>#NAME?</v>
      </c>
      <c r="G957" t="e" vm="2">
        <f t="shared" ca="1" si="57"/>
        <v>#NAME?</v>
      </c>
      <c r="H957" t="e" vm="2">
        <f t="shared" ca="1" si="58"/>
        <v>#NAME?</v>
      </c>
      <c r="I957" t="str">
        <f t="shared" si="59"/>
        <v>30.03.16.01 (en blanco)</v>
      </c>
      <c r="K957" t="s">
        <v>2728</v>
      </c>
      <c r="L957" t="s">
        <v>2729</v>
      </c>
      <c r="M957" t="s">
        <v>2739</v>
      </c>
      <c r="N957" t="s">
        <v>3440</v>
      </c>
    </row>
    <row r="958" spans="1:14" x14ac:dyDescent="0.25">
      <c r="A958" t="e" vm="1">
        <f ca="1">_xlfn.XLOOKUP(K958,Sectores[Sector],Sectores[id_Sector],FALSE)</f>
        <v>#NAME?</v>
      </c>
      <c r="B958" t="e" vm="1">
        <f ca="1">_xlfn.XLOOKUP(L958,Contenido[Contenido],Contenido[id_contenido])</f>
        <v>#NAME?</v>
      </c>
      <c r="C958" t="e" vm="1">
        <f ca="1">_xlfn.XLOOKUP(M958,Temas[Tema],Temas[id_Tema],FALSE)</f>
        <v>#NAME?</v>
      </c>
      <c r="D958" t="s">
        <v>4367</v>
      </c>
      <c r="F958" t="e" vm="2">
        <f t="shared" ca="1" si="56"/>
        <v>#NAME?</v>
      </c>
      <c r="G958" t="e" vm="2">
        <f t="shared" ca="1" si="57"/>
        <v>#NAME?</v>
      </c>
      <c r="H958" t="e" vm="2">
        <f t="shared" ca="1" si="58"/>
        <v>#NAME?</v>
      </c>
      <c r="I958" t="str">
        <f t="shared" si="59"/>
        <v>30.03.17.01 (en blanco)</v>
      </c>
      <c r="K958" t="s">
        <v>2728</v>
      </c>
      <c r="L958" t="s">
        <v>2729</v>
      </c>
      <c r="M958" t="s">
        <v>2749</v>
      </c>
      <c r="N958" t="s">
        <v>3440</v>
      </c>
    </row>
    <row r="959" spans="1:14" x14ac:dyDescent="0.25">
      <c r="A959" t="e" vm="1">
        <f ca="1">_xlfn.XLOOKUP(K959,Sectores[Sector],Sectores[id_Sector],FALSE)</f>
        <v>#NAME?</v>
      </c>
      <c r="B959" t="e" vm="1">
        <f ca="1">_xlfn.XLOOKUP(L959,Contenido[Contenido],Contenido[id_contenido])</f>
        <v>#NAME?</v>
      </c>
      <c r="C959" t="e" vm="1">
        <f ca="1">_xlfn.XLOOKUP(M959,Temas[Tema],Temas[id_Tema],FALSE)</f>
        <v>#NAME?</v>
      </c>
      <c r="D959" t="s">
        <v>4368</v>
      </c>
      <c r="F959" t="e" vm="2">
        <f t="shared" ca="1" si="56"/>
        <v>#NAME?</v>
      </c>
      <c r="G959" t="e" vm="2">
        <f t="shared" ca="1" si="57"/>
        <v>#NAME?</v>
      </c>
      <c r="H959" t="e" vm="2">
        <f t="shared" ca="1" si="58"/>
        <v>#NAME?</v>
      </c>
      <c r="I959" t="str">
        <f t="shared" si="59"/>
        <v>30.03.18.01 (en blanco)</v>
      </c>
      <c r="K959" t="s">
        <v>2728</v>
      </c>
      <c r="L959" t="s">
        <v>2729</v>
      </c>
      <c r="M959" t="s">
        <v>2750</v>
      </c>
      <c r="N959" t="s">
        <v>3440</v>
      </c>
    </row>
    <row r="960" spans="1:14" x14ac:dyDescent="0.25">
      <c r="A960" t="e" vm="1">
        <f ca="1">_xlfn.XLOOKUP(K960,Sectores[Sector],Sectores[id_Sector],FALSE)</f>
        <v>#NAME?</v>
      </c>
      <c r="B960" t="e" vm="1">
        <f ca="1">_xlfn.XLOOKUP(L960,Contenido[Contenido],Contenido[id_contenido])</f>
        <v>#NAME?</v>
      </c>
      <c r="C960" t="e" vm="1">
        <f ca="1">_xlfn.XLOOKUP(M960,Temas[Tema],Temas[id_Tema],FALSE)</f>
        <v>#NAME?</v>
      </c>
      <c r="D960" t="s">
        <v>4343</v>
      </c>
      <c r="F960" t="e" vm="2">
        <f t="shared" ca="1" si="56"/>
        <v>#NAME?</v>
      </c>
      <c r="G960" t="e" vm="2">
        <f t="shared" ca="1" si="57"/>
        <v>#NAME?</v>
      </c>
      <c r="H960" t="e" vm="2">
        <f t="shared" ca="1" si="58"/>
        <v>#NAME?</v>
      </c>
      <c r="I960" t="str">
        <f t="shared" si="59"/>
        <v>30.01.03.01 Impuesto a los actos jurídicos</v>
      </c>
      <c r="K960" t="s">
        <v>2728</v>
      </c>
      <c r="L960" t="s">
        <v>2729</v>
      </c>
      <c r="M960" t="s">
        <v>2732</v>
      </c>
      <c r="N960" t="s">
        <v>2723</v>
      </c>
    </row>
    <row r="961" spans="1:14" x14ac:dyDescent="0.25">
      <c r="A961" t="e" vm="1">
        <f ca="1">_xlfn.XLOOKUP(K961,Sectores[Sector],Sectores[id_Sector],FALSE)</f>
        <v>#NAME?</v>
      </c>
      <c r="B961" t="e" vm="1">
        <f ca="1">_xlfn.XLOOKUP(L961,Contenido[Contenido],Contenido[id_contenido])</f>
        <v>#NAME?</v>
      </c>
      <c r="C961" t="e" vm="1">
        <f ca="1">_xlfn.XLOOKUP(M961,Temas[Tema],Temas[id_Tema],FALSE)</f>
        <v>#NAME?</v>
      </c>
      <c r="D961" t="s">
        <v>4369</v>
      </c>
      <c r="F961" t="e" vm="2">
        <f t="shared" ca="1" si="56"/>
        <v>#NAME?</v>
      </c>
      <c r="G961" t="e" vm="2">
        <f t="shared" ca="1" si="57"/>
        <v>#NAME?</v>
      </c>
      <c r="H961" t="e" vm="2">
        <f t="shared" ca="1" si="58"/>
        <v>#NAME?</v>
      </c>
      <c r="I961" t="str">
        <f t="shared" si="59"/>
        <v>30.01.03.02 Impuesto a productos específicos</v>
      </c>
      <c r="K961" t="s">
        <v>2728</v>
      </c>
      <c r="L961" t="s">
        <v>2729</v>
      </c>
      <c r="M961" t="s">
        <v>2732</v>
      </c>
      <c r="N961" t="s">
        <v>2722</v>
      </c>
    </row>
    <row r="962" spans="1:14" x14ac:dyDescent="0.25">
      <c r="A962" t="e" vm="1">
        <f ca="1">_xlfn.XLOOKUP(K962,Sectores[Sector],Sectores[id_Sector],FALSE)</f>
        <v>#NAME?</v>
      </c>
      <c r="B962" t="e" vm="1">
        <f ca="1">_xlfn.XLOOKUP(L962,Contenido[Contenido],Contenido[id_contenido])</f>
        <v>#NAME?</v>
      </c>
      <c r="C962" t="e" vm="1">
        <f ca="1">_xlfn.XLOOKUP(M962,Temas[Tema],Temas[id_Tema],FALSE)</f>
        <v>#NAME?</v>
      </c>
      <c r="D962" t="s">
        <v>4370</v>
      </c>
      <c r="F962" t="e" vm="2">
        <f t="shared" ca="1" si="56"/>
        <v>#NAME?</v>
      </c>
      <c r="G962" t="e" vm="2">
        <f t="shared" ca="1" si="57"/>
        <v>#NAME?</v>
      </c>
      <c r="H962" t="e" vm="2">
        <f t="shared" ca="1" si="58"/>
        <v>#NAME?</v>
      </c>
      <c r="I962" t="str">
        <f t="shared" si="59"/>
        <v>30.01.03.03 Impuesto al comercio exterior</v>
      </c>
      <c r="K962" t="s">
        <v>2728</v>
      </c>
      <c r="L962" t="s">
        <v>2729</v>
      </c>
      <c r="M962" t="s">
        <v>2732</v>
      </c>
      <c r="N962" t="s">
        <v>2724</v>
      </c>
    </row>
    <row r="963" spans="1:14" x14ac:dyDescent="0.25">
      <c r="A963" t="e" vm="1">
        <f ca="1">_xlfn.XLOOKUP(K963,Sectores[Sector],Sectores[id_Sector],FALSE)</f>
        <v>#NAME?</v>
      </c>
      <c r="B963" t="e" vm="1">
        <f ca="1">_xlfn.XLOOKUP(L963,Contenido[Contenido],Contenido[id_contenido])</f>
        <v>#NAME?</v>
      </c>
      <c r="C963" t="e" vm="1">
        <f ca="1">_xlfn.XLOOKUP(M963,Temas[Tema],Temas[id_Tema],FALSE)</f>
        <v>#NAME?</v>
      </c>
      <c r="D963" t="s">
        <v>4371</v>
      </c>
      <c r="F963" t="e" vm="2">
        <f t="shared" ca="1" si="56"/>
        <v>#NAME?</v>
      </c>
      <c r="G963" t="e" vm="2">
        <f t="shared" ca="1" si="57"/>
        <v>#NAME?</v>
      </c>
      <c r="H963" t="e" vm="2">
        <f t="shared" ca="1" si="58"/>
        <v>#NAME?</v>
      </c>
      <c r="I963" t="str">
        <f t="shared" si="59"/>
        <v>30.01.03.04 Impuesto al valor agregado</v>
      </c>
      <c r="K963" t="s">
        <v>2728</v>
      </c>
      <c r="L963" t="s">
        <v>2729</v>
      </c>
      <c r="M963" t="s">
        <v>2732</v>
      </c>
      <c r="N963" t="s">
        <v>2721</v>
      </c>
    </row>
    <row r="964" spans="1:14" x14ac:dyDescent="0.25">
      <c r="A964" t="e" vm="1">
        <f ca="1">_xlfn.XLOOKUP(K964,Sectores[Sector],Sectores[id_Sector],FALSE)</f>
        <v>#NAME?</v>
      </c>
      <c r="B964" t="e" vm="1">
        <f ca="1">_xlfn.XLOOKUP(L964,Contenido[Contenido],Contenido[id_contenido])</f>
        <v>#NAME?</v>
      </c>
      <c r="C964" t="e" vm="1">
        <f ca="1">_xlfn.XLOOKUP(M964,Temas[Tema],Temas[id_Tema],FALSE)</f>
        <v>#NAME?</v>
      </c>
      <c r="D964" t="s">
        <v>4372</v>
      </c>
      <c r="F964" t="e" vm="2">
        <f t="shared" ca="1" si="56"/>
        <v>#NAME?</v>
      </c>
      <c r="G964" t="e" vm="2">
        <f t="shared" ca="1" si="57"/>
        <v>#NAME?</v>
      </c>
      <c r="H964" t="e" vm="2">
        <f t="shared" ca="1" si="58"/>
        <v>#NAME?</v>
      </c>
      <c r="I964" t="str">
        <f t="shared" si="59"/>
        <v>30.01.03.05 Impuestos a la renta</v>
      </c>
      <c r="K964" t="s">
        <v>2728</v>
      </c>
      <c r="L964" t="s">
        <v>2729</v>
      </c>
      <c r="M964" t="s">
        <v>2732</v>
      </c>
      <c r="N964" t="s">
        <v>2720</v>
      </c>
    </row>
    <row r="965" spans="1:14" x14ac:dyDescent="0.25">
      <c r="A965" t="e" vm="1">
        <f ca="1">_xlfn.XLOOKUP(K965,Sectores[Sector],Sectores[id_Sector],FALSE)</f>
        <v>#NAME?</v>
      </c>
      <c r="B965" t="e" vm="1">
        <f ca="1">_xlfn.XLOOKUP(L965,Contenido[Contenido],Contenido[id_contenido])</f>
        <v>#NAME?</v>
      </c>
      <c r="C965" t="e" vm="1">
        <f ca="1">_xlfn.XLOOKUP(M965,Temas[Tema],Temas[id_Tema],FALSE)</f>
        <v>#NAME?</v>
      </c>
      <c r="D965" t="s">
        <v>4373</v>
      </c>
      <c r="F965" t="e" vm="2">
        <f t="shared" ref="F965:F1028" ca="1" si="60">+A965&amp;" "&amp;K965</f>
        <v>#NAME?</v>
      </c>
      <c r="G965" t="e" vm="2">
        <f t="shared" ref="G965:G1028" ca="1" si="61">+B965&amp;" "&amp;L965</f>
        <v>#NAME?</v>
      </c>
      <c r="H965" t="e" vm="2">
        <f t="shared" ref="H965:H1028" ca="1" si="62">+C965&amp;" "&amp;M965</f>
        <v>#NAME?</v>
      </c>
      <c r="I965" t="str">
        <f t="shared" ref="I965:I1028" si="63">+D965&amp;" "&amp;N965</f>
        <v>30.01.03.06 Impuestos varios</v>
      </c>
      <c r="K965" t="s">
        <v>2728</v>
      </c>
      <c r="L965" t="s">
        <v>2729</v>
      </c>
      <c r="M965" t="s">
        <v>2732</v>
      </c>
      <c r="N965" t="s">
        <v>2725</v>
      </c>
    </row>
    <row r="966" spans="1:14" x14ac:dyDescent="0.25">
      <c r="A966" t="e" vm="1">
        <f ca="1">_xlfn.XLOOKUP(K966,Sectores[Sector],Sectores[id_Sector],FALSE)</f>
        <v>#NAME?</v>
      </c>
      <c r="B966" t="e" vm="1">
        <f ca="1">_xlfn.XLOOKUP(L966,Contenido[Contenido],Contenido[id_contenido])</f>
        <v>#NAME?</v>
      </c>
      <c r="C966" t="e" vm="1">
        <f ca="1">_xlfn.XLOOKUP(M966,Temas[Tema],Temas[id_Tema],FALSE)</f>
        <v>#NAME?</v>
      </c>
      <c r="D966" t="s">
        <v>4374</v>
      </c>
      <c r="F966" t="e" vm="2">
        <f t="shared" ca="1" si="60"/>
        <v>#NAME?</v>
      </c>
      <c r="G966" t="e" vm="2">
        <f t="shared" ca="1" si="61"/>
        <v>#NAME?</v>
      </c>
      <c r="H966" t="e" vm="2">
        <f t="shared" ca="1" si="62"/>
        <v>#NAME?</v>
      </c>
      <c r="I966" t="str">
        <f t="shared" si="63"/>
        <v>16.01.01.01 q1 (Ene-Abr)</v>
      </c>
      <c r="K966" t="s">
        <v>37</v>
      </c>
      <c r="L966" t="s">
        <v>1306</v>
      </c>
      <c r="M966" t="s">
        <v>1307</v>
      </c>
      <c r="N966" t="s">
        <v>1308</v>
      </c>
    </row>
    <row r="967" spans="1:14" x14ac:dyDescent="0.25">
      <c r="A967" t="e" vm="1">
        <f ca="1">_xlfn.XLOOKUP(K967,Sectores[Sector],Sectores[id_Sector],FALSE)</f>
        <v>#NAME?</v>
      </c>
      <c r="B967" t="e" vm="1">
        <f ca="1">_xlfn.XLOOKUP(L967,Contenido[Contenido],Contenido[id_contenido])</f>
        <v>#NAME?</v>
      </c>
      <c r="C967" t="e" vm="1">
        <f ca="1">_xlfn.XLOOKUP(M967,Temas[Tema],Temas[id_Tema],FALSE)</f>
        <v>#NAME?</v>
      </c>
      <c r="D967" t="s">
        <v>4375</v>
      </c>
      <c r="F967" t="e" vm="2">
        <f t="shared" ca="1" si="60"/>
        <v>#NAME?</v>
      </c>
      <c r="G967" t="e" vm="2">
        <f t="shared" ca="1" si="61"/>
        <v>#NAME?</v>
      </c>
      <c r="H967" t="e" vm="2">
        <f t="shared" ca="1" si="62"/>
        <v>#NAME?</v>
      </c>
      <c r="I967" t="str">
        <f t="shared" si="63"/>
        <v>16.01.01.02 q2 (May-Dic)</v>
      </c>
      <c r="K967" t="s">
        <v>37</v>
      </c>
      <c r="L967" t="s">
        <v>1306</v>
      </c>
      <c r="M967" t="s">
        <v>1307</v>
      </c>
      <c r="N967" t="s">
        <v>1312</v>
      </c>
    </row>
    <row r="968" spans="1:14" x14ac:dyDescent="0.25">
      <c r="A968" t="e" vm="1">
        <f ca="1">_xlfn.XLOOKUP(K968,Sectores[Sector],Sectores[id_Sector],FALSE)</f>
        <v>#NAME?</v>
      </c>
      <c r="B968" t="e" vm="1">
        <f ca="1">_xlfn.XLOOKUP(L968,Contenido[Contenido],Contenido[id_contenido])</f>
        <v>#NAME?</v>
      </c>
      <c r="C968" t="e" vm="1">
        <f ca="1">_xlfn.XLOOKUP(M968,Temas[Tema],Temas[id_Tema],FALSE)</f>
        <v>#NAME?</v>
      </c>
      <c r="D968" t="s">
        <v>4376</v>
      </c>
      <c r="F968" t="e" vm="2">
        <f t="shared" ca="1" si="60"/>
        <v>#NAME?</v>
      </c>
      <c r="G968" t="e" vm="2">
        <f t="shared" ca="1" si="61"/>
        <v>#NAME?</v>
      </c>
      <c r="H968" t="e" vm="2">
        <f t="shared" ca="1" si="62"/>
        <v>#NAME?</v>
      </c>
      <c r="I968" t="str">
        <f t="shared" si="63"/>
        <v>16.01.02.01 q1 (Ene-Abr)</v>
      </c>
      <c r="K968" t="s">
        <v>37</v>
      </c>
      <c r="L968" t="s">
        <v>1306</v>
      </c>
      <c r="M968" t="s">
        <v>1324</v>
      </c>
      <c r="N968" t="s">
        <v>1308</v>
      </c>
    </row>
    <row r="969" spans="1:14" x14ac:dyDescent="0.25">
      <c r="A969" t="e" vm="1">
        <f ca="1">_xlfn.XLOOKUP(K969,Sectores[Sector],Sectores[id_Sector],FALSE)</f>
        <v>#NAME?</v>
      </c>
      <c r="B969" t="e" vm="1">
        <f ca="1">_xlfn.XLOOKUP(L969,Contenido[Contenido],Contenido[id_contenido])</f>
        <v>#NAME?</v>
      </c>
      <c r="C969" t="e" vm="1">
        <f ca="1">_xlfn.XLOOKUP(M969,Temas[Tema],Temas[id_Tema],FALSE)</f>
        <v>#NAME?</v>
      </c>
      <c r="D969" t="s">
        <v>4377</v>
      </c>
      <c r="F969" t="e" vm="2">
        <f t="shared" ca="1" si="60"/>
        <v>#NAME?</v>
      </c>
      <c r="G969" t="e" vm="2">
        <f t="shared" ca="1" si="61"/>
        <v>#NAME?</v>
      </c>
      <c r="H969" t="e" vm="2">
        <f t="shared" ca="1" si="62"/>
        <v>#NAME?</v>
      </c>
      <c r="I969" t="str">
        <f t="shared" si="63"/>
        <v>16.01.02.02 q2 (May-Dic)</v>
      </c>
      <c r="K969" t="s">
        <v>37</v>
      </c>
      <c r="L969" t="s">
        <v>1306</v>
      </c>
      <c r="M969" t="s">
        <v>1324</v>
      </c>
      <c r="N969" t="s">
        <v>1312</v>
      </c>
    </row>
    <row r="970" spans="1:14" x14ac:dyDescent="0.25">
      <c r="A970" t="e" vm="1">
        <f ca="1">_xlfn.XLOOKUP(K970,Sectores[Sector],Sectores[id_Sector],FALSE)</f>
        <v>#NAME?</v>
      </c>
      <c r="B970" t="e" vm="1">
        <f ca="1">_xlfn.XLOOKUP(L970,Contenido[Contenido],Contenido[id_contenido])</f>
        <v>#NAME?</v>
      </c>
      <c r="C970" t="e" vm="1">
        <f ca="1">_xlfn.XLOOKUP(M970,Temas[Tema],Temas[id_Tema],FALSE)</f>
        <v>#NAME?</v>
      </c>
      <c r="D970" t="s">
        <v>4378</v>
      </c>
      <c r="F970" t="e" vm="2">
        <f t="shared" ca="1" si="60"/>
        <v>#NAME?</v>
      </c>
      <c r="G970" t="e" vm="2">
        <f t="shared" ca="1" si="61"/>
        <v>#NAME?</v>
      </c>
      <c r="H970" t="e" vm="2">
        <f t="shared" ca="1" si="62"/>
        <v>#NAME?</v>
      </c>
      <c r="I970" t="str">
        <f t="shared" si="63"/>
        <v>16.01.03.01 q1 (Ene-Abr)</v>
      </c>
      <c r="K970" t="s">
        <v>37</v>
      </c>
      <c r="L970" t="s">
        <v>1306</v>
      </c>
      <c r="M970" t="s">
        <v>1315</v>
      </c>
      <c r="N970" t="s">
        <v>1308</v>
      </c>
    </row>
    <row r="971" spans="1:14" x14ac:dyDescent="0.25">
      <c r="A971" t="e" vm="1">
        <f ca="1">_xlfn.XLOOKUP(K971,Sectores[Sector],Sectores[id_Sector],FALSE)</f>
        <v>#NAME?</v>
      </c>
      <c r="B971" t="e" vm="1">
        <f ca="1">_xlfn.XLOOKUP(L971,Contenido[Contenido],Contenido[id_contenido])</f>
        <v>#NAME?</v>
      </c>
      <c r="C971" t="e" vm="1">
        <f ca="1">_xlfn.XLOOKUP(M971,Temas[Tema],Temas[id_Tema],FALSE)</f>
        <v>#NAME?</v>
      </c>
      <c r="D971" t="s">
        <v>4379</v>
      </c>
      <c r="F971" t="e" vm="2">
        <f t="shared" ca="1" si="60"/>
        <v>#NAME?</v>
      </c>
      <c r="G971" t="e" vm="2">
        <f t="shared" ca="1" si="61"/>
        <v>#NAME?</v>
      </c>
      <c r="H971" t="e" vm="2">
        <f t="shared" ca="1" si="62"/>
        <v>#NAME?</v>
      </c>
      <c r="I971" t="str">
        <f t="shared" si="63"/>
        <v>16.01.03.02 q2 (May-Dic)</v>
      </c>
      <c r="K971" t="s">
        <v>37</v>
      </c>
      <c r="L971" t="s">
        <v>1306</v>
      </c>
      <c r="M971" t="s">
        <v>1315</v>
      </c>
      <c r="N971" t="s">
        <v>1312</v>
      </c>
    </row>
    <row r="972" spans="1:14" x14ac:dyDescent="0.25">
      <c r="A972" t="e" vm="1">
        <f ca="1">_xlfn.XLOOKUP(K972,Sectores[Sector],Sectores[id_Sector],FALSE)</f>
        <v>#NAME?</v>
      </c>
      <c r="B972" t="e" vm="1">
        <f ca="1">_xlfn.XLOOKUP(L972,Contenido[Contenido],Contenido[id_contenido])</f>
        <v>#NAME?</v>
      </c>
      <c r="C972" t="e" vm="1">
        <f ca="1">_xlfn.XLOOKUP(M972,Temas[Tema],Temas[id_Tema],FALSE)</f>
        <v>#NAME?</v>
      </c>
      <c r="D972" t="s">
        <v>4380</v>
      </c>
      <c r="F972" t="e" vm="2">
        <f t="shared" ca="1" si="60"/>
        <v>#NAME?</v>
      </c>
      <c r="G972" t="e" vm="2">
        <f t="shared" ca="1" si="61"/>
        <v>#NAME?</v>
      </c>
      <c r="H972" t="e" vm="2">
        <f t="shared" ca="1" si="62"/>
        <v>#NAME?</v>
      </c>
      <c r="I972" t="str">
        <f t="shared" si="63"/>
        <v>16.01.04.01 q1 (Ene-Abr)</v>
      </c>
      <c r="K972" t="s">
        <v>37</v>
      </c>
      <c r="L972" t="s">
        <v>1306</v>
      </c>
      <c r="M972" t="s">
        <v>1318</v>
      </c>
      <c r="N972" t="s">
        <v>1308</v>
      </c>
    </row>
    <row r="973" spans="1:14" x14ac:dyDescent="0.25">
      <c r="A973" t="e" vm="1">
        <f ca="1">_xlfn.XLOOKUP(K973,Sectores[Sector],Sectores[id_Sector],FALSE)</f>
        <v>#NAME?</v>
      </c>
      <c r="B973" t="e" vm="1">
        <f ca="1">_xlfn.XLOOKUP(L973,Contenido[Contenido],Contenido[id_contenido])</f>
        <v>#NAME?</v>
      </c>
      <c r="C973" t="e" vm="1">
        <f ca="1">_xlfn.XLOOKUP(M973,Temas[Tema],Temas[id_Tema],FALSE)</f>
        <v>#NAME?</v>
      </c>
      <c r="D973" t="s">
        <v>4381</v>
      </c>
      <c r="F973" t="e" vm="2">
        <f t="shared" ca="1" si="60"/>
        <v>#NAME?</v>
      </c>
      <c r="G973" t="e" vm="2">
        <f t="shared" ca="1" si="61"/>
        <v>#NAME?</v>
      </c>
      <c r="H973" t="e" vm="2">
        <f t="shared" ca="1" si="62"/>
        <v>#NAME?</v>
      </c>
      <c r="I973" t="str">
        <f t="shared" si="63"/>
        <v>16.01.04.02 q2 (May-Dic)</v>
      </c>
      <c r="K973" t="s">
        <v>37</v>
      </c>
      <c r="L973" t="s">
        <v>1306</v>
      </c>
      <c r="M973" t="s">
        <v>1318</v>
      </c>
      <c r="N973" t="s">
        <v>1312</v>
      </c>
    </row>
    <row r="974" spans="1:14" x14ac:dyDescent="0.25">
      <c r="A974" t="e" vm="1">
        <f ca="1">_xlfn.XLOOKUP(K974,Sectores[Sector],Sectores[id_Sector],FALSE)</f>
        <v>#NAME?</v>
      </c>
      <c r="B974" t="e" vm="1">
        <f ca="1">_xlfn.XLOOKUP(L974,Contenido[Contenido],Contenido[id_contenido])</f>
        <v>#NAME?</v>
      </c>
      <c r="C974" t="e" vm="1">
        <f ca="1">_xlfn.XLOOKUP(M974,Temas[Tema],Temas[id_Tema],FALSE)</f>
        <v>#NAME?</v>
      </c>
      <c r="D974" t="s">
        <v>4382</v>
      </c>
      <c r="F974" t="e" vm="2">
        <f t="shared" ca="1" si="60"/>
        <v>#NAME?</v>
      </c>
      <c r="G974" t="e" vm="2">
        <f t="shared" ca="1" si="61"/>
        <v>#NAME?</v>
      </c>
      <c r="H974" t="e" vm="2">
        <f t="shared" ca="1" si="62"/>
        <v>#NAME?</v>
      </c>
      <c r="I974" t="str">
        <f t="shared" si="63"/>
        <v>16.01.05.01 q1 (Ene-Abr)</v>
      </c>
      <c r="K974" t="s">
        <v>37</v>
      </c>
      <c r="L974" t="s">
        <v>1306</v>
      </c>
      <c r="M974" t="s">
        <v>1321</v>
      </c>
      <c r="N974" t="s">
        <v>1308</v>
      </c>
    </row>
    <row r="975" spans="1:14" x14ac:dyDescent="0.25">
      <c r="A975" t="e" vm="1">
        <f ca="1">_xlfn.XLOOKUP(K975,Sectores[Sector],Sectores[id_Sector],FALSE)</f>
        <v>#NAME?</v>
      </c>
      <c r="B975" t="e" vm="1">
        <f ca="1">_xlfn.XLOOKUP(L975,Contenido[Contenido],Contenido[id_contenido])</f>
        <v>#NAME?</v>
      </c>
      <c r="C975" t="e" vm="1">
        <f ca="1">_xlfn.XLOOKUP(M975,Temas[Tema],Temas[id_Tema],FALSE)</f>
        <v>#NAME?</v>
      </c>
      <c r="D975" t="s">
        <v>4383</v>
      </c>
      <c r="F975" t="e" vm="2">
        <f t="shared" ca="1" si="60"/>
        <v>#NAME?</v>
      </c>
      <c r="G975" t="e" vm="2">
        <f t="shared" ca="1" si="61"/>
        <v>#NAME?</v>
      </c>
      <c r="H975" t="e" vm="2">
        <f t="shared" ca="1" si="62"/>
        <v>#NAME?</v>
      </c>
      <c r="I975" t="str">
        <f t="shared" si="63"/>
        <v>16.01.05.02 q2 (May-Dic)</v>
      </c>
      <c r="K975" t="s">
        <v>37</v>
      </c>
      <c r="L975" t="s">
        <v>1306</v>
      </c>
      <c r="M975" t="s">
        <v>1321</v>
      </c>
      <c r="N975" t="s">
        <v>1312</v>
      </c>
    </row>
    <row r="976" spans="1:14" x14ac:dyDescent="0.25">
      <c r="A976" t="e" vm="1">
        <f ca="1">_xlfn.XLOOKUP(K976,Sectores[Sector],Sectores[id_Sector],FALSE)</f>
        <v>#NAME?</v>
      </c>
      <c r="B976" t="e" vm="1">
        <f ca="1">_xlfn.XLOOKUP(L976,Contenido[Contenido],Contenido[id_contenido])</f>
        <v>#NAME?</v>
      </c>
      <c r="C976" t="e" vm="1">
        <f ca="1">_xlfn.XLOOKUP(M976,Temas[Tema],Temas[id_Tema],FALSE)</f>
        <v>#NAME?</v>
      </c>
      <c r="D976" t="s">
        <v>4384</v>
      </c>
      <c r="F976" t="e" vm="2">
        <f t="shared" ca="1" si="60"/>
        <v>#NAME?</v>
      </c>
      <c r="G976" t="e" vm="2">
        <f t="shared" ca="1" si="61"/>
        <v>#NAME?</v>
      </c>
      <c r="H976" t="e" vm="2">
        <f t="shared" ca="1" si="62"/>
        <v>#NAME?</v>
      </c>
      <c r="I976" t="str">
        <f t="shared" si="63"/>
        <v>16.02.01.01 Emisiones por combustible tipo Carbón</v>
      </c>
      <c r="K976" t="s">
        <v>37</v>
      </c>
      <c r="L976" t="s">
        <v>38</v>
      </c>
      <c r="M976" t="s">
        <v>104</v>
      </c>
      <c r="N976" t="s">
        <v>1162</v>
      </c>
    </row>
    <row r="977" spans="1:14" x14ac:dyDescent="0.25">
      <c r="A977" t="e" vm="1">
        <f ca="1">_xlfn.XLOOKUP(K977,Sectores[Sector],Sectores[id_Sector],FALSE)</f>
        <v>#NAME?</v>
      </c>
      <c r="B977" t="e" vm="1">
        <f ca="1">_xlfn.XLOOKUP(L977,Contenido[Contenido],Contenido[id_contenido])</f>
        <v>#NAME?</v>
      </c>
      <c r="C977" t="e" vm="1">
        <f ca="1">_xlfn.XLOOKUP(M977,Temas[Tema],Temas[id_Tema],FALSE)</f>
        <v>#NAME?</v>
      </c>
      <c r="D977" t="s">
        <v>4385</v>
      </c>
      <c r="F977" t="e" vm="2">
        <f t="shared" ca="1" si="60"/>
        <v>#NAME?</v>
      </c>
      <c r="G977" t="e" vm="2">
        <f t="shared" ca="1" si="61"/>
        <v>#NAME?</v>
      </c>
      <c r="H977" t="e" vm="2">
        <f t="shared" ca="1" si="62"/>
        <v>#NAME?</v>
      </c>
      <c r="I977" t="str">
        <f t="shared" si="63"/>
        <v>16.02.02.01 Emisiones Gas CH4 (CO2eq)</v>
      </c>
      <c r="K977" t="s">
        <v>37</v>
      </c>
      <c r="L977" t="s">
        <v>38</v>
      </c>
      <c r="M977" t="s">
        <v>1150</v>
      </c>
      <c r="N977" t="s">
        <v>1151</v>
      </c>
    </row>
    <row r="978" spans="1:14" x14ac:dyDescent="0.25">
      <c r="A978" t="e" vm="1">
        <f ca="1">_xlfn.XLOOKUP(K978,Sectores[Sector],Sectores[id_Sector],FALSE)</f>
        <v>#NAME?</v>
      </c>
      <c r="B978" t="e" vm="1">
        <f ca="1">_xlfn.XLOOKUP(L978,Contenido[Contenido],Contenido[id_contenido])</f>
        <v>#NAME?</v>
      </c>
      <c r="C978" t="e" vm="1">
        <f ca="1">_xlfn.XLOOKUP(M978,Temas[Tema],Temas[id_Tema],FALSE)</f>
        <v>#NAME?</v>
      </c>
      <c r="D978" t="s">
        <v>4386</v>
      </c>
      <c r="F978" t="e" vm="2">
        <f t="shared" ca="1" si="60"/>
        <v>#NAME?</v>
      </c>
      <c r="G978" t="e" vm="2">
        <f t="shared" ca="1" si="61"/>
        <v>#NAME?</v>
      </c>
      <c r="H978" t="e" vm="2">
        <f t="shared" ca="1" si="62"/>
        <v>#NAME?</v>
      </c>
      <c r="I978" t="str">
        <f t="shared" si="63"/>
        <v>16.02.03.01 Emisiones Gas CO2 (CO2eq)</v>
      </c>
      <c r="K978" t="s">
        <v>37</v>
      </c>
      <c r="L978" t="s">
        <v>38</v>
      </c>
      <c r="M978" t="s">
        <v>1147</v>
      </c>
      <c r="N978" t="s">
        <v>1148</v>
      </c>
    </row>
    <row r="979" spans="1:14" x14ac:dyDescent="0.25">
      <c r="A979" t="e" vm="1">
        <f ca="1">_xlfn.XLOOKUP(K979,Sectores[Sector],Sectores[id_Sector],FALSE)</f>
        <v>#NAME?</v>
      </c>
      <c r="B979" t="e" vm="1">
        <f ca="1">_xlfn.XLOOKUP(L979,Contenido[Contenido],Contenido[id_contenido])</f>
        <v>#NAME?</v>
      </c>
      <c r="C979" t="e" vm="1">
        <f ca="1">_xlfn.XLOOKUP(M979,Temas[Tema],Temas[id_Tema],FALSE)</f>
        <v>#NAME?</v>
      </c>
      <c r="D979" t="s">
        <v>4387</v>
      </c>
      <c r="F979" t="e" vm="2">
        <f t="shared" ca="1" si="60"/>
        <v>#NAME?</v>
      </c>
      <c r="G979" t="e" vm="2">
        <f t="shared" ca="1" si="61"/>
        <v>#NAME?</v>
      </c>
      <c r="H979" t="e" vm="2">
        <f t="shared" ca="1" si="62"/>
        <v>#NAME?</v>
      </c>
      <c r="I979" t="str">
        <f t="shared" si="63"/>
        <v>16.02.04.01 Emisiones por combustible tipo Gas</v>
      </c>
      <c r="K979" t="s">
        <v>37</v>
      </c>
      <c r="L979" t="s">
        <v>38</v>
      </c>
      <c r="M979" t="s">
        <v>1165</v>
      </c>
      <c r="N979" t="s">
        <v>1166</v>
      </c>
    </row>
    <row r="980" spans="1:14" x14ac:dyDescent="0.25">
      <c r="A980" t="e" vm="1">
        <f ca="1">_xlfn.XLOOKUP(K980,Sectores[Sector],Sectores[id_Sector],FALSE)</f>
        <v>#NAME?</v>
      </c>
      <c r="B980" t="e" vm="1">
        <f ca="1">_xlfn.XLOOKUP(L980,Contenido[Contenido],Contenido[id_contenido])</f>
        <v>#NAME?</v>
      </c>
      <c r="C980" t="e" vm="1">
        <f ca="1">_xlfn.XLOOKUP(M980,Temas[Tema],Temas[id_Tema],FALSE)</f>
        <v>#NAME?</v>
      </c>
      <c r="D980" t="s">
        <v>4388</v>
      </c>
      <c r="F980" t="e" vm="2">
        <f t="shared" ca="1" si="60"/>
        <v>#NAME?</v>
      </c>
      <c r="G980" t="e" vm="2">
        <f t="shared" ca="1" si="61"/>
        <v>#NAME?</v>
      </c>
      <c r="H980" t="e" vm="2">
        <f t="shared" ca="1" si="62"/>
        <v>#NAME?</v>
      </c>
      <c r="I980" t="str">
        <f t="shared" si="63"/>
        <v>16.02.05.01 CO2 equivalente</v>
      </c>
      <c r="K980" t="s">
        <v>37</v>
      </c>
      <c r="L980" t="s">
        <v>38</v>
      </c>
      <c r="M980" t="s">
        <v>128</v>
      </c>
      <c r="N980" t="s">
        <v>129</v>
      </c>
    </row>
    <row r="981" spans="1:14" x14ac:dyDescent="0.25">
      <c r="A981" t="e" vm="1">
        <f ca="1">_xlfn.XLOOKUP(K981,Sectores[Sector],Sectores[id_Sector],FALSE)</f>
        <v>#NAME?</v>
      </c>
      <c r="B981" t="e" vm="1">
        <f ca="1">_xlfn.XLOOKUP(L981,Contenido[Contenido],Contenido[id_contenido])</f>
        <v>#NAME?</v>
      </c>
      <c r="C981" t="e" vm="1">
        <f ca="1">_xlfn.XLOOKUP(M981,Temas[Tema],Temas[id_Tema],FALSE)</f>
        <v>#NAME?</v>
      </c>
      <c r="D981" t="s">
        <v>4389</v>
      </c>
      <c r="F981" t="e" vm="2">
        <f t="shared" ca="1" si="60"/>
        <v>#NAME?</v>
      </c>
      <c r="G981" t="e" vm="2">
        <f t="shared" ca="1" si="61"/>
        <v>#NAME?</v>
      </c>
      <c r="H981" t="e" vm="2">
        <f t="shared" ca="1" si="62"/>
        <v>#NAME?</v>
      </c>
      <c r="I981" t="str">
        <f t="shared" si="63"/>
        <v>16.02.06.01 Emisiones Gas HFC (CO2eq)</v>
      </c>
      <c r="K981" t="s">
        <v>37</v>
      </c>
      <c r="L981" t="s">
        <v>38</v>
      </c>
      <c r="M981" t="s">
        <v>1156</v>
      </c>
      <c r="N981" t="s">
        <v>1157</v>
      </c>
    </row>
    <row r="982" spans="1:14" x14ac:dyDescent="0.25">
      <c r="A982" t="e" vm="1">
        <f ca="1">_xlfn.XLOOKUP(K982,Sectores[Sector],Sectores[id_Sector],FALSE)</f>
        <v>#NAME?</v>
      </c>
      <c r="B982" t="e" vm="1">
        <f ca="1">_xlfn.XLOOKUP(L982,Contenido[Contenido],Contenido[id_contenido])</f>
        <v>#NAME?</v>
      </c>
      <c r="C982" t="e" vm="1">
        <f ca="1">_xlfn.XLOOKUP(M982,Temas[Tema],Temas[id_Tema],FALSE)</f>
        <v>#NAME?</v>
      </c>
      <c r="D982" t="s">
        <v>4390</v>
      </c>
      <c r="F982" t="e" vm="2">
        <f t="shared" ca="1" si="60"/>
        <v>#NAME?</v>
      </c>
      <c r="G982" t="e" vm="2">
        <f t="shared" ca="1" si="61"/>
        <v>#NAME?</v>
      </c>
      <c r="H982" t="e" vm="2">
        <f t="shared" ca="1" si="62"/>
        <v>#NAME?</v>
      </c>
      <c r="I982" t="str">
        <f t="shared" si="63"/>
        <v>16.02.07.01 Emisiones Gas N2O (CO2eq)</v>
      </c>
      <c r="K982" t="s">
        <v>37</v>
      </c>
      <c r="L982" t="s">
        <v>38</v>
      </c>
      <c r="M982" t="s">
        <v>1153</v>
      </c>
      <c r="N982" t="s">
        <v>1154</v>
      </c>
    </row>
    <row r="983" spans="1:14" x14ac:dyDescent="0.25">
      <c r="A983" t="e" vm="1">
        <f ca="1">_xlfn.XLOOKUP(K983,Sectores[Sector],Sectores[id_Sector],FALSE)</f>
        <v>#NAME?</v>
      </c>
      <c r="B983" t="e" vm="1">
        <f ca="1">_xlfn.XLOOKUP(L983,Contenido[Contenido],Contenido[id_contenido])</f>
        <v>#NAME?</v>
      </c>
      <c r="C983" t="e" vm="1">
        <f ca="1">_xlfn.XLOOKUP(M983,Temas[Tema],Temas[id_Tema],FALSE)</f>
        <v>#NAME?</v>
      </c>
      <c r="D983" t="s">
        <v>4391</v>
      </c>
      <c r="F983" t="e" vm="2">
        <f t="shared" ca="1" si="60"/>
        <v>#NAME?</v>
      </c>
      <c r="G983" t="e" vm="2">
        <f t="shared" ca="1" si="61"/>
        <v>#NAME?</v>
      </c>
      <c r="H983" t="e" vm="2">
        <f t="shared" ca="1" si="62"/>
        <v>#NAME?</v>
      </c>
      <c r="I983" t="str">
        <f t="shared" si="63"/>
        <v>16.02.08.01 Emisiones por combustible tipo Petróleo</v>
      </c>
      <c r="K983" t="s">
        <v>37</v>
      </c>
      <c r="L983" t="s">
        <v>38</v>
      </c>
      <c r="M983" t="s">
        <v>1168</v>
      </c>
      <c r="N983" t="s">
        <v>1169</v>
      </c>
    </row>
    <row r="984" spans="1:14" x14ac:dyDescent="0.25">
      <c r="A984" t="e" vm="1">
        <f ca="1">_xlfn.XLOOKUP(K984,Sectores[Sector],Sectores[id_Sector],FALSE)</f>
        <v>#NAME?</v>
      </c>
      <c r="B984" t="e" vm="1">
        <f ca="1">_xlfn.XLOOKUP(L984,Contenido[Contenido],Contenido[id_contenido])</f>
        <v>#NAME?</v>
      </c>
      <c r="C984" t="e" vm="1">
        <f ca="1">_xlfn.XLOOKUP(M984,Temas[Tema],Temas[id_Tema],FALSE)</f>
        <v>#NAME?</v>
      </c>
      <c r="D984" t="s">
        <v>4392</v>
      </c>
      <c r="F984" t="e" vm="2">
        <f t="shared" ca="1" si="60"/>
        <v>#NAME?</v>
      </c>
      <c r="G984" t="e" vm="2">
        <f t="shared" ca="1" si="61"/>
        <v>#NAME?</v>
      </c>
      <c r="H984" t="e" vm="2">
        <f t="shared" ca="1" si="62"/>
        <v>#NAME?</v>
      </c>
      <c r="I984" t="str">
        <f t="shared" si="63"/>
        <v>16.02.09.01 Agricultura</v>
      </c>
      <c r="K984" t="s">
        <v>37</v>
      </c>
      <c r="L984" t="s">
        <v>38</v>
      </c>
      <c r="M984" t="s">
        <v>1137</v>
      </c>
      <c r="N984" t="s">
        <v>31</v>
      </c>
    </row>
    <row r="985" spans="1:14" x14ac:dyDescent="0.25">
      <c r="A985" t="e" vm="1">
        <f ca="1">_xlfn.XLOOKUP(K985,Sectores[Sector],Sectores[id_Sector],FALSE)</f>
        <v>#NAME?</v>
      </c>
      <c r="B985" t="e" vm="1">
        <f ca="1">_xlfn.XLOOKUP(L985,Contenido[Contenido],Contenido[id_contenido])</f>
        <v>#NAME?</v>
      </c>
      <c r="C985" t="e" vm="1">
        <f ca="1">_xlfn.XLOOKUP(M985,Temas[Tema],Temas[id_Tema],FALSE)</f>
        <v>#NAME?</v>
      </c>
      <c r="D985" t="s">
        <v>4393</v>
      </c>
      <c r="F985" t="e" vm="2">
        <f t="shared" ca="1" si="60"/>
        <v>#NAME?</v>
      </c>
      <c r="G985" t="e" vm="2">
        <f t="shared" ca="1" si="61"/>
        <v>#NAME?</v>
      </c>
      <c r="H985" t="e" vm="2">
        <f t="shared" ca="1" si="62"/>
        <v>#NAME?</v>
      </c>
      <c r="I985" t="str">
        <f t="shared" si="63"/>
        <v>16.02.09.02 Energía</v>
      </c>
      <c r="K985" t="s">
        <v>37</v>
      </c>
      <c r="L985" t="s">
        <v>38</v>
      </c>
      <c r="M985" t="s">
        <v>1137</v>
      </c>
      <c r="N985" t="s">
        <v>81</v>
      </c>
    </row>
    <row r="986" spans="1:14" x14ac:dyDescent="0.25">
      <c r="A986" t="e" vm="1">
        <f ca="1">_xlfn.XLOOKUP(K986,Sectores[Sector],Sectores[id_Sector],FALSE)</f>
        <v>#NAME?</v>
      </c>
      <c r="B986" t="e" vm="1">
        <f ca="1">_xlfn.XLOOKUP(L986,Contenido[Contenido],Contenido[id_contenido])</f>
        <v>#NAME?</v>
      </c>
      <c r="C986" t="e" vm="1">
        <f ca="1">_xlfn.XLOOKUP(M986,Temas[Tema],Temas[id_Tema],FALSE)</f>
        <v>#NAME?</v>
      </c>
      <c r="D986" t="s">
        <v>4394</v>
      </c>
      <c r="F986" t="e" vm="2">
        <f t="shared" ca="1" si="60"/>
        <v>#NAME?</v>
      </c>
      <c r="G986" t="e" vm="2">
        <f t="shared" ca="1" si="61"/>
        <v>#NAME?</v>
      </c>
      <c r="H986" t="e" vm="2">
        <f t="shared" ca="1" si="62"/>
        <v>#NAME?</v>
      </c>
      <c r="I986" t="str">
        <f t="shared" si="63"/>
        <v>16.02.09.03 Procesos industriales y uso de productos</v>
      </c>
      <c r="K986" t="s">
        <v>37</v>
      </c>
      <c r="L986" t="s">
        <v>38</v>
      </c>
      <c r="M986" t="s">
        <v>1137</v>
      </c>
      <c r="N986" t="s">
        <v>1141</v>
      </c>
    </row>
    <row r="987" spans="1:14" x14ac:dyDescent="0.25">
      <c r="A987" t="e" vm="1">
        <f ca="1">_xlfn.XLOOKUP(K987,Sectores[Sector],Sectores[id_Sector],FALSE)</f>
        <v>#NAME?</v>
      </c>
      <c r="B987" t="e" vm="1">
        <f ca="1">_xlfn.XLOOKUP(L987,Contenido[Contenido],Contenido[id_contenido])</f>
        <v>#NAME?</v>
      </c>
      <c r="C987" t="e" vm="1">
        <f ca="1">_xlfn.XLOOKUP(M987,Temas[Tema],Temas[id_Tema],FALSE)</f>
        <v>#NAME?</v>
      </c>
      <c r="D987" t="s">
        <v>4395</v>
      </c>
      <c r="F987" t="e" vm="2">
        <f t="shared" ca="1" si="60"/>
        <v>#NAME?</v>
      </c>
      <c r="G987" t="e" vm="2">
        <f t="shared" ca="1" si="61"/>
        <v>#NAME?</v>
      </c>
      <c r="H987" t="e" vm="2">
        <f t="shared" ca="1" si="62"/>
        <v>#NAME?</v>
      </c>
      <c r="I987" t="str">
        <f t="shared" si="63"/>
        <v>16.02.09.04 Residuos</v>
      </c>
      <c r="K987" t="s">
        <v>37</v>
      </c>
      <c r="L987" t="s">
        <v>38</v>
      </c>
      <c r="M987" t="s">
        <v>1137</v>
      </c>
      <c r="N987" t="s">
        <v>1143</v>
      </c>
    </row>
    <row r="988" spans="1:14" x14ac:dyDescent="0.25">
      <c r="A988" t="e" vm="1">
        <f ca="1">_xlfn.XLOOKUP(K988,Sectores[Sector],Sectores[id_Sector],FALSE)</f>
        <v>#NAME?</v>
      </c>
      <c r="B988" t="e" vm="1">
        <f ca="1">_xlfn.XLOOKUP(L988,Contenido[Contenido],Contenido[id_contenido])</f>
        <v>#NAME?</v>
      </c>
      <c r="C988" t="e" vm="1">
        <f ca="1">_xlfn.XLOOKUP(M988,Temas[Tema],Temas[id_Tema],FALSE)</f>
        <v>#NAME?</v>
      </c>
      <c r="D988" t="s">
        <v>4396</v>
      </c>
      <c r="F988" t="e" vm="2">
        <f t="shared" ca="1" si="60"/>
        <v>#NAME?</v>
      </c>
      <c r="G988" t="e" vm="2">
        <f t="shared" ca="1" si="61"/>
        <v>#NAME?</v>
      </c>
      <c r="H988" t="e" vm="2">
        <f t="shared" ca="1" si="62"/>
        <v>#NAME?</v>
      </c>
      <c r="I988" t="str">
        <f t="shared" si="63"/>
        <v>16.02.09.05 Uso de la tierra, cambio de uso de la tierra y silvicultura</v>
      </c>
      <c r="K988" t="s">
        <v>37</v>
      </c>
      <c r="L988" t="s">
        <v>38</v>
      </c>
      <c r="M988" t="s">
        <v>1137</v>
      </c>
      <c r="N988" t="s">
        <v>1145</v>
      </c>
    </row>
    <row r="989" spans="1:14" x14ac:dyDescent="0.25">
      <c r="A989" t="e" vm="1">
        <f ca="1">_xlfn.XLOOKUP(K989,Sectores[Sector],Sectores[id_Sector],FALSE)</f>
        <v>#NAME?</v>
      </c>
      <c r="B989" t="e" vm="1">
        <f ca="1">_xlfn.XLOOKUP(L989,Contenido[Contenido],Contenido[id_contenido])</f>
        <v>#NAME?</v>
      </c>
      <c r="C989" t="e" vm="1">
        <f ca="1">_xlfn.XLOOKUP(M989,Temas[Tema],Temas[id_Tema],FALSE)</f>
        <v>#NAME?</v>
      </c>
      <c r="D989" t="s">
        <v>4397</v>
      </c>
      <c r="F989" t="e" vm="2">
        <f t="shared" ca="1" si="60"/>
        <v>#NAME?</v>
      </c>
      <c r="G989" t="e" vm="2">
        <f t="shared" ca="1" si="61"/>
        <v>#NAME?</v>
      </c>
      <c r="H989" t="e" vm="2">
        <f t="shared" ca="1" si="62"/>
        <v>#NAME?</v>
      </c>
      <c r="I989" t="str">
        <f t="shared" si="63"/>
        <v>16.02.10.01 Emisiones Gas SF6 (CO2eq)</v>
      </c>
      <c r="K989" t="s">
        <v>37</v>
      </c>
      <c r="L989" t="s">
        <v>38</v>
      </c>
      <c r="M989" t="s">
        <v>1159</v>
      </c>
      <c r="N989" t="s">
        <v>1160</v>
      </c>
    </row>
    <row r="990" spans="1:14" x14ac:dyDescent="0.25">
      <c r="A990" t="e" vm="1">
        <f ca="1">_xlfn.XLOOKUP(K990,Sectores[Sector],Sectores[id_Sector],FALSE)</f>
        <v>#NAME?</v>
      </c>
      <c r="B990" t="e" vm="1">
        <f ca="1">_xlfn.XLOOKUP(L990,Contenido[Contenido],Contenido[id_contenido])</f>
        <v>#NAME?</v>
      </c>
      <c r="C990" t="e" vm="1">
        <f ca="1">_xlfn.XLOOKUP(M990,Temas[Tema],Temas[id_Tema],FALSE)</f>
        <v>#NAME?</v>
      </c>
      <c r="D990" t="s">
        <v>4323</v>
      </c>
      <c r="F990" t="e" vm="2">
        <f t="shared" ca="1" si="60"/>
        <v>#NAME?</v>
      </c>
      <c r="G990" t="e" vm="2">
        <f t="shared" ca="1" si="61"/>
        <v>#NAME?</v>
      </c>
      <c r="H990" t="e" vm="2">
        <f t="shared" ca="1" si="62"/>
        <v>#NAME?</v>
      </c>
      <c r="I990" t="str">
        <f t="shared" si="63"/>
        <v>15.02.01.01 Índice de producción minera</v>
      </c>
      <c r="K990" t="s">
        <v>52</v>
      </c>
      <c r="L990" t="s">
        <v>607</v>
      </c>
      <c r="M990" t="s">
        <v>598</v>
      </c>
      <c r="N990" t="s">
        <v>599</v>
      </c>
    </row>
    <row r="991" spans="1:14" x14ac:dyDescent="0.25">
      <c r="A991" t="e" vm="1">
        <f ca="1">_xlfn.XLOOKUP(K991,Sectores[Sector],Sectores[id_Sector],FALSE)</f>
        <v>#NAME?</v>
      </c>
      <c r="B991" t="e" vm="1">
        <f ca="1">_xlfn.XLOOKUP(L991,Contenido[Contenido],Contenido[id_contenido])</f>
        <v>#NAME?</v>
      </c>
      <c r="C991" t="e" vm="1">
        <f ca="1">_xlfn.XLOOKUP(M991,Temas[Tema],Temas[id_Tema],FALSE)</f>
        <v>#NAME?</v>
      </c>
      <c r="D991" t="s">
        <v>4398</v>
      </c>
      <c r="F991" t="e" vm="2">
        <f t="shared" ca="1" si="60"/>
        <v>#NAME?</v>
      </c>
      <c r="G991" t="e" vm="2">
        <f t="shared" ca="1" si="61"/>
        <v>#NAME?</v>
      </c>
      <c r="H991" t="e" vm="2">
        <f t="shared" ca="1" si="62"/>
        <v>#NAME?</v>
      </c>
      <c r="I991" t="str">
        <f t="shared" si="63"/>
        <v>17.02.01.01 Producción de carbón</v>
      </c>
      <c r="K991" t="s">
        <v>52</v>
      </c>
      <c r="L991" t="s">
        <v>608</v>
      </c>
      <c r="M991" t="s">
        <v>32</v>
      </c>
      <c r="N991" t="s">
        <v>588</v>
      </c>
    </row>
    <row r="992" spans="1:14" x14ac:dyDescent="0.25">
      <c r="A992" t="e" vm="1">
        <f ca="1">_xlfn.XLOOKUP(K992,Sectores[Sector],Sectores[id_Sector],FALSE)</f>
        <v>#NAME?</v>
      </c>
      <c r="B992" t="e" vm="1">
        <f ca="1">_xlfn.XLOOKUP(L992,Contenido[Contenido],Contenido[id_contenido])</f>
        <v>#NAME?</v>
      </c>
      <c r="C992" t="e" vm="1">
        <f ca="1">_xlfn.XLOOKUP(M992,Temas[Tema],Temas[id_Tema],FALSE)</f>
        <v>#NAME?</v>
      </c>
      <c r="D992" t="s">
        <v>4399</v>
      </c>
      <c r="F992" t="e" vm="2">
        <f t="shared" ca="1" si="60"/>
        <v>#NAME?</v>
      </c>
      <c r="G992" t="e" vm="2">
        <f t="shared" ca="1" si="61"/>
        <v>#NAME?</v>
      </c>
      <c r="H992" t="e" vm="2">
        <f t="shared" ca="1" si="62"/>
        <v>#NAME?</v>
      </c>
      <c r="I992" t="str">
        <f t="shared" si="63"/>
        <v>17.03.01.01 Índice de producción de minería metálica</v>
      </c>
      <c r="K992" t="s">
        <v>52</v>
      </c>
      <c r="L992" t="s">
        <v>606</v>
      </c>
      <c r="M992" t="s">
        <v>604</v>
      </c>
      <c r="N992" t="s">
        <v>601</v>
      </c>
    </row>
    <row r="993" spans="1:14" x14ac:dyDescent="0.25">
      <c r="A993" t="e" vm="1">
        <f ca="1">_xlfn.XLOOKUP(K993,Sectores[Sector],Sectores[id_Sector],FALSE)</f>
        <v>#NAME?</v>
      </c>
      <c r="B993" t="e" vm="1">
        <f ca="1">_xlfn.XLOOKUP(L993,Contenido[Contenido],Contenido[id_contenido])</f>
        <v>#NAME?</v>
      </c>
      <c r="C993" t="e" vm="1">
        <f ca="1">_xlfn.XLOOKUP(M993,Temas[Tema],Temas[id_Tema],FALSE)</f>
        <v>#NAME?</v>
      </c>
      <c r="D993" t="s">
        <v>4398</v>
      </c>
      <c r="F993" t="e" vm="2">
        <f t="shared" ca="1" si="60"/>
        <v>#NAME?</v>
      </c>
      <c r="G993" t="e" vm="2">
        <f t="shared" ca="1" si="61"/>
        <v>#NAME?</v>
      </c>
      <c r="H993" t="e" vm="2">
        <f t="shared" ca="1" si="62"/>
        <v>#NAME?</v>
      </c>
      <c r="I993" t="str">
        <f t="shared" si="63"/>
        <v>17.02.01.01 Producción de cobre</v>
      </c>
      <c r="K993" t="s">
        <v>52</v>
      </c>
      <c r="L993" t="s">
        <v>606</v>
      </c>
      <c r="M993" t="s">
        <v>32</v>
      </c>
      <c r="N993" t="s">
        <v>590</v>
      </c>
    </row>
    <row r="994" spans="1:14" x14ac:dyDescent="0.25">
      <c r="A994" t="e" vm="1">
        <f ca="1">_xlfn.XLOOKUP(K994,Sectores[Sector],Sectores[id_Sector],FALSE)</f>
        <v>#NAME?</v>
      </c>
      <c r="B994" t="e" vm="1">
        <f ca="1">_xlfn.XLOOKUP(L994,Contenido[Contenido],Contenido[id_contenido])</f>
        <v>#NAME?</v>
      </c>
      <c r="C994" t="e" vm="1">
        <f ca="1">_xlfn.XLOOKUP(M994,Temas[Tema],Temas[id_Tema],FALSE)</f>
        <v>#NAME?</v>
      </c>
      <c r="D994" t="s">
        <v>4400</v>
      </c>
      <c r="F994" t="e" vm="2">
        <f t="shared" ca="1" si="60"/>
        <v>#NAME?</v>
      </c>
      <c r="G994" t="e" vm="2">
        <f t="shared" ca="1" si="61"/>
        <v>#NAME?</v>
      </c>
      <c r="H994" t="e" vm="2">
        <f t="shared" ca="1" si="62"/>
        <v>#NAME?</v>
      </c>
      <c r="I994" t="str">
        <f t="shared" si="63"/>
        <v>17.02.01.02 Producción de hierro</v>
      </c>
      <c r="K994" t="s">
        <v>52</v>
      </c>
      <c r="L994" t="s">
        <v>606</v>
      </c>
      <c r="M994" t="s">
        <v>32</v>
      </c>
      <c r="N994" t="s">
        <v>591</v>
      </c>
    </row>
    <row r="995" spans="1:14" x14ac:dyDescent="0.25">
      <c r="A995" t="e" vm="1">
        <f ca="1">_xlfn.XLOOKUP(K995,Sectores[Sector],Sectores[id_Sector],FALSE)</f>
        <v>#NAME?</v>
      </c>
      <c r="B995" t="e" vm="1">
        <f ca="1">_xlfn.XLOOKUP(L995,Contenido[Contenido],Contenido[id_contenido])</f>
        <v>#NAME?</v>
      </c>
      <c r="C995" t="e" vm="1">
        <f ca="1">_xlfn.XLOOKUP(M995,Temas[Tema],Temas[id_Tema],FALSE)</f>
        <v>#NAME?</v>
      </c>
      <c r="D995" t="s">
        <v>4401</v>
      </c>
      <c r="F995" t="e" vm="2">
        <f t="shared" ca="1" si="60"/>
        <v>#NAME?</v>
      </c>
      <c r="G995" t="e" vm="2">
        <f t="shared" ca="1" si="61"/>
        <v>#NAME?</v>
      </c>
      <c r="H995" t="e" vm="2">
        <f t="shared" ca="1" si="62"/>
        <v>#NAME?</v>
      </c>
      <c r="I995" t="str">
        <f t="shared" si="63"/>
        <v>17.02.01.03 Producción de molibdeno</v>
      </c>
      <c r="K995" t="s">
        <v>52</v>
      </c>
      <c r="L995" t="s">
        <v>606</v>
      </c>
      <c r="M995" t="s">
        <v>32</v>
      </c>
      <c r="N995" t="s">
        <v>592</v>
      </c>
    </row>
    <row r="996" spans="1:14" x14ac:dyDescent="0.25">
      <c r="A996" t="e" vm="1">
        <f ca="1">_xlfn.XLOOKUP(K996,Sectores[Sector],Sectores[id_Sector],FALSE)</f>
        <v>#NAME?</v>
      </c>
      <c r="B996" t="e" vm="1">
        <f ca="1">_xlfn.XLOOKUP(L996,Contenido[Contenido],Contenido[id_contenido])</f>
        <v>#NAME?</v>
      </c>
      <c r="C996" t="e" vm="1">
        <f ca="1">_xlfn.XLOOKUP(M996,Temas[Tema],Temas[id_Tema],FALSE)</f>
        <v>#NAME?</v>
      </c>
      <c r="D996" t="s">
        <v>4402</v>
      </c>
      <c r="F996" t="e" vm="2">
        <f t="shared" ca="1" si="60"/>
        <v>#NAME?</v>
      </c>
      <c r="G996" t="e" vm="2">
        <f t="shared" ca="1" si="61"/>
        <v>#NAME?</v>
      </c>
      <c r="H996" t="e" vm="2">
        <f t="shared" ca="1" si="62"/>
        <v>#NAME?</v>
      </c>
      <c r="I996" t="str">
        <f t="shared" si="63"/>
        <v>17.02.01.04 Producción de oro</v>
      </c>
      <c r="K996" t="s">
        <v>52</v>
      </c>
      <c r="L996" t="s">
        <v>606</v>
      </c>
      <c r="M996" t="s">
        <v>32</v>
      </c>
      <c r="N996" t="s">
        <v>593</v>
      </c>
    </row>
    <row r="997" spans="1:14" x14ac:dyDescent="0.25">
      <c r="A997" t="e" vm="1">
        <f ca="1">_xlfn.XLOOKUP(K997,Sectores[Sector],Sectores[id_Sector],FALSE)</f>
        <v>#NAME?</v>
      </c>
      <c r="B997" t="e" vm="1">
        <f ca="1">_xlfn.XLOOKUP(L997,Contenido[Contenido],Contenido[id_contenido])</f>
        <v>#NAME?</v>
      </c>
      <c r="C997" t="e" vm="1">
        <f ca="1">_xlfn.XLOOKUP(M997,Temas[Tema],Temas[id_Tema],FALSE)</f>
        <v>#NAME?</v>
      </c>
      <c r="D997" t="s">
        <v>4403</v>
      </c>
      <c r="F997" t="e" vm="2">
        <f t="shared" ca="1" si="60"/>
        <v>#NAME?</v>
      </c>
      <c r="G997" t="e" vm="2">
        <f t="shared" ca="1" si="61"/>
        <v>#NAME?</v>
      </c>
      <c r="H997" t="e" vm="2">
        <f t="shared" ca="1" si="62"/>
        <v>#NAME?</v>
      </c>
      <c r="I997" t="str">
        <f t="shared" si="63"/>
        <v>17.02.01.05 Producción de plata</v>
      </c>
      <c r="K997" t="s">
        <v>52</v>
      </c>
      <c r="L997" t="s">
        <v>606</v>
      </c>
      <c r="M997" t="s">
        <v>32</v>
      </c>
      <c r="N997" t="s">
        <v>594</v>
      </c>
    </row>
    <row r="998" spans="1:14" x14ac:dyDescent="0.25">
      <c r="A998" t="e" vm="1">
        <f ca="1">_xlfn.XLOOKUP(K998,Sectores[Sector],Sectores[id_Sector],FALSE)</f>
        <v>#NAME?</v>
      </c>
      <c r="B998" t="e" vm="1">
        <f ca="1">_xlfn.XLOOKUP(L998,Contenido[Contenido],Contenido[id_contenido])</f>
        <v>#NAME?</v>
      </c>
      <c r="C998" t="e" vm="1">
        <f ca="1">_xlfn.XLOOKUP(M998,Temas[Tema],Temas[id_Tema],FALSE)</f>
        <v>#NAME?</v>
      </c>
      <c r="D998" t="s">
        <v>4404</v>
      </c>
      <c r="F998" t="e" vm="2">
        <f t="shared" ca="1" si="60"/>
        <v>#NAME?</v>
      </c>
      <c r="G998" t="e" vm="2">
        <f t="shared" ca="1" si="61"/>
        <v>#NAME?</v>
      </c>
      <c r="H998" t="e" vm="2">
        <f t="shared" ca="1" si="62"/>
        <v>#NAME?</v>
      </c>
      <c r="I998" t="str">
        <f t="shared" si="63"/>
        <v>17.04.01.01 Índice de producción de minería no metálica</v>
      </c>
      <c r="K998" t="s">
        <v>52</v>
      </c>
      <c r="L998" t="s">
        <v>605</v>
      </c>
      <c r="M998" t="s">
        <v>603</v>
      </c>
      <c r="N998" t="s">
        <v>602</v>
      </c>
    </row>
    <row r="999" spans="1:14" x14ac:dyDescent="0.25">
      <c r="A999" t="e" vm="1">
        <f ca="1">_xlfn.XLOOKUP(K999,Sectores[Sector],Sectores[id_Sector],FALSE)</f>
        <v>#NAME?</v>
      </c>
      <c r="B999" t="e" vm="1">
        <f ca="1">_xlfn.XLOOKUP(L999,Contenido[Contenido],Contenido[id_contenido])</f>
        <v>#NAME?</v>
      </c>
      <c r="C999" t="e" vm="1">
        <f ca="1">_xlfn.XLOOKUP(M999,Temas[Tema],Temas[id_Tema],FALSE)</f>
        <v>#NAME?</v>
      </c>
      <c r="D999" t="s">
        <v>4398</v>
      </c>
      <c r="F999" t="e" vm="2">
        <f t="shared" ca="1" si="60"/>
        <v>#NAME?</v>
      </c>
      <c r="G999" t="e" vm="2">
        <f t="shared" ca="1" si="61"/>
        <v>#NAME?</v>
      </c>
      <c r="H999" t="e" vm="2">
        <f t="shared" ca="1" si="62"/>
        <v>#NAME?</v>
      </c>
      <c r="I999" t="str">
        <f t="shared" si="63"/>
        <v>17.02.01.01 Producción de cloruro de sodio</v>
      </c>
      <c r="K999" t="s">
        <v>52</v>
      </c>
      <c r="L999" t="s">
        <v>605</v>
      </c>
      <c r="M999" t="s">
        <v>32</v>
      </c>
      <c r="N999" t="s">
        <v>589</v>
      </c>
    </row>
    <row r="1000" spans="1:14" x14ac:dyDescent="0.25">
      <c r="A1000" t="e" vm="1">
        <f ca="1">_xlfn.XLOOKUP(K1000,Sectores[Sector],Sectores[id_Sector],FALSE)</f>
        <v>#NAME?</v>
      </c>
      <c r="B1000" t="e" vm="1">
        <f ca="1">_xlfn.XLOOKUP(L1000,Contenido[Contenido],Contenido[id_contenido])</f>
        <v>#NAME?</v>
      </c>
      <c r="C1000" t="e" vm="1">
        <f ca="1">_xlfn.XLOOKUP(M1000,Temas[Tema],Temas[id_Tema],FALSE)</f>
        <v>#NAME?</v>
      </c>
      <c r="D1000" t="s">
        <v>4405</v>
      </c>
      <c r="F1000" t="e" vm="2">
        <f t="shared" ca="1" si="60"/>
        <v>#NAME?</v>
      </c>
      <c r="G1000" t="e" vm="2">
        <f t="shared" ca="1" si="61"/>
        <v>#NAME?</v>
      </c>
      <c r="H1000" t="e" vm="2">
        <f t="shared" ca="1" si="62"/>
        <v>#NAME?</v>
      </c>
      <c r="I1000" t="str">
        <f t="shared" si="63"/>
        <v>18.01.01.01 Leche</v>
      </c>
      <c r="K1000" t="s">
        <v>107</v>
      </c>
      <c r="L1000" t="s">
        <v>576</v>
      </c>
      <c r="M1000" t="s">
        <v>580</v>
      </c>
      <c r="N1000" t="s">
        <v>581</v>
      </c>
    </row>
    <row r="1001" spans="1:14" x14ac:dyDescent="0.25">
      <c r="A1001" t="e" vm="1">
        <f ca="1">_xlfn.XLOOKUP(K1001,Sectores[Sector],Sectores[id_Sector],FALSE)</f>
        <v>#NAME?</v>
      </c>
      <c r="B1001" t="e" vm="1">
        <f ca="1">_xlfn.XLOOKUP(L1001,Contenido[Contenido],Contenido[id_contenido])</f>
        <v>#NAME?</v>
      </c>
      <c r="C1001" t="e" vm="1">
        <f ca="1">_xlfn.XLOOKUP(M1001,Temas[Tema],Temas[id_Tema],FALSE)</f>
        <v>#NAME?</v>
      </c>
      <c r="D1001" t="s">
        <v>3494</v>
      </c>
      <c r="F1001" t="e" vm="2">
        <f t="shared" ca="1" si="60"/>
        <v>#NAME?</v>
      </c>
      <c r="G1001" t="e" vm="2">
        <f t="shared" ca="1" si="61"/>
        <v>#NAME?</v>
      </c>
      <c r="H1001" t="e" vm="2">
        <f t="shared" ca="1" si="62"/>
        <v>#NAME?</v>
      </c>
      <c r="I1001" t="str">
        <f t="shared" si="63"/>
        <v>01.02.01.01 Pesca de algas</v>
      </c>
      <c r="K1001" t="s">
        <v>108</v>
      </c>
      <c r="L1001" t="s">
        <v>185</v>
      </c>
      <c r="M1001" t="s">
        <v>189</v>
      </c>
      <c r="N1001" t="s">
        <v>491</v>
      </c>
    </row>
    <row r="1002" spans="1:14" x14ac:dyDescent="0.25">
      <c r="A1002" t="e" vm="1">
        <f ca="1">_xlfn.XLOOKUP(K1002,Sectores[Sector],Sectores[id_Sector],FALSE)</f>
        <v>#NAME?</v>
      </c>
      <c r="B1002" t="e" vm="1">
        <f ca="1">_xlfn.XLOOKUP(L1002,Contenido[Contenido],Contenido[id_contenido])</f>
        <v>#NAME?</v>
      </c>
      <c r="C1002" t="e" vm="1">
        <f ca="1">_xlfn.XLOOKUP(M1002,Temas[Tema],Temas[id_Tema],FALSE)</f>
        <v>#NAME?</v>
      </c>
      <c r="D1002" t="s">
        <v>4406</v>
      </c>
      <c r="F1002" t="e" vm="2">
        <f t="shared" ca="1" si="60"/>
        <v>#NAME?</v>
      </c>
      <c r="G1002" t="e" vm="2">
        <f t="shared" ca="1" si="61"/>
        <v>#NAME?</v>
      </c>
      <c r="H1002" t="e" vm="2">
        <f t="shared" ca="1" si="62"/>
        <v>#NAME?</v>
      </c>
      <c r="I1002" t="str">
        <f t="shared" si="63"/>
        <v>01.02.01.02 Pesca de cochayuyo</v>
      </c>
      <c r="K1002" t="s">
        <v>108</v>
      </c>
      <c r="L1002" t="s">
        <v>185</v>
      </c>
      <c r="M1002" t="s">
        <v>189</v>
      </c>
      <c r="N1002" t="s">
        <v>500</v>
      </c>
    </row>
    <row r="1003" spans="1:14" x14ac:dyDescent="0.25">
      <c r="A1003" t="e" vm="1">
        <f ca="1">_xlfn.XLOOKUP(K1003,Sectores[Sector],Sectores[id_Sector],FALSE)</f>
        <v>#NAME?</v>
      </c>
      <c r="B1003" t="e" vm="1">
        <f ca="1">_xlfn.XLOOKUP(L1003,Contenido[Contenido],Contenido[id_contenido])</f>
        <v>#NAME?</v>
      </c>
      <c r="C1003" t="e" vm="1">
        <f ca="1">_xlfn.XLOOKUP(M1003,Temas[Tema],Temas[id_Tema],FALSE)</f>
        <v>#NAME?</v>
      </c>
      <c r="D1003" t="s">
        <v>4407</v>
      </c>
      <c r="F1003" t="e" vm="2">
        <f t="shared" ca="1" si="60"/>
        <v>#NAME?</v>
      </c>
      <c r="G1003" t="e" vm="2">
        <f t="shared" ca="1" si="61"/>
        <v>#NAME?</v>
      </c>
      <c r="H1003" t="e" vm="2">
        <f t="shared" ca="1" si="62"/>
        <v>#NAME?</v>
      </c>
      <c r="I1003" t="str">
        <f t="shared" si="63"/>
        <v>01.02.01.03 Pesca de huiro</v>
      </c>
      <c r="K1003" t="s">
        <v>108</v>
      </c>
      <c r="L1003" t="s">
        <v>185</v>
      </c>
      <c r="M1003" t="s">
        <v>189</v>
      </c>
      <c r="N1003" t="s">
        <v>503</v>
      </c>
    </row>
    <row r="1004" spans="1:14" x14ac:dyDescent="0.25">
      <c r="A1004" t="e" vm="1">
        <f ca="1">_xlfn.XLOOKUP(K1004,Sectores[Sector],Sectores[id_Sector],FALSE)</f>
        <v>#NAME?</v>
      </c>
      <c r="B1004" t="e" vm="1">
        <f ca="1">_xlfn.XLOOKUP(L1004,Contenido[Contenido],Contenido[id_contenido])</f>
        <v>#NAME?</v>
      </c>
      <c r="C1004" t="e" vm="1">
        <f ca="1">_xlfn.XLOOKUP(M1004,Temas[Tema],Temas[id_Tema],FALSE)</f>
        <v>#NAME?</v>
      </c>
      <c r="D1004" t="s">
        <v>4408</v>
      </c>
      <c r="F1004" t="e" vm="2">
        <f t="shared" ca="1" si="60"/>
        <v>#NAME?</v>
      </c>
      <c r="G1004" t="e" vm="2">
        <f t="shared" ca="1" si="61"/>
        <v>#NAME?</v>
      </c>
      <c r="H1004" t="e" vm="2">
        <f t="shared" ca="1" si="62"/>
        <v>#NAME?</v>
      </c>
      <c r="I1004" t="str">
        <f t="shared" si="63"/>
        <v>01.02.01.04 Pesca de luga negra</v>
      </c>
      <c r="K1004" t="s">
        <v>108</v>
      </c>
      <c r="L1004" t="s">
        <v>185</v>
      </c>
      <c r="M1004" t="s">
        <v>189</v>
      </c>
      <c r="N1004" t="s">
        <v>508</v>
      </c>
    </row>
    <row r="1005" spans="1:14" x14ac:dyDescent="0.25">
      <c r="A1005" t="e" vm="1">
        <f ca="1">_xlfn.XLOOKUP(K1005,Sectores[Sector],Sectores[id_Sector],FALSE)</f>
        <v>#NAME?</v>
      </c>
      <c r="B1005" t="e" vm="1">
        <f ca="1">_xlfn.XLOOKUP(L1005,Contenido[Contenido],Contenido[id_contenido])</f>
        <v>#NAME?</v>
      </c>
      <c r="C1005" t="e" vm="1">
        <f ca="1">_xlfn.XLOOKUP(M1005,Temas[Tema],Temas[id_Tema],FALSE)</f>
        <v>#NAME?</v>
      </c>
      <c r="D1005" t="s">
        <v>4409</v>
      </c>
      <c r="F1005" t="e" vm="2">
        <f t="shared" ca="1" si="60"/>
        <v>#NAME?</v>
      </c>
      <c r="G1005" t="e" vm="2">
        <f t="shared" ca="1" si="61"/>
        <v>#NAME?</v>
      </c>
      <c r="H1005" t="e" vm="2">
        <f t="shared" ca="1" si="62"/>
        <v>#NAME?</v>
      </c>
      <c r="I1005" t="str">
        <f t="shared" si="63"/>
        <v>01.02.01.05 Pesca de luga roja</v>
      </c>
      <c r="K1005" t="s">
        <v>108</v>
      </c>
      <c r="L1005" t="s">
        <v>185</v>
      </c>
      <c r="M1005" t="s">
        <v>189</v>
      </c>
      <c r="N1005" t="s">
        <v>509</v>
      </c>
    </row>
    <row r="1006" spans="1:14" x14ac:dyDescent="0.25">
      <c r="A1006" t="e" vm="1">
        <f ca="1">_xlfn.XLOOKUP(K1006,Sectores[Sector],Sectores[id_Sector],FALSE)</f>
        <v>#NAME?</v>
      </c>
      <c r="B1006" t="e" vm="1">
        <f ca="1">_xlfn.XLOOKUP(L1006,Contenido[Contenido],Contenido[id_contenido])</f>
        <v>#NAME?</v>
      </c>
      <c r="C1006" t="e" vm="1">
        <f ca="1">_xlfn.XLOOKUP(M1006,Temas[Tema],Temas[id_Tema],FALSE)</f>
        <v>#NAME?</v>
      </c>
      <c r="D1006" t="s">
        <v>4410</v>
      </c>
      <c r="F1006" t="e" vm="2">
        <f t="shared" ca="1" si="60"/>
        <v>#NAME?</v>
      </c>
      <c r="G1006" t="e" vm="2">
        <f t="shared" ca="1" si="61"/>
        <v>#NAME?</v>
      </c>
      <c r="H1006" t="e" vm="2">
        <f t="shared" ca="1" si="62"/>
        <v>#NAME?</v>
      </c>
      <c r="I1006" t="str">
        <f t="shared" si="63"/>
        <v>01.02.01.06 Pesca de pelillo</v>
      </c>
      <c r="K1006" t="s">
        <v>108</v>
      </c>
      <c r="L1006" t="s">
        <v>185</v>
      </c>
      <c r="M1006" t="s">
        <v>189</v>
      </c>
      <c r="N1006" t="s">
        <v>516</v>
      </c>
    </row>
    <row r="1007" spans="1:14" x14ac:dyDescent="0.25">
      <c r="A1007" t="e" vm="1">
        <f ca="1">_xlfn.XLOOKUP(K1007,Sectores[Sector],Sectores[id_Sector],FALSE)</f>
        <v>#NAME?</v>
      </c>
      <c r="B1007" t="e" vm="1">
        <f ca="1">_xlfn.XLOOKUP(L1007,Contenido[Contenido],Contenido[id_contenido])</f>
        <v>#NAME?</v>
      </c>
      <c r="C1007" t="e" vm="1">
        <f ca="1">_xlfn.XLOOKUP(M1007,Temas[Tema],Temas[id_Tema],FALSE)</f>
        <v>#NAME?</v>
      </c>
      <c r="D1007" t="s">
        <v>4411</v>
      </c>
      <c r="F1007" t="e" vm="2">
        <f t="shared" ca="1" si="60"/>
        <v>#NAME?</v>
      </c>
      <c r="G1007" t="e" vm="2">
        <f t="shared" ca="1" si="61"/>
        <v>#NAME?</v>
      </c>
      <c r="H1007" t="e" vm="2">
        <f t="shared" ca="1" si="62"/>
        <v>#NAME?</v>
      </c>
      <c r="I1007" t="str">
        <f t="shared" si="63"/>
        <v>19.01.02.01 Pesca de centollas</v>
      </c>
      <c r="K1007" t="s">
        <v>108</v>
      </c>
      <c r="L1007" t="s">
        <v>185</v>
      </c>
      <c r="M1007" t="s">
        <v>193</v>
      </c>
      <c r="N1007" t="s">
        <v>495</v>
      </c>
    </row>
    <row r="1008" spans="1:14" x14ac:dyDescent="0.25">
      <c r="A1008" t="e" vm="1">
        <f ca="1">_xlfn.XLOOKUP(K1008,Sectores[Sector],Sectores[id_Sector],FALSE)</f>
        <v>#NAME?</v>
      </c>
      <c r="B1008" t="e" vm="1">
        <f ca="1">_xlfn.XLOOKUP(L1008,Contenido[Contenido],Contenido[id_contenido])</f>
        <v>#NAME?</v>
      </c>
      <c r="C1008" t="e" vm="1">
        <f ca="1">_xlfn.XLOOKUP(M1008,Temas[Tema],Temas[id_Tema],FALSE)</f>
        <v>#NAME?</v>
      </c>
      <c r="D1008" t="s">
        <v>4412</v>
      </c>
      <c r="F1008" t="e" vm="2">
        <f t="shared" ca="1" si="60"/>
        <v>#NAME?</v>
      </c>
      <c r="G1008" t="e" vm="2">
        <f t="shared" ca="1" si="61"/>
        <v>#NAME?</v>
      </c>
      <c r="H1008" t="e" vm="2">
        <f t="shared" ca="1" si="62"/>
        <v>#NAME?</v>
      </c>
      <c r="I1008" t="str">
        <f t="shared" si="63"/>
        <v>19.01.02.02 Pesca de centollones</v>
      </c>
      <c r="K1008" t="s">
        <v>108</v>
      </c>
      <c r="L1008" t="s">
        <v>185</v>
      </c>
      <c r="M1008" t="s">
        <v>193</v>
      </c>
      <c r="N1008" t="s">
        <v>496</v>
      </c>
    </row>
    <row r="1009" spans="1:14" x14ac:dyDescent="0.25">
      <c r="A1009" t="e" vm="1">
        <f ca="1">_xlfn.XLOOKUP(K1009,Sectores[Sector],Sectores[id_Sector],FALSE)</f>
        <v>#NAME?</v>
      </c>
      <c r="B1009" t="e" vm="1">
        <f ca="1">_xlfn.XLOOKUP(L1009,Contenido[Contenido],Contenido[id_contenido])</f>
        <v>#NAME?</v>
      </c>
      <c r="C1009" t="e" vm="1">
        <f ca="1">_xlfn.XLOOKUP(M1009,Temas[Tema],Temas[id_Tema],FALSE)</f>
        <v>#NAME?</v>
      </c>
      <c r="D1009" t="s">
        <v>4413</v>
      </c>
      <c r="F1009" t="e" vm="2">
        <f t="shared" ca="1" si="60"/>
        <v>#NAME?</v>
      </c>
      <c r="G1009" t="e" vm="2">
        <f t="shared" ca="1" si="61"/>
        <v>#NAME?</v>
      </c>
      <c r="H1009" t="e" vm="2">
        <f t="shared" ca="1" si="62"/>
        <v>#NAME?</v>
      </c>
      <c r="I1009" t="str">
        <f t="shared" si="63"/>
        <v>19.01.02.03 Pesca de crustáceos</v>
      </c>
      <c r="K1009" t="s">
        <v>108</v>
      </c>
      <c r="L1009" t="s">
        <v>185</v>
      </c>
      <c r="M1009" t="s">
        <v>193</v>
      </c>
      <c r="N1009" t="s">
        <v>501</v>
      </c>
    </row>
    <row r="1010" spans="1:14" x14ac:dyDescent="0.25">
      <c r="A1010" t="e" vm="1">
        <f ca="1">_xlfn.XLOOKUP(K1010,Sectores[Sector],Sectores[id_Sector],FALSE)</f>
        <v>#NAME?</v>
      </c>
      <c r="B1010" t="e" vm="1">
        <f ca="1">_xlfn.XLOOKUP(L1010,Contenido[Contenido],Contenido[id_contenido])</f>
        <v>#NAME?</v>
      </c>
      <c r="C1010" t="e" vm="1">
        <f ca="1">_xlfn.XLOOKUP(M1010,Temas[Tema],Temas[id_Tema],FALSE)</f>
        <v>#NAME?</v>
      </c>
      <c r="D1010" t="s">
        <v>4414</v>
      </c>
      <c r="F1010" t="e" vm="2">
        <f t="shared" ca="1" si="60"/>
        <v>#NAME?</v>
      </c>
      <c r="G1010" t="e" vm="2">
        <f t="shared" ca="1" si="61"/>
        <v>#NAME?</v>
      </c>
      <c r="H1010" t="e" vm="2">
        <f t="shared" ca="1" si="62"/>
        <v>#NAME?</v>
      </c>
      <c r="I1010" t="str">
        <f t="shared" si="63"/>
        <v>19.01.02.04 Pesca de jaiba marmolada</v>
      </c>
      <c r="K1010" t="s">
        <v>108</v>
      </c>
      <c r="L1010" t="s">
        <v>185</v>
      </c>
      <c r="M1010" t="s">
        <v>193</v>
      </c>
      <c r="N1010" t="s">
        <v>504</v>
      </c>
    </row>
    <row r="1011" spans="1:14" x14ac:dyDescent="0.25">
      <c r="A1011" t="e" vm="1">
        <f ca="1">_xlfn.XLOOKUP(K1011,Sectores[Sector],Sectores[id_Sector],FALSE)</f>
        <v>#NAME?</v>
      </c>
      <c r="B1011" t="e" vm="1">
        <f ca="1">_xlfn.XLOOKUP(L1011,Contenido[Contenido],Contenido[id_contenido])</f>
        <v>#NAME?</v>
      </c>
      <c r="C1011" t="e" vm="1">
        <f ca="1">_xlfn.XLOOKUP(M1011,Temas[Tema],Temas[id_Tema],FALSE)</f>
        <v>#NAME?</v>
      </c>
      <c r="D1011" t="s">
        <v>4415</v>
      </c>
      <c r="F1011" t="e" vm="2">
        <f t="shared" ca="1" si="60"/>
        <v>#NAME?</v>
      </c>
      <c r="G1011" t="e" vm="2">
        <f t="shared" ca="1" si="61"/>
        <v>#NAME?</v>
      </c>
      <c r="H1011" t="e" vm="2">
        <f t="shared" ca="1" si="62"/>
        <v>#NAME?</v>
      </c>
      <c r="I1011" t="str">
        <f t="shared" si="63"/>
        <v>19.01.03.01 Pesca de erizos</v>
      </c>
      <c r="K1011" t="s">
        <v>108</v>
      </c>
      <c r="L1011" t="s">
        <v>185</v>
      </c>
      <c r="M1011" t="s">
        <v>195</v>
      </c>
      <c r="N1011" t="s">
        <v>502</v>
      </c>
    </row>
    <row r="1012" spans="1:14" x14ac:dyDescent="0.25">
      <c r="A1012" t="e" vm="1">
        <f ca="1">_xlfn.XLOOKUP(K1012,Sectores[Sector],Sectores[id_Sector],FALSE)</f>
        <v>#NAME?</v>
      </c>
      <c r="B1012" t="e" vm="1">
        <f ca="1">_xlfn.XLOOKUP(L1012,Contenido[Contenido],Contenido[id_contenido])</f>
        <v>#NAME?</v>
      </c>
      <c r="C1012" t="e" vm="1">
        <f ca="1">_xlfn.XLOOKUP(M1012,Temas[Tema],Temas[id_Tema],FALSE)</f>
        <v>#NAME?</v>
      </c>
      <c r="D1012" t="s">
        <v>3487</v>
      </c>
      <c r="F1012" t="e" vm="2">
        <f t="shared" ca="1" si="60"/>
        <v>#NAME?</v>
      </c>
      <c r="G1012" t="e" vm="2">
        <f t="shared" ca="1" si="61"/>
        <v>#NAME?</v>
      </c>
      <c r="H1012" t="e" vm="2">
        <f t="shared" ca="1" si="62"/>
        <v>#NAME?</v>
      </c>
      <c r="I1012" t="str">
        <f t="shared" si="63"/>
        <v>01.01.01.01 Pesca de almejas</v>
      </c>
      <c r="K1012" t="s">
        <v>108</v>
      </c>
      <c r="L1012" t="s">
        <v>185</v>
      </c>
      <c r="M1012" t="s">
        <v>190</v>
      </c>
      <c r="N1012" t="s">
        <v>492</v>
      </c>
    </row>
    <row r="1013" spans="1:14" x14ac:dyDescent="0.25">
      <c r="A1013" t="e" vm="1">
        <f ca="1">_xlfn.XLOOKUP(K1013,Sectores[Sector],Sectores[id_Sector],FALSE)</f>
        <v>#NAME?</v>
      </c>
      <c r="B1013" t="e" vm="1">
        <f ca="1">_xlfn.XLOOKUP(L1013,Contenido[Contenido],Contenido[id_contenido])</f>
        <v>#NAME?</v>
      </c>
      <c r="C1013" t="e" vm="1">
        <f ca="1">_xlfn.XLOOKUP(M1013,Temas[Tema],Temas[id_Tema],FALSE)</f>
        <v>#NAME?</v>
      </c>
      <c r="D1013" t="s">
        <v>3488</v>
      </c>
      <c r="F1013" t="e" vm="2">
        <f t="shared" ca="1" si="60"/>
        <v>#NAME?</v>
      </c>
      <c r="G1013" t="e" vm="2">
        <f t="shared" ca="1" si="61"/>
        <v>#NAME?</v>
      </c>
      <c r="H1013" t="e" vm="2">
        <f t="shared" ca="1" si="62"/>
        <v>#NAME?</v>
      </c>
      <c r="I1013" t="str">
        <f t="shared" si="63"/>
        <v>01.01.01.02 Pesca de cholgas</v>
      </c>
      <c r="K1013" t="s">
        <v>108</v>
      </c>
      <c r="L1013" t="s">
        <v>185</v>
      </c>
      <c r="M1013" t="s">
        <v>190</v>
      </c>
      <c r="N1013" t="s">
        <v>497</v>
      </c>
    </row>
    <row r="1014" spans="1:14" x14ac:dyDescent="0.25">
      <c r="A1014" t="e" vm="1">
        <f ca="1">_xlfn.XLOOKUP(K1014,Sectores[Sector],Sectores[id_Sector],FALSE)</f>
        <v>#NAME?</v>
      </c>
      <c r="B1014" t="e" vm="1">
        <f ca="1">_xlfn.XLOOKUP(L1014,Contenido[Contenido],Contenido[id_contenido])</f>
        <v>#NAME?</v>
      </c>
      <c r="C1014" t="e" vm="1">
        <f ca="1">_xlfn.XLOOKUP(M1014,Temas[Tema],Temas[id_Tema],FALSE)</f>
        <v>#NAME?</v>
      </c>
      <c r="D1014" t="s">
        <v>4416</v>
      </c>
      <c r="F1014" t="e" vm="2">
        <f t="shared" ca="1" si="60"/>
        <v>#NAME?</v>
      </c>
      <c r="G1014" t="e" vm="2">
        <f t="shared" ca="1" si="61"/>
        <v>#NAME?</v>
      </c>
      <c r="H1014" t="e" vm="2">
        <f t="shared" ca="1" si="62"/>
        <v>#NAME?</v>
      </c>
      <c r="I1014" t="str">
        <f t="shared" si="63"/>
        <v>01.01.01.03 Pesca de choritos</v>
      </c>
      <c r="K1014" t="s">
        <v>108</v>
      </c>
      <c r="L1014" t="s">
        <v>185</v>
      </c>
      <c r="M1014" t="s">
        <v>190</v>
      </c>
      <c r="N1014" t="s">
        <v>498</v>
      </c>
    </row>
    <row r="1015" spans="1:14" x14ac:dyDescent="0.25">
      <c r="A1015" t="e" vm="1">
        <f ca="1">_xlfn.XLOOKUP(K1015,Sectores[Sector],Sectores[id_Sector],FALSE)</f>
        <v>#NAME?</v>
      </c>
      <c r="B1015" t="e" vm="1">
        <f ca="1">_xlfn.XLOOKUP(L1015,Contenido[Contenido],Contenido[id_contenido])</f>
        <v>#NAME?</v>
      </c>
      <c r="C1015" t="e" vm="1">
        <f ca="1">_xlfn.XLOOKUP(M1015,Temas[Tema],Temas[id_Tema],FALSE)</f>
        <v>#NAME?</v>
      </c>
      <c r="D1015" t="s">
        <v>4417</v>
      </c>
      <c r="F1015" t="e" vm="2">
        <f t="shared" ca="1" si="60"/>
        <v>#NAME?</v>
      </c>
      <c r="G1015" t="e" vm="2">
        <f t="shared" ca="1" si="61"/>
        <v>#NAME?</v>
      </c>
      <c r="H1015" t="e" vm="2">
        <f t="shared" ca="1" si="62"/>
        <v>#NAME?</v>
      </c>
      <c r="I1015" t="str">
        <f t="shared" si="63"/>
        <v>01.01.01.04 Pesca de choros</v>
      </c>
      <c r="K1015" t="s">
        <v>108</v>
      </c>
      <c r="L1015" t="s">
        <v>185</v>
      </c>
      <c r="M1015" t="s">
        <v>190</v>
      </c>
      <c r="N1015" t="s">
        <v>499</v>
      </c>
    </row>
    <row r="1016" spans="1:14" x14ac:dyDescent="0.25">
      <c r="A1016" t="e" vm="1">
        <f ca="1">_xlfn.XLOOKUP(K1016,Sectores[Sector],Sectores[id_Sector],FALSE)</f>
        <v>#NAME?</v>
      </c>
      <c r="B1016" t="e" vm="1">
        <f ca="1">_xlfn.XLOOKUP(L1016,Contenido[Contenido],Contenido[id_contenido])</f>
        <v>#NAME?</v>
      </c>
      <c r="C1016" t="e" vm="1">
        <f ca="1">_xlfn.XLOOKUP(M1016,Temas[Tema],Temas[id_Tema],FALSE)</f>
        <v>#NAME?</v>
      </c>
      <c r="D1016" t="s">
        <v>4418</v>
      </c>
      <c r="F1016" t="e" vm="2">
        <f t="shared" ca="1" si="60"/>
        <v>#NAME?</v>
      </c>
      <c r="G1016" t="e" vm="2">
        <f t="shared" ca="1" si="61"/>
        <v>#NAME?</v>
      </c>
      <c r="H1016" t="e" vm="2">
        <f t="shared" ca="1" si="62"/>
        <v>#NAME?</v>
      </c>
      <c r="I1016" t="str">
        <f t="shared" si="63"/>
        <v>01.01.01.05 Pesca de jibia</v>
      </c>
      <c r="K1016" t="s">
        <v>108</v>
      </c>
      <c r="L1016" t="s">
        <v>185</v>
      </c>
      <c r="M1016" t="s">
        <v>190</v>
      </c>
      <c r="N1016" t="s">
        <v>505</v>
      </c>
    </row>
    <row r="1017" spans="1:14" x14ac:dyDescent="0.25">
      <c r="A1017" t="e" vm="1">
        <f ca="1">_xlfn.XLOOKUP(K1017,Sectores[Sector],Sectores[id_Sector],FALSE)</f>
        <v>#NAME?</v>
      </c>
      <c r="B1017" t="e" vm="1">
        <f ca="1">_xlfn.XLOOKUP(L1017,Contenido[Contenido],Contenido[id_contenido])</f>
        <v>#NAME?</v>
      </c>
      <c r="C1017" t="e" vm="1">
        <f ca="1">_xlfn.XLOOKUP(M1017,Temas[Tema],Temas[id_Tema],FALSE)</f>
        <v>#NAME?</v>
      </c>
      <c r="D1017" t="s">
        <v>4419</v>
      </c>
      <c r="F1017" t="e" vm="2">
        <f t="shared" ca="1" si="60"/>
        <v>#NAME?</v>
      </c>
      <c r="G1017" t="e" vm="2">
        <f t="shared" ca="1" si="61"/>
        <v>#NAME?</v>
      </c>
      <c r="H1017" t="e" vm="2">
        <f t="shared" ca="1" si="62"/>
        <v>#NAME?</v>
      </c>
      <c r="I1017" t="str">
        <f t="shared" si="63"/>
        <v>01.01.01.06 Pesca de juliana</v>
      </c>
      <c r="K1017" t="s">
        <v>108</v>
      </c>
      <c r="L1017" t="s">
        <v>185</v>
      </c>
      <c r="M1017" t="s">
        <v>190</v>
      </c>
      <c r="N1017" t="s">
        <v>506</v>
      </c>
    </row>
    <row r="1018" spans="1:14" x14ac:dyDescent="0.25">
      <c r="A1018" t="e" vm="1">
        <f ca="1">_xlfn.XLOOKUP(K1018,Sectores[Sector],Sectores[id_Sector],FALSE)</f>
        <v>#NAME?</v>
      </c>
      <c r="B1018" t="e" vm="1">
        <f ca="1">_xlfn.XLOOKUP(L1018,Contenido[Contenido],Contenido[id_contenido])</f>
        <v>#NAME?</v>
      </c>
      <c r="C1018" t="e" vm="1">
        <f ca="1">_xlfn.XLOOKUP(M1018,Temas[Tema],Temas[id_Tema],FALSE)</f>
        <v>#NAME?</v>
      </c>
      <c r="D1018" t="s">
        <v>4420</v>
      </c>
      <c r="F1018" t="e" vm="2">
        <f t="shared" ca="1" si="60"/>
        <v>#NAME?</v>
      </c>
      <c r="G1018" t="e" vm="2">
        <f t="shared" ca="1" si="61"/>
        <v>#NAME?</v>
      </c>
      <c r="H1018" t="e" vm="2">
        <f t="shared" ca="1" si="62"/>
        <v>#NAME?</v>
      </c>
      <c r="I1018" t="str">
        <f t="shared" si="63"/>
        <v>01.01.01.07 Pesca de moluscos</v>
      </c>
      <c r="K1018" t="s">
        <v>108</v>
      </c>
      <c r="L1018" t="s">
        <v>185</v>
      </c>
      <c r="M1018" t="s">
        <v>190</v>
      </c>
      <c r="N1018" t="s">
        <v>512</v>
      </c>
    </row>
    <row r="1019" spans="1:14" x14ac:dyDescent="0.25">
      <c r="A1019" t="e" vm="1">
        <f ca="1">_xlfn.XLOOKUP(K1019,Sectores[Sector],Sectores[id_Sector],FALSE)</f>
        <v>#NAME?</v>
      </c>
      <c r="B1019" t="e" vm="1">
        <f ca="1">_xlfn.XLOOKUP(L1019,Contenido[Contenido],Contenido[id_contenido])</f>
        <v>#NAME?</v>
      </c>
      <c r="C1019" t="e" vm="1">
        <f ca="1">_xlfn.XLOOKUP(M1019,Temas[Tema],Temas[id_Tema],FALSE)</f>
        <v>#NAME?</v>
      </c>
      <c r="D1019" t="s">
        <v>4091</v>
      </c>
      <c r="F1019" t="e" vm="2">
        <f t="shared" ca="1" si="60"/>
        <v>#NAME?</v>
      </c>
      <c r="G1019" t="e" vm="2">
        <f t="shared" ca="1" si="61"/>
        <v>#NAME?</v>
      </c>
      <c r="H1019" t="e" vm="2">
        <f t="shared" ca="1" si="62"/>
        <v>#NAME?</v>
      </c>
      <c r="I1019" t="str">
        <f t="shared" si="63"/>
        <v>07.02.29.01 Pesca de otras especies</v>
      </c>
      <c r="K1019" t="s">
        <v>108</v>
      </c>
      <c r="L1019" t="s">
        <v>185</v>
      </c>
      <c r="M1019" t="s">
        <v>194</v>
      </c>
      <c r="N1019" t="s">
        <v>513</v>
      </c>
    </row>
    <row r="1020" spans="1:14" x14ac:dyDescent="0.25">
      <c r="A1020" t="e" vm="1">
        <f ca="1">_xlfn.XLOOKUP(K1020,Sectores[Sector],Sectores[id_Sector],FALSE)</f>
        <v>#NAME?</v>
      </c>
      <c r="B1020" t="e" vm="1">
        <f ca="1">_xlfn.XLOOKUP(L1020,Contenido[Contenido],Contenido[id_contenido])</f>
        <v>#NAME?</v>
      </c>
      <c r="C1020" t="e" vm="1">
        <f ca="1">_xlfn.XLOOKUP(M1020,Temas[Tema],Temas[id_Tema],FALSE)</f>
        <v>#NAME?</v>
      </c>
      <c r="D1020" t="s">
        <v>3489</v>
      </c>
      <c r="F1020" t="e" vm="2">
        <f t="shared" ca="1" si="60"/>
        <v>#NAME?</v>
      </c>
      <c r="G1020" t="e" vm="2">
        <f t="shared" ca="1" si="61"/>
        <v>#NAME?</v>
      </c>
      <c r="H1020" t="e" vm="2">
        <f t="shared" ca="1" si="62"/>
        <v>#NAME?</v>
      </c>
      <c r="I1020" t="str">
        <f t="shared" si="63"/>
        <v>01.01.02.01 Pesca de anchovetas</v>
      </c>
      <c r="K1020" t="s">
        <v>108</v>
      </c>
      <c r="L1020" t="s">
        <v>185</v>
      </c>
      <c r="M1020" t="s">
        <v>191</v>
      </c>
      <c r="N1020" t="s">
        <v>493</v>
      </c>
    </row>
    <row r="1021" spans="1:14" x14ac:dyDescent="0.25">
      <c r="A1021" t="e" vm="1">
        <f ca="1">_xlfn.XLOOKUP(K1021,Sectores[Sector],Sectores[id_Sector],FALSE)</f>
        <v>#NAME?</v>
      </c>
      <c r="B1021" t="e" vm="1">
        <f ca="1">_xlfn.XLOOKUP(L1021,Contenido[Contenido],Contenido[id_contenido])</f>
        <v>#NAME?</v>
      </c>
      <c r="C1021" t="e" vm="1">
        <f ca="1">_xlfn.XLOOKUP(M1021,Temas[Tema],Temas[id_Tema],FALSE)</f>
        <v>#NAME?</v>
      </c>
      <c r="D1021" t="s">
        <v>3490</v>
      </c>
      <c r="F1021" t="e" vm="2">
        <f t="shared" ca="1" si="60"/>
        <v>#NAME?</v>
      </c>
      <c r="G1021" t="e" vm="2">
        <f t="shared" ca="1" si="61"/>
        <v>#NAME?</v>
      </c>
      <c r="H1021" t="e" vm="2">
        <f t="shared" ca="1" si="62"/>
        <v>#NAME?</v>
      </c>
      <c r="I1021" t="str">
        <f t="shared" si="63"/>
        <v>01.01.02.02 Pesca de bacaladillo</v>
      </c>
      <c r="K1021" t="s">
        <v>108</v>
      </c>
      <c r="L1021" t="s">
        <v>185</v>
      </c>
      <c r="M1021" t="s">
        <v>191</v>
      </c>
      <c r="N1021" t="s">
        <v>494</v>
      </c>
    </row>
    <row r="1022" spans="1:14" x14ac:dyDescent="0.25">
      <c r="A1022" t="e" vm="1">
        <f ca="1">_xlfn.XLOOKUP(K1022,Sectores[Sector],Sectores[id_Sector],FALSE)</f>
        <v>#NAME?</v>
      </c>
      <c r="B1022" t="e" vm="1">
        <f ca="1">_xlfn.XLOOKUP(L1022,Contenido[Contenido],Contenido[id_contenido])</f>
        <v>#NAME?</v>
      </c>
      <c r="C1022" t="e" vm="1">
        <f ca="1">_xlfn.XLOOKUP(M1022,Temas[Tema],Temas[id_Tema],FALSE)</f>
        <v>#NAME?</v>
      </c>
      <c r="D1022" t="s">
        <v>3491</v>
      </c>
      <c r="F1022" t="e" vm="2">
        <f t="shared" ca="1" si="60"/>
        <v>#NAME?</v>
      </c>
      <c r="G1022" t="e" vm="2">
        <f t="shared" ca="1" si="61"/>
        <v>#NAME?</v>
      </c>
      <c r="H1022" t="e" vm="2">
        <f t="shared" ca="1" si="62"/>
        <v>#NAME?</v>
      </c>
      <c r="I1022" t="str">
        <f t="shared" si="63"/>
        <v>01.01.02.03 Pesca de jurel</v>
      </c>
      <c r="K1022" t="s">
        <v>108</v>
      </c>
      <c r="L1022" t="s">
        <v>185</v>
      </c>
      <c r="M1022" t="s">
        <v>191</v>
      </c>
      <c r="N1022" t="s">
        <v>507</v>
      </c>
    </row>
    <row r="1023" spans="1:14" x14ac:dyDescent="0.25">
      <c r="A1023" t="e" vm="1">
        <f ca="1">_xlfn.XLOOKUP(K1023,Sectores[Sector],Sectores[id_Sector],FALSE)</f>
        <v>#NAME?</v>
      </c>
      <c r="B1023" t="e" vm="1">
        <f ca="1">_xlfn.XLOOKUP(L1023,Contenido[Contenido],Contenido[id_contenido])</f>
        <v>#NAME?</v>
      </c>
      <c r="C1023" t="e" vm="1">
        <f ca="1">_xlfn.XLOOKUP(M1023,Temas[Tema],Temas[id_Tema],FALSE)</f>
        <v>#NAME?</v>
      </c>
      <c r="D1023" t="s">
        <v>3492</v>
      </c>
      <c r="F1023" t="e" vm="2">
        <f t="shared" ca="1" si="60"/>
        <v>#NAME?</v>
      </c>
      <c r="G1023" t="e" vm="2">
        <f t="shared" ca="1" si="61"/>
        <v>#NAME?</v>
      </c>
      <c r="H1023" t="e" vm="2">
        <f t="shared" ca="1" si="62"/>
        <v>#NAME?</v>
      </c>
      <c r="I1023" t="str">
        <f t="shared" si="63"/>
        <v>01.01.02.04 Pesca de machuelo</v>
      </c>
      <c r="K1023" t="s">
        <v>108</v>
      </c>
      <c r="L1023" t="s">
        <v>185</v>
      </c>
      <c r="M1023" t="s">
        <v>191</v>
      </c>
      <c r="N1023" t="s">
        <v>510</v>
      </c>
    </row>
    <row r="1024" spans="1:14" x14ac:dyDescent="0.25">
      <c r="A1024" t="e" vm="1">
        <f ca="1">_xlfn.XLOOKUP(K1024,Sectores[Sector],Sectores[id_Sector],FALSE)</f>
        <v>#NAME?</v>
      </c>
      <c r="B1024" t="e" vm="1">
        <f ca="1">_xlfn.XLOOKUP(L1024,Contenido[Contenido],Contenido[id_contenido])</f>
        <v>#NAME?</v>
      </c>
      <c r="C1024" t="e" vm="1">
        <f ca="1">_xlfn.XLOOKUP(M1024,Temas[Tema],Temas[id_Tema],FALSE)</f>
        <v>#NAME?</v>
      </c>
      <c r="D1024" t="s">
        <v>4421</v>
      </c>
      <c r="F1024" t="e" vm="2">
        <f t="shared" ca="1" si="60"/>
        <v>#NAME?</v>
      </c>
      <c r="G1024" t="e" vm="2">
        <f t="shared" ca="1" si="61"/>
        <v>#NAME?</v>
      </c>
      <c r="H1024" t="e" vm="2">
        <f t="shared" ca="1" si="62"/>
        <v>#NAME?</v>
      </c>
      <c r="I1024" t="str">
        <f t="shared" si="63"/>
        <v>01.01.02.05 Pesca de merluza austral</v>
      </c>
      <c r="K1024" t="s">
        <v>108</v>
      </c>
      <c r="L1024" t="s">
        <v>185</v>
      </c>
      <c r="M1024" t="s">
        <v>191</v>
      </c>
      <c r="N1024" t="s">
        <v>511</v>
      </c>
    </row>
    <row r="1025" spans="1:14" x14ac:dyDescent="0.25">
      <c r="A1025" t="e" vm="1">
        <f ca="1">_xlfn.XLOOKUP(K1025,Sectores[Sector],Sectores[id_Sector],FALSE)</f>
        <v>#NAME?</v>
      </c>
      <c r="B1025" t="e" vm="1">
        <f ca="1">_xlfn.XLOOKUP(L1025,Contenido[Contenido],Contenido[id_contenido])</f>
        <v>#NAME?</v>
      </c>
      <c r="C1025" t="e" vm="1">
        <f ca="1">_xlfn.XLOOKUP(M1025,Temas[Tema],Temas[id_Tema],FALSE)</f>
        <v>#NAME?</v>
      </c>
      <c r="D1025" t="s">
        <v>4422</v>
      </c>
      <c r="F1025" t="e" vm="2">
        <f t="shared" ca="1" si="60"/>
        <v>#NAME?</v>
      </c>
      <c r="G1025" t="e" vm="2">
        <f t="shared" ca="1" si="61"/>
        <v>#NAME?</v>
      </c>
      <c r="H1025" t="e" vm="2">
        <f t="shared" ca="1" si="62"/>
        <v>#NAME?</v>
      </c>
      <c r="I1025" t="str">
        <f t="shared" si="63"/>
        <v>01.01.02.06 Pesca de pampanito</v>
      </c>
      <c r="K1025" t="s">
        <v>108</v>
      </c>
      <c r="L1025" t="s">
        <v>185</v>
      </c>
      <c r="M1025" t="s">
        <v>191</v>
      </c>
      <c r="N1025" t="s">
        <v>514</v>
      </c>
    </row>
    <row r="1026" spans="1:14" x14ac:dyDescent="0.25">
      <c r="A1026" t="e" vm="1">
        <f ca="1">_xlfn.XLOOKUP(K1026,Sectores[Sector],Sectores[id_Sector],FALSE)</f>
        <v>#NAME?</v>
      </c>
      <c r="B1026" t="e" vm="1">
        <f ca="1">_xlfn.XLOOKUP(L1026,Contenido[Contenido],Contenido[id_contenido])</f>
        <v>#NAME?</v>
      </c>
      <c r="C1026" t="e" vm="1">
        <f ca="1">_xlfn.XLOOKUP(M1026,Temas[Tema],Temas[id_Tema],FALSE)</f>
        <v>#NAME?</v>
      </c>
      <c r="D1026" t="s">
        <v>4423</v>
      </c>
      <c r="F1026" t="e" vm="2">
        <f t="shared" ca="1" si="60"/>
        <v>#NAME?</v>
      </c>
      <c r="G1026" t="e" vm="2">
        <f t="shared" ca="1" si="61"/>
        <v>#NAME?</v>
      </c>
      <c r="H1026" t="e" vm="2">
        <f t="shared" ca="1" si="62"/>
        <v>#NAME?</v>
      </c>
      <c r="I1026" t="str">
        <f t="shared" si="63"/>
        <v>01.01.02.07 Pesca de peces</v>
      </c>
      <c r="K1026" t="s">
        <v>108</v>
      </c>
      <c r="L1026" t="s">
        <v>185</v>
      </c>
      <c r="M1026" t="s">
        <v>191</v>
      </c>
      <c r="N1026" t="s">
        <v>515</v>
      </c>
    </row>
    <row r="1027" spans="1:14" x14ac:dyDescent="0.25">
      <c r="A1027" t="e" vm="1">
        <f ca="1">_xlfn.XLOOKUP(K1027,Sectores[Sector],Sectores[id_Sector],FALSE)</f>
        <v>#NAME?</v>
      </c>
      <c r="B1027" t="e" vm="1">
        <f ca="1">_xlfn.XLOOKUP(L1027,Contenido[Contenido],Contenido[id_contenido])</f>
        <v>#NAME?</v>
      </c>
      <c r="C1027" t="e" vm="1">
        <f ca="1">_xlfn.XLOOKUP(M1027,Temas[Tema],Temas[id_Tema],FALSE)</f>
        <v>#NAME?</v>
      </c>
      <c r="D1027" t="s">
        <v>4424</v>
      </c>
      <c r="F1027" t="e" vm="2">
        <f t="shared" ca="1" si="60"/>
        <v>#NAME?</v>
      </c>
      <c r="G1027" t="e" vm="2">
        <f t="shared" ca="1" si="61"/>
        <v>#NAME?</v>
      </c>
      <c r="H1027" t="e" vm="2">
        <f t="shared" ca="1" si="62"/>
        <v>#NAME?</v>
      </c>
      <c r="I1027" t="str">
        <f t="shared" si="63"/>
        <v>01.01.02.08 Pesca de reineta</v>
      </c>
      <c r="K1027" t="s">
        <v>108</v>
      </c>
      <c r="L1027" t="s">
        <v>185</v>
      </c>
      <c r="M1027" t="s">
        <v>191</v>
      </c>
      <c r="N1027" t="s">
        <v>517</v>
      </c>
    </row>
    <row r="1028" spans="1:14" x14ac:dyDescent="0.25">
      <c r="A1028" t="e" vm="1">
        <f ca="1">_xlfn.XLOOKUP(K1028,Sectores[Sector],Sectores[id_Sector],FALSE)</f>
        <v>#NAME?</v>
      </c>
      <c r="B1028" t="e" vm="1">
        <f ca="1">_xlfn.XLOOKUP(L1028,Contenido[Contenido],Contenido[id_contenido])</f>
        <v>#NAME?</v>
      </c>
      <c r="C1028" t="e" vm="1">
        <f ca="1">_xlfn.XLOOKUP(M1028,Temas[Tema],Temas[id_Tema],FALSE)</f>
        <v>#NAME?</v>
      </c>
      <c r="D1028" t="s">
        <v>4425</v>
      </c>
      <c r="F1028" t="e" vm="2">
        <f t="shared" ca="1" si="60"/>
        <v>#NAME?</v>
      </c>
      <c r="G1028" t="e" vm="2">
        <f t="shared" ca="1" si="61"/>
        <v>#NAME?</v>
      </c>
      <c r="H1028" t="e" vm="2">
        <f t="shared" ca="1" si="62"/>
        <v>#NAME?</v>
      </c>
      <c r="I1028" t="str">
        <f t="shared" si="63"/>
        <v>01.01.02.09 Pesca de sardina austral</v>
      </c>
      <c r="K1028" t="s">
        <v>108</v>
      </c>
      <c r="L1028" t="s">
        <v>185</v>
      </c>
      <c r="M1028" t="s">
        <v>191</v>
      </c>
      <c r="N1028" t="s">
        <v>519</v>
      </c>
    </row>
    <row r="1029" spans="1:14" x14ac:dyDescent="0.25">
      <c r="A1029" t="e" vm="1">
        <f ca="1">_xlfn.XLOOKUP(K1029,Sectores[Sector],Sectores[id_Sector],FALSE)</f>
        <v>#NAME?</v>
      </c>
      <c r="B1029" t="e" vm="1">
        <f ca="1">_xlfn.XLOOKUP(L1029,Contenido[Contenido],Contenido[id_contenido])</f>
        <v>#NAME?</v>
      </c>
      <c r="C1029" t="e" vm="1">
        <f ca="1">_xlfn.XLOOKUP(M1029,Temas[Tema],Temas[id_Tema],FALSE)</f>
        <v>#NAME?</v>
      </c>
      <c r="D1029" t="s">
        <v>4426</v>
      </c>
      <c r="F1029" t="e" vm="2">
        <f t="shared" ref="F1029:F1092" ca="1" si="64">+A1029&amp;" "&amp;K1029</f>
        <v>#NAME?</v>
      </c>
      <c r="G1029" t="e" vm="2">
        <f t="shared" ref="G1029:G1092" ca="1" si="65">+B1029&amp;" "&amp;L1029</f>
        <v>#NAME?</v>
      </c>
      <c r="H1029" t="e" vm="2">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vm="1">
        <f ca="1">_xlfn.XLOOKUP(K1030,Sectores[Sector],Sectores[id_Sector],FALSE)</f>
        <v>#NAME?</v>
      </c>
      <c r="B1030" t="e" vm="1">
        <f ca="1">_xlfn.XLOOKUP(L1030,Contenido[Contenido],Contenido[id_contenido])</f>
        <v>#NAME?</v>
      </c>
      <c r="C1030" t="e" vm="1">
        <f ca="1">_xlfn.XLOOKUP(M1030,Temas[Tema],Temas[id_Tema],FALSE)</f>
        <v>#NAME?</v>
      </c>
      <c r="D1030" t="s">
        <v>4427</v>
      </c>
      <c r="F1030" t="e" vm="2">
        <f t="shared" ca="1" si="64"/>
        <v>#NAME?</v>
      </c>
      <c r="G1030" t="e" vm="2">
        <f t="shared" ca="1" si="65"/>
        <v>#NAME?</v>
      </c>
      <c r="H1030" t="e" vm="2">
        <f t="shared" ca="1" si="66"/>
        <v>#NAME?</v>
      </c>
      <c r="I1030" t="str">
        <f t="shared" si="67"/>
        <v>01.01.02.11 Pesca de sierra</v>
      </c>
      <c r="K1030" t="s">
        <v>108</v>
      </c>
      <c r="L1030" t="s">
        <v>185</v>
      </c>
      <c r="M1030" t="s">
        <v>191</v>
      </c>
      <c r="N1030" t="s">
        <v>521</v>
      </c>
    </row>
    <row r="1031" spans="1:14" x14ac:dyDescent="0.25">
      <c r="A1031" t="e" vm="1">
        <f ca="1">_xlfn.XLOOKUP(K1031,Sectores[Sector],Sectores[id_Sector],FALSE)</f>
        <v>#NAME?</v>
      </c>
      <c r="B1031" t="e" vm="1">
        <f ca="1">_xlfn.XLOOKUP(L1031,Contenido[Contenido],Contenido[id_contenido])</f>
        <v>#NAME?</v>
      </c>
      <c r="C1031" t="e" vm="1">
        <f ca="1">_xlfn.XLOOKUP(M1031,Temas[Tema],Temas[id_Tema],FALSE)</f>
        <v>#NAME?</v>
      </c>
      <c r="D1031" t="s">
        <v>3493</v>
      </c>
      <c r="F1031" t="e" vm="2">
        <f t="shared" ca="1" si="64"/>
        <v>#NAME?</v>
      </c>
      <c r="G1031" t="e" vm="2">
        <f t="shared" ca="1" si="65"/>
        <v>#NAME?</v>
      </c>
      <c r="H1031" t="e" vm="2">
        <f t="shared" ca="1" si="66"/>
        <v>#NAME?</v>
      </c>
      <c r="I1031" t="str">
        <f t="shared" si="67"/>
        <v>01.01.03.01 Pesca del resto de las especies</v>
      </c>
      <c r="K1031" t="s">
        <v>108</v>
      </c>
      <c r="L1031" t="s">
        <v>185</v>
      </c>
      <c r="M1031" t="s">
        <v>192</v>
      </c>
      <c r="N1031" t="s">
        <v>518</v>
      </c>
    </row>
    <row r="1032" spans="1:14" x14ac:dyDescent="0.25">
      <c r="A1032" t="e" vm="1">
        <f ca="1">_xlfn.XLOOKUP(K1032,Sectores[Sector],Sectores[id_Sector],FALSE)</f>
        <v>#NAME?</v>
      </c>
      <c r="B1032" t="e" vm="1">
        <f ca="1">_xlfn.XLOOKUP(L1032,Contenido[Contenido],Contenido[id_contenido])</f>
        <v>#NAME?</v>
      </c>
      <c r="C1032" t="e" vm="1">
        <f ca="1">_xlfn.XLOOKUP(M1032,Temas[Tema],Temas[id_Tema],FALSE)</f>
        <v>#NAME?</v>
      </c>
      <c r="D1032" t="s">
        <v>3570</v>
      </c>
      <c r="F1032" t="e" vm="2">
        <f t="shared" ca="1" si="64"/>
        <v>#NAME?</v>
      </c>
      <c r="G1032" t="e" vm="2">
        <f t="shared" ca="1" si="65"/>
        <v>#NAME?</v>
      </c>
      <c r="H1032" t="e" vm="2">
        <f t="shared" ca="1" si="66"/>
        <v>#NAME?</v>
      </c>
      <c r="I1032" t="str">
        <f t="shared" si="67"/>
        <v>06.01.03.01 Pesca artesanal</v>
      </c>
      <c r="K1032" t="s">
        <v>108</v>
      </c>
      <c r="L1032" t="s">
        <v>185</v>
      </c>
      <c r="M1032" t="s">
        <v>137</v>
      </c>
      <c r="N1032" t="s">
        <v>523</v>
      </c>
    </row>
    <row r="1033" spans="1:14" x14ac:dyDescent="0.25">
      <c r="A1033" t="e" vm="1">
        <f ca="1">_xlfn.XLOOKUP(K1033,Sectores[Sector],Sectores[id_Sector],FALSE)</f>
        <v>#NAME?</v>
      </c>
      <c r="B1033" t="e" vm="1">
        <f ca="1">_xlfn.XLOOKUP(L1033,Contenido[Contenido],Contenido[id_contenido])</f>
        <v>#NAME?</v>
      </c>
      <c r="C1033" t="e" vm="1">
        <f ca="1">_xlfn.XLOOKUP(M1033,Temas[Tema],Temas[id_Tema],FALSE)</f>
        <v>#NAME?</v>
      </c>
      <c r="D1033" t="s">
        <v>4411</v>
      </c>
      <c r="F1033" t="e" vm="2">
        <f t="shared" ca="1" si="64"/>
        <v>#NAME?</v>
      </c>
      <c r="G1033" t="e" vm="2">
        <f t="shared" ca="1" si="65"/>
        <v>#NAME?</v>
      </c>
      <c r="H1033" t="e" vm="2">
        <f t="shared" ca="1" si="66"/>
        <v>#NAME?</v>
      </c>
      <c r="I1033" t="str">
        <f t="shared" si="67"/>
        <v>19.01.02.01 Pesca de crustáceos</v>
      </c>
      <c r="K1033" t="s">
        <v>108</v>
      </c>
      <c r="L1033" t="s">
        <v>186</v>
      </c>
      <c r="M1033" t="s">
        <v>193</v>
      </c>
      <c r="N1033" t="s">
        <v>501</v>
      </c>
    </row>
    <row r="1034" spans="1:14" x14ac:dyDescent="0.25">
      <c r="A1034" t="e" vm="1">
        <f ca="1">_xlfn.XLOOKUP(K1034,Sectores[Sector],Sectores[id_Sector],FALSE)</f>
        <v>#NAME?</v>
      </c>
      <c r="B1034" t="e" vm="1">
        <f ca="1">_xlfn.XLOOKUP(L1034,Contenido[Contenido],Contenido[id_contenido])</f>
        <v>#NAME?</v>
      </c>
      <c r="C1034" t="e" vm="1">
        <f ca="1">_xlfn.XLOOKUP(M1034,Temas[Tema],Temas[id_Tema],FALSE)</f>
        <v>#NAME?</v>
      </c>
      <c r="D1034" t="s">
        <v>3487</v>
      </c>
      <c r="F1034" t="e" vm="2">
        <f t="shared" ca="1" si="64"/>
        <v>#NAME?</v>
      </c>
      <c r="G1034" t="e" vm="2">
        <f t="shared" ca="1" si="65"/>
        <v>#NAME?</v>
      </c>
      <c r="H1034" t="e" vm="2">
        <f t="shared" ca="1" si="66"/>
        <v>#NAME?</v>
      </c>
      <c r="I1034" t="str">
        <f t="shared" si="67"/>
        <v>01.01.01.01 Pesca de jibia</v>
      </c>
      <c r="K1034" t="s">
        <v>108</v>
      </c>
      <c r="L1034" t="s">
        <v>186</v>
      </c>
      <c r="M1034" t="s">
        <v>190</v>
      </c>
      <c r="N1034" t="s">
        <v>505</v>
      </c>
    </row>
    <row r="1035" spans="1:14" x14ac:dyDescent="0.25">
      <c r="A1035" t="e" vm="1">
        <f ca="1">_xlfn.XLOOKUP(K1035,Sectores[Sector],Sectores[id_Sector],FALSE)</f>
        <v>#NAME?</v>
      </c>
      <c r="B1035" t="e" vm="1">
        <f ca="1">_xlfn.XLOOKUP(L1035,Contenido[Contenido],Contenido[id_contenido])</f>
        <v>#NAME?</v>
      </c>
      <c r="C1035" t="e" vm="1">
        <f ca="1">_xlfn.XLOOKUP(M1035,Temas[Tema],Temas[id_Tema],FALSE)</f>
        <v>#NAME?</v>
      </c>
      <c r="D1035" t="s">
        <v>3488</v>
      </c>
      <c r="F1035" t="e" vm="2">
        <f t="shared" ca="1" si="64"/>
        <v>#NAME?</v>
      </c>
      <c r="G1035" t="e" vm="2">
        <f t="shared" ca="1" si="65"/>
        <v>#NAME?</v>
      </c>
      <c r="H1035" t="e" vm="2">
        <f t="shared" ca="1" si="66"/>
        <v>#NAME?</v>
      </c>
      <c r="I1035" t="str">
        <f t="shared" si="67"/>
        <v>01.01.01.02 Pesca de moluscos</v>
      </c>
      <c r="K1035" t="s">
        <v>108</v>
      </c>
      <c r="L1035" t="s">
        <v>186</v>
      </c>
      <c r="M1035" t="s">
        <v>190</v>
      </c>
      <c r="N1035" t="s">
        <v>512</v>
      </c>
    </row>
    <row r="1036" spans="1:14" x14ac:dyDescent="0.25">
      <c r="A1036" t="e" vm="1">
        <f ca="1">_xlfn.XLOOKUP(K1036,Sectores[Sector],Sectores[id_Sector],FALSE)</f>
        <v>#NAME?</v>
      </c>
      <c r="B1036" t="e" vm="1">
        <f ca="1">_xlfn.XLOOKUP(L1036,Contenido[Contenido],Contenido[id_contenido])</f>
        <v>#NAME?</v>
      </c>
      <c r="C1036" t="e" vm="1">
        <f ca="1">_xlfn.XLOOKUP(M1036,Temas[Tema],Temas[id_Tema],FALSE)</f>
        <v>#NAME?</v>
      </c>
      <c r="D1036" t="s">
        <v>4091</v>
      </c>
      <c r="F1036" t="e" vm="2">
        <f t="shared" ca="1" si="64"/>
        <v>#NAME?</v>
      </c>
      <c r="G1036" t="e" vm="2">
        <f t="shared" ca="1" si="65"/>
        <v>#NAME?</v>
      </c>
      <c r="H1036" t="e" vm="2">
        <f t="shared" ca="1" si="66"/>
        <v>#NAME?</v>
      </c>
      <c r="I1036" t="str">
        <f t="shared" si="67"/>
        <v>07.02.29.01 Pesca de otras especies</v>
      </c>
      <c r="K1036" t="s">
        <v>108</v>
      </c>
      <c r="L1036" t="s">
        <v>186</v>
      </c>
      <c r="M1036" t="s">
        <v>194</v>
      </c>
      <c r="N1036" t="s">
        <v>513</v>
      </c>
    </row>
    <row r="1037" spans="1:14" x14ac:dyDescent="0.25">
      <c r="A1037" t="e" vm="1">
        <f ca="1">_xlfn.XLOOKUP(K1037,Sectores[Sector],Sectores[id_Sector],FALSE)</f>
        <v>#NAME?</v>
      </c>
      <c r="B1037" t="e" vm="1">
        <f ca="1">_xlfn.XLOOKUP(L1037,Contenido[Contenido],Contenido[id_contenido])</f>
        <v>#NAME?</v>
      </c>
      <c r="C1037" t="e" vm="1">
        <f ca="1">_xlfn.XLOOKUP(M1037,Temas[Tema],Temas[id_Tema],FALSE)</f>
        <v>#NAME?</v>
      </c>
      <c r="D1037" t="s">
        <v>3489</v>
      </c>
      <c r="F1037" t="e" vm="2">
        <f t="shared" ca="1" si="64"/>
        <v>#NAME?</v>
      </c>
      <c r="G1037" t="e" vm="2">
        <f t="shared" ca="1" si="65"/>
        <v>#NAME?</v>
      </c>
      <c r="H1037" t="e" vm="2">
        <f t="shared" ca="1" si="66"/>
        <v>#NAME?</v>
      </c>
      <c r="I1037" t="str">
        <f t="shared" si="67"/>
        <v>01.01.02.01 Pesca de anchovetas</v>
      </c>
      <c r="K1037" t="s">
        <v>108</v>
      </c>
      <c r="L1037" t="s">
        <v>186</v>
      </c>
      <c r="M1037" t="s">
        <v>191</v>
      </c>
      <c r="N1037" t="s">
        <v>493</v>
      </c>
    </row>
    <row r="1038" spans="1:14" x14ac:dyDescent="0.25">
      <c r="A1038" t="e" vm="1">
        <f ca="1">_xlfn.XLOOKUP(K1038,Sectores[Sector],Sectores[id_Sector],FALSE)</f>
        <v>#NAME?</v>
      </c>
      <c r="B1038" t="e" vm="1">
        <f ca="1">_xlfn.XLOOKUP(L1038,Contenido[Contenido],Contenido[id_contenido])</f>
        <v>#NAME?</v>
      </c>
      <c r="C1038" t="e" vm="1">
        <f ca="1">_xlfn.XLOOKUP(M1038,Temas[Tema],Temas[id_Tema],FALSE)</f>
        <v>#NAME?</v>
      </c>
      <c r="D1038" t="s">
        <v>3490</v>
      </c>
      <c r="F1038" t="e" vm="2">
        <f t="shared" ca="1" si="64"/>
        <v>#NAME?</v>
      </c>
      <c r="G1038" t="e" vm="2">
        <f t="shared" ca="1" si="65"/>
        <v>#NAME?</v>
      </c>
      <c r="H1038" t="e" vm="2">
        <f t="shared" ca="1" si="66"/>
        <v>#NAME?</v>
      </c>
      <c r="I1038" t="str">
        <f t="shared" si="67"/>
        <v>01.01.02.02 Pesca de bacaladillo</v>
      </c>
      <c r="K1038" t="s">
        <v>108</v>
      </c>
      <c r="L1038" t="s">
        <v>186</v>
      </c>
      <c r="M1038" t="s">
        <v>191</v>
      </c>
      <c r="N1038" t="s">
        <v>494</v>
      </c>
    </row>
    <row r="1039" spans="1:14" x14ac:dyDescent="0.25">
      <c r="A1039" t="e" vm="1">
        <f ca="1">_xlfn.XLOOKUP(K1039,Sectores[Sector],Sectores[id_Sector],FALSE)</f>
        <v>#NAME?</v>
      </c>
      <c r="B1039" t="e" vm="1">
        <f ca="1">_xlfn.XLOOKUP(L1039,Contenido[Contenido],Contenido[id_contenido])</f>
        <v>#NAME?</v>
      </c>
      <c r="C1039" t="e" vm="1">
        <f ca="1">_xlfn.XLOOKUP(M1039,Temas[Tema],Temas[id_Tema],FALSE)</f>
        <v>#NAME?</v>
      </c>
      <c r="D1039" t="s">
        <v>3491</v>
      </c>
      <c r="F1039" t="e" vm="2">
        <f t="shared" ca="1" si="64"/>
        <v>#NAME?</v>
      </c>
      <c r="G1039" t="e" vm="2">
        <f t="shared" ca="1" si="65"/>
        <v>#NAME?</v>
      </c>
      <c r="H1039" t="e" vm="2">
        <f t="shared" ca="1" si="66"/>
        <v>#NAME?</v>
      </c>
      <c r="I1039" t="str">
        <f t="shared" si="67"/>
        <v>01.01.02.03 Pesca de caballa</v>
      </c>
      <c r="K1039" t="s">
        <v>108</v>
      </c>
      <c r="L1039" t="s">
        <v>186</v>
      </c>
      <c r="M1039" t="s">
        <v>191</v>
      </c>
      <c r="N1039" t="s">
        <v>541</v>
      </c>
    </row>
    <row r="1040" spans="1:14" x14ac:dyDescent="0.25">
      <c r="A1040" t="e" vm="1">
        <f ca="1">_xlfn.XLOOKUP(K1040,Sectores[Sector],Sectores[id_Sector],FALSE)</f>
        <v>#NAME?</v>
      </c>
      <c r="B1040" t="e" vm="1">
        <f ca="1">_xlfn.XLOOKUP(L1040,Contenido[Contenido],Contenido[id_contenido])</f>
        <v>#NAME?</v>
      </c>
      <c r="C1040" t="e" vm="1">
        <f ca="1">_xlfn.XLOOKUP(M1040,Temas[Tema],Temas[id_Tema],FALSE)</f>
        <v>#NAME?</v>
      </c>
      <c r="D1040" t="s">
        <v>3492</v>
      </c>
      <c r="F1040" t="e" vm="2">
        <f t="shared" ca="1" si="64"/>
        <v>#NAME?</v>
      </c>
      <c r="G1040" t="e" vm="2">
        <f t="shared" ca="1" si="65"/>
        <v>#NAME?</v>
      </c>
      <c r="H1040" t="e" vm="2">
        <f t="shared" ca="1" si="66"/>
        <v>#NAME?</v>
      </c>
      <c r="I1040" t="str">
        <f t="shared" si="67"/>
        <v>01.01.02.04 Pesca de jurel</v>
      </c>
      <c r="K1040" t="s">
        <v>108</v>
      </c>
      <c r="L1040" t="s">
        <v>186</v>
      </c>
      <c r="M1040" t="s">
        <v>191</v>
      </c>
      <c r="N1040" t="s">
        <v>507</v>
      </c>
    </row>
    <row r="1041" spans="1:14" x14ac:dyDescent="0.25">
      <c r="A1041" t="e" vm="1">
        <f ca="1">_xlfn.XLOOKUP(K1041,Sectores[Sector],Sectores[id_Sector],FALSE)</f>
        <v>#NAME?</v>
      </c>
      <c r="B1041" t="e" vm="1">
        <f ca="1">_xlfn.XLOOKUP(L1041,Contenido[Contenido],Contenido[id_contenido])</f>
        <v>#NAME?</v>
      </c>
      <c r="C1041" t="e" vm="1">
        <f ca="1">_xlfn.XLOOKUP(M1041,Temas[Tema],Temas[id_Tema],FALSE)</f>
        <v>#NAME?</v>
      </c>
      <c r="D1041" t="s">
        <v>4421</v>
      </c>
      <c r="F1041" t="e" vm="2">
        <f t="shared" ca="1" si="64"/>
        <v>#NAME?</v>
      </c>
      <c r="G1041" t="e" vm="2">
        <f t="shared" ca="1" si="65"/>
        <v>#NAME?</v>
      </c>
      <c r="H1041" t="e" vm="2">
        <f t="shared" ca="1" si="66"/>
        <v>#NAME?</v>
      </c>
      <c r="I1041" t="str">
        <f t="shared" si="67"/>
        <v>01.01.02.05 Pesca de merluza austral</v>
      </c>
      <c r="K1041" t="s">
        <v>108</v>
      </c>
      <c r="L1041" t="s">
        <v>186</v>
      </c>
      <c r="M1041" t="s">
        <v>191</v>
      </c>
      <c r="N1041" t="s">
        <v>511</v>
      </c>
    </row>
    <row r="1042" spans="1:14" x14ac:dyDescent="0.25">
      <c r="A1042" t="e" vm="1">
        <f ca="1">_xlfn.XLOOKUP(K1042,Sectores[Sector],Sectores[id_Sector],FALSE)</f>
        <v>#NAME?</v>
      </c>
      <c r="B1042" t="e" vm="1">
        <f ca="1">_xlfn.XLOOKUP(L1042,Contenido[Contenido],Contenido[id_contenido])</f>
        <v>#NAME?</v>
      </c>
      <c r="C1042" t="e" vm="1">
        <f ca="1">_xlfn.XLOOKUP(M1042,Temas[Tema],Temas[id_Tema],FALSE)</f>
        <v>#NAME?</v>
      </c>
      <c r="D1042" t="s">
        <v>4422</v>
      </c>
      <c r="F1042" t="e" vm="2">
        <f t="shared" ca="1" si="64"/>
        <v>#NAME?</v>
      </c>
      <c r="G1042" t="e" vm="2">
        <f t="shared" ca="1" si="65"/>
        <v>#NAME?</v>
      </c>
      <c r="H1042" t="e" vm="2">
        <f t="shared" ca="1" si="66"/>
        <v>#NAME?</v>
      </c>
      <c r="I1042" t="str">
        <f t="shared" si="67"/>
        <v>01.01.02.06 Pesca de merluza común</v>
      </c>
      <c r="K1042" t="s">
        <v>108</v>
      </c>
      <c r="L1042" t="s">
        <v>186</v>
      </c>
      <c r="M1042" t="s">
        <v>191</v>
      </c>
      <c r="N1042" t="s">
        <v>542</v>
      </c>
    </row>
    <row r="1043" spans="1:14" x14ac:dyDescent="0.25">
      <c r="A1043" t="e" vm="1">
        <f ca="1">_xlfn.XLOOKUP(K1043,Sectores[Sector],Sectores[id_Sector],FALSE)</f>
        <v>#NAME?</v>
      </c>
      <c r="B1043" t="e" vm="1">
        <f ca="1">_xlfn.XLOOKUP(L1043,Contenido[Contenido],Contenido[id_contenido])</f>
        <v>#NAME?</v>
      </c>
      <c r="C1043" t="e" vm="1">
        <f ca="1">_xlfn.XLOOKUP(M1043,Temas[Tema],Temas[id_Tema],FALSE)</f>
        <v>#NAME?</v>
      </c>
      <c r="D1043" t="s">
        <v>4423</v>
      </c>
      <c r="F1043" t="e" vm="2">
        <f t="shared" ca="1" si="64"/>
        <v>#NAME?</v>
      </c>
      <c r="G1043" t="e" vm="2">
        <f t="shared" ca="1" si="65"/>
        <v>#NAME?</v>
      </c>
      <c r="H1043" t="e" vm="2">
        <f t="shared" ca="1" si="66"/>
        <v>#NAME?</v>
      </c>
      <c r="I1043" t="str">
        <f t="shared" si="67"/>
        <v>01.01.02.07 Pesca de merluza de cola</v>
      </c>
      <c r="K1043" t="s">
        <v>108</v>
      </c>
      <c r="L1043" t="s">
        <v>186</v>
      </c>
      <c r="M1043" t="s">
        <v>191</v>
      </c>
      <c r="N1043" t="s">
        <v>543</v>
      </c>
    </row>
    <row r="1044" spans="1:14" x14ac:dyDescent="0.25">
      <c r="A1044" t="e" vm="1">
        <f ca="1">_xlfn.XLOOKUP(K1044,Sectores[Sector],Sectores[id_Sector],FALSE)</f>
        <v>#NAME?</v>
      </c>
      <c r="B1044" t="e" vm="1">
        <f ca="1">_xlfn.XLOOKUP(L1044,Contenido[Contenido],Contenido[id_contenido])</f>
        <v>#NAME?</v>
      </c>
      <c r="C1044" t="e" vm="1">
        <f ca="1">_xlfn.XLOOKUP(M1044,Temas[Tema],Temas[id_Tema],FALSE)</f>
        <v>#NAME?</v>
      </c>
      <c r="D1044" t="s">
        <v>4424</v>
      </c>
      <c r="F1044" t="e" vm="2">
        <f t="shared" ca="1" si="64"/>
        <v>#NAME?</v>
      </c>
      <c r="G1044" t="e" vm="2">
        <f t="shared" ca="1" si="65"/>
        <v>#NAME?</v>
      </c>
      <c r="H1044" t="e" vm="2">
        <f t="shared" ca="1" si="66"/>
        <v>#NAME?</v>
      </c>
      <c r="I1044" t="str">
        <f t="shared" si="67"/>
        <v>01.01.02.08 Pesca de peces</v>
      </c>
      <c r="K1044" t="s">
        <v>108</v>
      </c>
      <c r="L1044" t="s">
        <v>186</v>
      </c>
      <c r="M1044" t="s">
        <v>191</v>
      </c>
      <c r="N1044" t="s">
        <v>515</v>
      </c>
    </row>
    <row r="1045" spans="1:14" x14ac:dyDescent="0.25">
      <c r="A1045" t="e" vm="1">
        <f ca="1">_xlfn.XLOOKUP(K1045,Sectores[Sector],Sectores[id_Sector],FALSE)</f>
        <v>#NAME?</v>
      </c>
      <c r="B1045" t="e" vm="1">
        <f ca="1">_xlfn.XLOOKUP(L1045,Contenido[Contenido],Contenido[id_contenido])</f>
        <v>#NAME?</v>
      </c>
      <c r="C1045" t="e" vm="1">
        <f ca="1">_xlfn.XLOOKUP(M1045,Temas[Tema],Temas[id_Tema],FALSE)</f>
        <v>#NAME?</v>
      </c>
      <c r="D1045" t="s">
        <v>4425</v>
      </c>
      <c r="F1045" t="e" vm="2">
        <f t="shared" ca="1" si="64"/>
        <v>#NAME?</v>
      </c>
      <c r="G1045" t="e" vm="2">
        <f t="shared" ca="1" si="65"/>
        <v>#NAME?</v>
      </c>
      <c r="H1045" t="e" vm="2">
        <f t="shared" ca="1" si="66"/>
        <v>#NAME?</v>
      </c>
      <c r="I1045" t="str">
        <f t="shared" si="67"/>
        <v>01.01.02.09 Pesca de reineta</v>
      </c>
      <c r="K1045" t="s">
        <v>108</v>
      </c>
      <c r="L1045" t="s">
        <v>186</v>
      </c>
      <c r="M1045" t="s">
        <v>191</v>
      </c>
      <c r="N1045" t="s">
        <v>517</v>
      </c>
    </row>
    <row r="1046" spans="1:14" x14ac:dyDescent="0.25">
      <c r="A1046" t="e" vm="1">
        <f ca="1">_xlfn.XLOOKUP(K1046,Sectores[Sector],Sectores[id_Sector],FALSE)</f>
        <v>#NAME?</v>
      </c>
      <c r="B1046" t="e" vm="1">
        <f ca="1">_xlfn.XLOOKUP(L1046,Contenido[Contenido],Contenido[id_contenido])</f>
        <v>#NAME?</v>
      </c>
      <c r="C1046" t="e" vm="1">
        <f ca="1">_xlfn.XLOOKUP(M1046,Temas[Tema],Temas[id_Tema],FALSE)</f>
        <v>#NAME?</v>
      </c>
      <c r="D1046" t="s">
        <v>4426</v>
      </c>
      <c r="F1046" t="e" vm="2">
        <f t="shared" ca="1" si="64"/>
        <v>#NAME?</v>
      </c>
      <c r="G1046" t="e" vm="2">
        <f t="shared" ca="1" si="65"/>
        <v>#NAME?</v>
      </c>
      <c r="H1046" t="e" vm="2">
        <f t="shared" ca="1" si="66"/>
        <v>#NAME?</v>
      </c>
      <c r="I1046" t="str">
        <f t="shared" si="67"/>
        <v>01.01.02.10 Pesca de sardina común</v>
      </c>
      <c r="K1046" t="s">
        <v>108</v>
      </c>
      <c r="L1046" t="s">
        <v>186</v>
      </c>
      <c r="M1046" t="s">
        <v>191</v>
      </c>
      <c r="N1046" t="s">
        <v>520</v>
      </c>
    </row>
    <row r="1047" spans="1:14" x14ac:dyDescent="0.25">
      <c r="A1047" t="e" vm="1">
        <f ca="1">_xlfn.XLOOKUP(K1047,Sectores[Sector],Sectores[id_Sector],FALSE)</f>
        <v>#NAME?</v>
      </c>
      <c r="B1047" t="e" vm="1">
        <f ca="1">_xlfn.XLOOKUP(L1047,Contenido[Contenido],Contenido[id_contenido])</f>
        <v>#NAME?</v>
      </c>
      <c r="C1047" t="e" vm="1">
        <f ca="1">_xlfn.XLOOKUP(M1047,Temas[Tema],Temas[id_Tema],FALSE)</f>
        <v>#NAME?</v>
      </c>
      <c r="D1047" t="s">
        <v>3493</v>
      </c>
      <c r="F1047" t="e" vm="2">
        <f t="shared" ca="1" si="64"/>
        <v>#NAME?</v>
      </c>
      <c r="G1047" t="e" vm="2">
        <f t="shared" ca="1" si="65"/>
        <v>#NAME?</v>
      </c>
      <c r="H1047" t="e" vm="2">
        <f t="shared" ca="1" si="66"/>
        <v>#NAME?</v>
      </c>
      <c r="I1047" t="str">
        <f t="shared" si="67"/>
        <v>01.01.03.01 Pesca del resto de las especies</v>
      </c>
      <c r="K1047" t="s">
        <v>108</v>
      </c>
      <c r="L1047" t="s">
        <v>186</v>
      </c>
      <c r="M1047" t="s">
        <v>192</v>
      </c>
      <c r="N1047" t="s">
        <v>518</v>
      </c>
    </row>
    <row r="1048" spans="1:14" x14ac:dyDescent="0.25">
      <c r="A1048" t="e" vm="1">
        <f ca="1">_xlfn.XLOOKUP(K1048,Sectores[Sector],Sectores[id_Sector],FALSE)</f>
        <v>#NAME?</v>
      </c>
      <c r="B1048" t="e" vm="1">
        <f ca="1">_xlfn.XLOOKUP(L1048,Contenido[Contenido],Contenido[id_contenido])</f>
        <v>#NAME?</v>
      </c>
      <c r="C1048" t="e" vm="1">
        <f ca="1">_xlfn.XLOOKUP(M1048,Temas[Tema],Temas[id_Tema],FALSE)</f>
        <v>#NAME?</v>
      </c>
      <c r="D1048" t="s">
        <v>3570</v>
      </c>
      <c r="F1048" t="e" vm="2">
        <f t="shared" ca="1" si="64"/>
        <v>#NAME?</v>
      </c>
      <c r="G1048" t="e" vm="2">
        <f t="shared" ca="1" si="65"/>
        <v>#NAME?</v>
      </c>
      <c r="H1048" t="e" vm="2">
        <f t="shared" ca="1" si="66"/>
        <v>#NAME?</v>
      </c>
      <c r="I1048" t="str">
        <f t="shared" si="67"/>
        <v>06.01.03.01 Pesca industrial</v>
      </c>
      <c r="K1048" t="s">
        <v>108</v>
      </c>
      <c r="L1048" t="s">
        <v>186</v>
      </c>
      <c r="M1048" t="s">
        <v>137</v>
      </c>
      <c r="N1048" t="s">
        <v>525</v>
      </c>
    </row>
    <row r="1049" spans="1:14" x14ac:dyDescent="0.25">
      <c r="A1049" t="e" vm="1">
        <f ca="1">_xlfn.XLOOKUP(K1049,Sectores[Sector],Sectores[id_Sector],FALSE)</f>
        <v>#NAME?</v>
      </c>
      <c r="B1049" t="e" vm="1">
        <f ca="1">_xlfn.XLOOKUP(L1049,Contenido[Contenido],Contenido[id_contenido])</f>
        <v>#NAME?</v>
      </c>
      <c r="C1049" t="e" vm="1">
        <f ca="1">_xlfn.XLOOKUP(M1049,Temas[Tema],Temas[id_Tema],FALSE)</f>
        <v>#NAME?</v>
      </c>
      <c r="D1049" t="s">
        <v>4428</v>
      </c>
      <c r="F1049" t="e" vm="2">
        <f t="shared" ca="1" si="64"/>
        <v>#NAME?</v>
      </c>
      <c r="G1049" t="e" vm="2">
        <f t="shared" ca="1" si="65"/>
        <v>#NAME?</v>
      </c>
      <c r="H1049" t="e" vm="2">
        <f t="shared" ca="1" si="66"/>
        <v>#NAME?</v>
      </c>
      <c r="I1049" t="str">
        <f t="shared" si="67"/>
        <v>20.01.01.01 Bueno</v>
      </c>
      <c r="K1049" t="s">
        <v>1329</v>
      </c>
      <c r="L1049" t="s">
        <v>1330</v>
      </c>
      <c r="M1049" t="s">
        <v>1353</v>
      </c>
      <c r="N1049" t="s">
        <v>1332</v>
      </c>
    </row>
    <row r="1050" spans="1:14" x14ac:dyDescent="0.25">
      <c r="A1050" t="e" vm="1">
        <f ca="1">_xlfn.XLOOKUP(K1050,Sectores[Sector],Sectores[id_Sector],FALSE)</f>
        <v>#NAME?</v>
      </c>
      <c r="B1050" t="e" vm="1">
        <f ca="1">_xlfn.XLOOKUP(L1050,Contenido[Contenido],Contenido[id_contenido])</f>
        <v>#NAME?</v>
      </c>
      <c r="C1050" t="e" vm="1">
        <f ca="1">_xlfn.XLOOKUP(M1050,Temas[Tema],Temas[id_Tema],FALSE)</f>
        <v>#NAME?</v>
      </c>
      <c r="D1050" t="s">
        <v>4429</v>
      </c>
      <c r="F1050" t="e" vm="2">
        <f t="shared" ca="1" si="64"/>
        <v>#NAME?</v>
      </c>
      <c r="G1050" t="e" vm="2">
        <f t="shared" ca="1" si="65"/>
        <v>#NAME?</v>
      </c>
      <c r="H1050" t="e" vm="2">
        <f t="shared" ca="1" si="66"/>
        <v>#NAME?</v>
      </c>
      <c r="I1050" t="str">
        <f t="shared" si="67"/>
        <v>20.01.01.02 Malo</v>
      </c>
      <c r="K1050" t="s">
        <v>1329</v>
      </c>
      <c r="L1050" t="s">
        <v>1330</v>
      </c>
      <c r="M1050" t="s">
        <v>1353</v>
      </c>
      <c r="N1050" t="s">
        <v>1337</v>
      </c>
    </row>
    <row r="1051" spans="1:14" x14ac:dyDescent="0.25">
      <c r="A1051" t="e" vm="1">
        <f ca="1">_xlfn.XLOOKUP(K1051,Sectores[Sector],Sectores[id_Sector],FALSE)</f>
        <v>#NAME?</v>
      </c>
      <c r="B1051" t="e" vm="1">
        <f ca="1">_xlfn.XLOOKUP(L1051,Contenido[Contenido],Contenido[id_contenido])</f>
        <v>#NAME?</v>
      </c>
      <c r="C1051" t="e" vm="1">
        <f ca="1">_xlfn.XLOOKUP(M1051,Temas[Tema],Temas[id_Tema],FALSE)</f>
        <v>#NAME?</v>
      </c>
      <c r="D1051" t="s">
        <v>4430</v>
      </c>
      <c r="F1051" t="e" vm="2">
        <f t="shared" ca="1" si="64"/>
        <v>#NAME?</v>
      </c>
      <c r="G1051" t="e" vm="2">
        <f t="shared" ca="1" si="65"/>
        <v>#NAME?</v>
      </c>
      <c r="H1051" t="e" vm="2">
        <f t="shared" ca="1" si="66"/>
        <v>#NAME?</v>
      </c>
      <c r="I1051" t="str">
        <f t="shared" si="67"/>
        <v>20.01.01.03 Medio</v>
      </c>
      <c r="K1051" t="s">
        <v>1329</v>
      </c>
      <c r="L1051" t="s">
        <v>1330</v>
      </c>
      <c r="M1051" t="s">
        <v>1353</v>
      </c>
      <c r="N1051" t="s">
        <v>140</v>
      </c>
    </row>
    <row r="1052" spans="1:14" x14ac:dyDescent="0.25">
      <c r="A1052" t="e" vm="1">
        <f ca="1">_xlfn.XLOOKUP(K1052,Sectores[Sector],Sectores[id_Sector],FALSE)</f>
        <v>#NAME?</v>
      </c>
      <c r="B1052" t="e" vm="1">
        <f ca="1">_xlfn.XLOOKUP(L1052,Contenido[Contenido],Contenido[id_contenido])</f>
        <v>#NAME?</v>
      </c>
      <c r="C1052" t="e" vm="1">
        <f ca="1">_xlfn.XLOOKUP(M1052,Temas[Tema],Temas[id_Tema],FALSE)</f>
        <v>#NAME?</v>
      </c>
      <c r="D1052" t="s">
        <v>4431</v>
      </c>
      <c r="F1052" t="e" vm="2">
        <f t="shared" ca="1" si="64"/>
        <v>#NAME?</v>
      </c>
      <c r="G1052" t="e" vm="2">
        <f t="shared" ca="1" si="65"/>
        <v>#NAME?</v>
      </c>
      <c r="H1052" t="e" vm="2">
        <f t="shared" ca="1" si="66"/>
        <v>#NAME?</v>
      </c>
      <c r="I1052" t="str">
        <f t="shared" si="67"/>
        <v>20.01.01.04 No Aplica</v>
      </c>
      <c r="K1052" t="s">
        <v>1329</v>
      </c>
      <c r="L1052" t="s">
        <v>1330</v>
      </c>
      <c r="M1052" t="s">
        <v>1353</v>
      </c>
      <c r="N1052" t="s">
        <v>1340</v>
      </c>
    </row>
    <row r="1053" spans="1:14" x14ac:dyDescent="0.25">
      <c r="A1053" t="e" vm="1">
        <f ca="1">_xlfn.XLOOKUP(K1053,Sectores[Sector],Sectores[id_Sector],FALSE)</f>
        <v>#NAME?</v>
      </c>
      <c r="B1053" t="e" vm="1">
        <f ca="1">_xlfn.XLOOKUP(L1053,Contenido[Contenido],Contenido[id_contenido])</f>
        <v>#NAME?</v>
      </c>
      <c r="C1053" t="e" vm="1">
        <f ca="1">_xlfn.XLOOKUP(M1053,Temas[Tema],Temas[id_Tema],FALSE)</f>
        <v>#NAME?</v>
      </c>
      <c r="D1053" t="s">
        <v>4432</v>
      </c>
      <c r="F1053" t="e" vm="2">
        <f t="shared" ca="1" si="64"/>
        <v>#NAME?</v>
      </c>
      <c r="G1053" t="e" vm="2">
        <f t="shared" ca="1" si="65"/>
        <v>#NAME?</v>
      </c>
      <c r="H1053" t="e" vm="2">
        <f t="shared" ca="1" si="66"/>
        <v>#NAME?</v>
      </c>
      <c r="I1053" t="str">
        <f t="shared" si="67"/>
        <v>20.01.01.05 Todos</v>
      </c>
      <c r="K1053" t="s">
        <v>1329</v>
      </c>
      <c r="L1053" t="s">
        <v>1330</v>
      </c>
      <c r="M1053" t="s">
        <v>1353</v>
      </c>
      <c r="N1053" t="s">
        <v>1342</v>
      </c>
    </row>
    <row r="1054" spans="1:14" x14ac:dyDescent="0.25">
      <c r="A1054" t="e" vm="1">
        <f ca="1">_xlfn.XLOOKUP(K1054,Sectores[Sector],Sectores[id_Sector],FALSE)</f>
        <v>#NAME?</v>
      </c>
      <c r="B1054" t="e" vm="1">
        <f ca="1">_xlfn.XLOOKUP(L1054,Contenido[Contenido],Contenido[id_contenido])</f>
        <v>#NAME?</v>
      </c>
      <c r="C1054" t="e" vm="1">
        <f ca="1">_xlfn.XLOOKUP(M1054,Temas[Tema],Temas[id_Tema],FALSE)</f>
        <v>#NAME?</v>
      </c>
      <c r="D1054" t="s">
        <v>4433</v>
      </c>
      <c r="F1054" t="e" vm="2">
        <f t="shared" ca="1" si="64"/>
        <v>#NAME?</v>
      </c>
      <c r="G1054" t="e" vm="2">
        <f t="shared" ca="1" si="65"/>
        <v>#NAME?</v>
      </c>
      <c r="H1054" t="e" vm="2">
        <f t="shared" ca="1" si="66"/>
        <v>#NAME?</v>
      </c>
      <c r="I1054" t="str">
        <f t="shared" si="67"/>
        <v>20.01.02.01 Malo</v>
      </c>
      <c r="K1054" t="s">
        <v>1329</v>
      </c>
      <c r="L1054" t="s">
        <v>1330</v>
      </c>
      <c r="M1054" t="s">
        <v>1359</v>
      </c>
      <c r="N1054" t="s">
        <v>1337</v>
      </c>
    </row>
    <row r="1055" spans="1:14" x14ac:dyDescent="0.25">
      <c r="A1055" t="e" vm="1">
        <f ca="1">_xlfn.XLOOKUP(K1055,Sectores[Sector],Sectores[id_Sector],FALSE)</f>
        <v>#NAME?</v>
      </c>
      <c r="B1055" t="e" vm="1">
        <f ca="1">_xlfn.XLOOKUP(L1055,Contenido[Contenido],Contenido[id_contenido])</f>
        <v>#NAME?</v>
      </c>
      <c r="C1055" t="e" vm="1">
        <f ca="1">_xlfn.XLOOKUP(M1055,Temas[Tema],Temas[id_Tema],FALSE)</f>
        <v>#NAME?</v>
      </c>
      <c r="D1055" t="s">
        <v>4434</v>
      </c>
      <c r="F1055" t="e" vm="2">
        <f t="shared" ca="1" si="64"/>
        <v>#NAME?</v>
      </c>
      <c r="G1055" t="e" vm="2">
        <f t="shared" ca="1" si="65"/>
        <v>#NAME?</v>
      </c>
      <c r="H1055" t="e" vm="2">
        <f t="shared" ca="1" si="66"/>
        <v>#NAME?</v>
      </c>
      <c r="I1055" t="str">
        <f t="shared" si="67"/>
        <v>20.01.02.02 Medio</v>
      </c>
      <c r="K1055" t="s">
        <v>1329</v>
      </c>
      <c r="L1055" t="s">
        <v>1330</v>
      </c>
      <c r="M1055" t="s">
        <v>1359</v>
      </c>
      <c r="N1055" t="s">
        <v>140</v>
      </c>
    </row>
    <row r="1056" spans="1:14" x14ac:dyDescent="0.25">
      <c r="A1056" t="e" vm="1">
        <f ca="1">_xlfn.XLOOKUP(K1056,Sectores[Sector],Sectores[id_Sector],FALSE)</f>
        <v>#NAME?</v>
      </c>
      <c r="B1056" t="e" vm="1">
        <f ca="1">_xlfn.XLOOKUP(L1056,Contenido[Contenido],Contenido[id_contenido])</f>
        <v>#NAME?</v>
      </c>
      <c r="C1056" t="e" vm="1">
        <f ca="1">_xlfn.XLOOKUP(M1056,Temas[Tema],Temas[id_Tema],FALSE)</f>
        <v>#NAME?</v>
      </c>
      <c r="D1056" t="s">
        <v>4435</v>
      </c>
      <c r="F1056" t="e" vm="2">
        <f t="shared" ca="1" si="64"/>
        <v>#NAME?</v>
      </c>
      <c r="G1056" t="e" vm="2">
        <f t="shared" ca="1" si="65"/>
        <v>#NAME?</v>
      </c>
      <c r="H1056" t="e" vm="2">
        <f t="shared" ca="1" si="66"/>
        <v>#NAME?</v>
      </c>
      <c r="I1056" t="str">
        <f t="shared" si="67"/>
        <v>20.01.02.03 No Aplica</v>
      </c>
      <c r="K1056" t="s">
        <v>1329</v>
      </c>
      <c r="L1056" t="s">
        <v>1330</v>
      </c>
      <c r="M1056" t="s">
        <v>1359</v>
      </c>
      <c r="N1056" t="s">
        <v>1340</v>
      </c>
    </row>
    <row r="1057" spans="1:14" x14ac:dyDescent="0.25">
      <c r="A1057" t="e" vm="1">
        <f ca="1">_xlfn.XLOOKUP(K1057,Sectores[Sector],Sectores[id_Sector],FALSE)</f>
        <v>#NAME?</v>
      </c>
      <c r="B1057" t="e" vm="1">
        <f ca="1">_xlfn.XLOOKUP(L1057,Contenido[Contenido],Contenido[id_contenido])</f>
        <v>#NAME?</v>
      </c>
      <c r="C1057" t="e" vm="1">
        <f ca="1">_xlfn.XLOOKUP(M1057,Temas[Tema],Temas[id_Tema],FALSE)</f>
        <v>#NAME?</v>
      </c>
      <c r="D1057" t="s">
        <v>4436</v>
      </c>
      <c r="F1057" t="e" vm="2">
        <f t="shared" ca="1" si="64"/>
        <v>#NAME?</v>
      </c>
      <c r="G1057" t="e" vm="2">
        <f t="shared" ca="1" si="65"/>
        <v>#NAME?</v>
      </c>
      <c r="H1057" t="e" vm="2">
        <f t="shared" ca="1" si="66"/>
        <v>#NAME?</v>
      </c>
      <c r="I1057" t="str">
        <f t="shared" si="67"/>
        <v>20.01.02.04 Todos</v>
      </c>
      <c r="K1057" t="s">
        <v>1329</v>
      </c>
      <c r="L1057" t="s">
        <v>1330</v>
      </c>
      <c r="M1057" t="s">
        <v>1359</v>
      </c>
      <c r="N1057" t="s">
        <v>1342</v>
      </c>
    </row>
    <row r="1058" spans="1:14" x14ac:dyDescent="0.25">
      <c r="A1058" t="e" vm="1">
        <f ca="1">_xlfn.XLOOKUP(K1058,Sectores[Sector],Sectores[id_Sector],FALSE)</f>
        <v>#NAME?</v>
      </c>
      <c r="B1058" t="e" vm="1">
        <f ca="1">_xlfn.XLOOKUP(L1058,Contenido[Contenido],Contenido[id_contenido])</f>
        <v>#NAME?</v>
      </c>
      <c r="C1058" t="e" vm="1">
        <f ca="1">_xlfn.XLOOKUP(M1058,Temas[Tema],Temas[id_Tema],FALSE)</f>
        <v>#NAME?</v>
      </c>
      <c r="D1058" t="s">
        <v>4437</v>
      </c>
      <c r="F1058" t="e" vm="2">
        <f t="shared" ca="1" si="64"/>
        <v>#NAME?</v>
      </c>
      <c r="G1058" t="e" vm="2">
        <f t="shared" ca="1" si="65"/>
        <v>#NAME?</v>
      </c>
      <c r="H1058" t="e" vm="2">
        <f t="shared" ca="1" si="66"/>
        <v>#NAME?</v>
      </c>
      <c r="I1058" t="str">
        <f t="shared" si="67"/>
        <v>20.01.03.01 Medio</v>
      </c>
      <c r="K1058" t="s">
        <v>1329</v>
      </c>
      <c r="L1058" t="s">
        <v>1330</v>
      </c>
      <c r="M1058" t="s">
        <v>1364</v>
      </c>
      <c r="N1058" t="s">
        <v>140</v>
      </c>
    </row>
    <row r="1059" spans="1:14" x14ac:dyDescent="0.25">
      <c r="A1059" t="e" vm="1">
        <f ca="1">_xlfn.XLOOKUP(K1059,Sectores[Sector],Sectores[id_Sector],FALSE)</f>
        <v>#NAME?</v>
      </c>
      <c r="B1059" t="e" vm="1">
        <f ca="1">_xlfn.XLOOKUP(L1059,Contenido[Contenido],Contenido[id_contenido])</f>
        <v>#NAME?</v>
      </c>
      <c r="C1059" t="e" vm="1">
        <f ca="1">_xlfn.XLOOKUP(M1059,Temas[Tema],Temas[id_Tema],FALSE)</f>
        <v>#NAME?</v>
      </c>
      <c r="D1059" t="s">
        <v>4438</v>
      </c>
      <c r="F1059" t="e" vm="2">
        <f t="shared" ca="1" si="64"/>
        <v>#NAME?</v>
      </c>
      <c r="G1059" t="e" vm="2">
        <f t="shared" ca="1" si="65"/>
        <v>#NAME?</v>
      </c>
      <c r="H1059" t="e" vm="2">
        <f t="shared" ca="1" si="66"/>
        <v>#NAME?</v>
      </c>
      <c r="I1059" t="str">
        <f t="shared" si="67"/>
        <v>20.01.03.02 No Aplica</v>
      </c>
      <c r="K1059" t="s">
        <v>1329</v>
      </c>
      <c r="L1059" t="s">
        <v>1330</v>
      </c>
      <c r="M1059" t="s">
        <v>1364</v>
      </c>
      <c r="N1059" t="s">
        <v>1340</v>
      </c>
    </row>
    <row r="1060" spans="1:14" x14ac:dyDescent="0.25">
      <c r="A1060" t="e" vm="1">
        <f ca="1">_xlfn.XLOOKUP(K1060,Sectores[Sector],Sectores[id_Sector],FALSE)</f>
        <v>#NAME?</v>
      </c>
      <c r="B1060" t="e" vm="1">
        <f ca="1">_xlfn.XLOOKUP(L1060,Contenido[Contenido],Contenido[id_contenido])</f>
        <v>#NAME?</v>
      </c>
      <c r="C1060" t="e" vm="1">
        <f ca="1">_xlfn.XLOOKUP(M1060,Temas[Tema],Temas[id_Tema],FALSE)</f>
        <v>#NAME?</v>
      </c>
      <c r="D1060" t="s">
        <v>4439</v>
      </c>
      <c r="F1060" t="e" vm="2">
        <f t="shared" ca="1" si="64"/>
        <v>#NAME?</v>
      </c>
      <c r="G1060" t="e" vm="2">
        <f t="shared" ca="1" si="65"/>
        <v>#NAME?</v>
      </c>
      <c r="H1060" t="e" vm="2">
        <f t="shared" ca="1" si="66"/>
        <v>#NAME?</v>
      </c>
      <c r="I1060" t="str">
        <f t="shared" si="67"/>
        <v>20.01.03.03 Todos</v>
      </c>
      <c r="K1060" t="s">
        <v>1329</v>
      </c>
      <c r="L1060" t="s">
        <v>1330</v>
      </c>
      <c r="M1060" t="s">
        <v>1364</v>
      </c>
      <c r="N1060" t="s">
        <v>1342</v>
      </c>
    </row>
    <row r="1061" spans="1:14" x14ac:dyDescent="0.25">
      <c r="A1061" t="e" vm="1">
        <f ca="1">_xlfn.XLOOKUP(K1061,Sectores[Sector],Sectores[id_Sector],FALSE)</f>
        <v>#NAME?</v>
      </c>
      <c r="B1061" t="e" vm="1">
        <f ca="1">_xlfn.XLOOKUP(L1061,Contenido[Contenido],Contenido[id_contenido])</f>
        <v>#NAME?</v>
      </c>
      <c r="C1061" t="e" vm="1">
        <f ca="1">_xlfn.XLOOKUP(M1061,Temas[Tema],Temas[id_Tema],FALSE)</f>
        <v>#NAME?</v>
      </c>
      <c r="D1061" t="s">
        <v>4440</v>
      </c>
      <c r="F1061" t="e" vm="2">
        <f t="shared" ca="1" si="64"/>
        <v>#NAME?</v>
      </c>
      <c r="G1061" t="e" vm="2">
        <f t="shared" ca="1" si="65"/>
        <v>#NAME?</v>
      </c>
      <c r="H1061" t="e" vm="2">
        <f t="shared" ca="1" si="66"/>
        <v>#NAME?</v>
      </c>
      <c r="I1061" t="str">
        <f t="shared" si="67"/>
        <v>20.01.04.01 Bueno</v>
      </c>
      <c r="K1061" t="s">
        <v>1329</v>
      </c>
      <c r="L1061" t="s">
        <v>1330</v>
      </c>
      <c r="M1061" t="s">
        <v>1368</v>
      </c>
      <c r="N1061" t="s">
        <v>1332</v>
      </c>
    </row>
    <row r="1062" spans="1:14" x14ac:dyDescent="0.25">
      <c r="A1062" t="e" vm="1">
        <f ca="1">_xlfn.XLOOKUP(K1062,Sectores[Sector],Sectores[id_Sector],FALSE)</f>
        <v>#NAME?</v>
      </c>
      <c r="B1062" t="e" vm="1">
        <f ca="1">_xlfn.XLOOKUP(L1062,Contenido[Contenido],Contenido[id_contenido])</f>
        <v>#NAME?</v>
      </c>
      <c r="C1062" t="e" vm="1">
        <f ca="1">_xlfn.XLOOKUP(M1062,Temas[Tema],Temas[id_Tema],FALSE)</f>
        <v>#NAME?</v>
      </c>
      <c r="D1062" t="s">
        <v>4441</v>
      </c>
      <c r="F1062" t="e" vm="2">
        <f t="shared" ca="1" si="64"/>
        <v>#NAME?</v>
      </c>
      <c r="G1062" t="e" vm="2">
        <f t="shared" ca="1" si="65"/>
        <v>#NAME?</v>
      </c>
      <c r="H1062" t="e" vm="2">
        <f t="shared" ca="1" si="66"/>
        <v>#NAME?</v>
      </c>
      <c r="I1062" t="str">
        <f t="shared" si="67"/>
        <v>20.01.04.02 Malo</v>
      </c>
      <c r="K1062" t="s">
        <v>1329</v>
      </c>
      <c r="L1062" t="s">
        <v>1330</v>
      </c>
      <c r="M1062" t="s">
        <v>1368</v>
      </c>
      <c r="N1062" t="s">
        <v>1337</v>
      </c>
    </row>
    <row r="1063" spans="1:14" x14ac:dyDescent="0.25">
      <c r="A1063" t="e" vm="1">
        <f ca="1">_xlfn.XLOOKUP(K1063,Sectores[Sector],Sectores[id_Sector],FALSE)</f>
        <v>#NAME?</v>
      </c>
      <c r="B1063" t="e" vm="1">
        <f ca="1">_xlfn.XLOOKUP(L1063,Contenido[Contenido],Contenido[id_contenido])</f>
        <v>#NAME?</v>
      </c>
      <c r="C1063" t="e" vm="1">
        <f ca="1">_xlfn.XLOOKUP(M1063,Temas[Tema],Temas[id_Tema],FALSE)</f>
        <v>#NAME?</v>
      </c>
      <c r="D1063" t="s">
        <v>4442</v>
      </c>
      <c r="F1063" t="e" vm="2">
        <f t="shared" ca="1" si="64"/>
        <v>#NAME?</v>
      </c>
      <c r="G1063" t="e" vm="2">
        <f t="shared" ca="1" si="65"/>
        <v>#NAME?</v>
      </c>
      <c r="H1063" t="e" vm="2">
        <f t="shared" ca="1" si="66"/>
        <v>#NAME?</v>
      </c>
      <c r="I1063" t="str">
        <f t="shared" si="67"/>
        <v>20.01.04.03 Medio</v>
      </c>
      <c r="K1063" t="s">
        <v>1329</v>
      </c>
      <c r="L1063" t="s">
        <v>1330</v>
      </c>
      <c r="M1063" t="s">
        <v>1368</v>
      </c>
      <c r="N1063" t="s">
        <v>140</v>
      </c>
    </row>
    <row r="1064" spans="1:14" x14ac:dyDescent="0.25">
      <c r="A1064" t="e" vm="1">
        <f ca="1">_xlfn.XLOOKUP(K1064,Sectores[Sector],Sectores[id_Sector],FALSE)</f>
        <v>#NAME?</v>
      </c>
      <c r="B1064" t="e" vm="1">
        <f ca="1">_xlfn.XLOOKUP(L1064,Contenido[Contenido],Contenido[id_contenido])</f>
        <v>#NAME?</v>
      </c>
      <c r="C1064" t="e" vm="1">
        <f ca="1">_xlfn.XLOOKUP(M1064,Temas[Tema],Temas[id_Tema],FALSE)</f>
        <v>#NAME?</v>
      </c>
      <c r="D1064" t="s">
        <v>4443</v>
      </c>
      <c r="F1064" t="e" vm="2">
        <f t="shared" ca="1" si="64"/>
        <v>#NAME?</v>
      </c>
      <c r="G1064" t="e" vm="2">
        <f t="shared" ca="1" si="65"/>
        <v>#NAME?</v>
      </c>
      <c r="H1064" t="e" vm="2">
        <f t="shared" ca="1" si="66"/>
        <v>#NAME?</v>
      </c>
      <c r="I1064" t="str">
        <f t="shared" si="67"/>
        <v>20.01.04.04 No Aplica</v>
      </c>
      <c r="K1064" t="s">
        <v>1329</v>
      </c>
      <c r="L1064" t="s">
        <v>1330</v>
      </c>
      <c r="M1064" t="s">
        <v>1368</v>
      </c>
      <c r="N1064" t="s">
        <v>1340</v>
      </c>
    </row>
    <row r="1065" spans="1:14" x14ac:dyDescent="0.25">
      <c r="A1065" t="e" vm="1">
        <f ca="1">_xlfn.XLOOKUP(K1065,Sectores[Sector],Sectores[id_Sector],FALSE)</f>
        <v>#NAME?</v>
      </c>
      <c r="B1065" t="e" vm="1">
        <f ca="1">_xlfn.XLOOKUP(L1065,Contenido[Contenido],Contenido[id_contenido])</f>
        <v>#NAME?</v>
      </c>
      <c r="C1065" t="e" vm="1">
        <f ca="1">_xlfn.XLOOKUP(M1065,Temas[Tema],Temas[id_Tema],FALSE)</f>
        <v>#NAME?</v>
      </c>
      <c r="D1065" t="s">
        <v>4444</v>
      </c>
      <c r="F1065" t="e" vm="2">
        <f t="shared" ca="1" si="64"/>
        <v>#NAME?</v>
      </c>
      <c r="G1065" t="e" vm="2">
        <f t="shared" ca="1" si="65"/>
        <v>#NAME?</v>
      </c>
      <c r="H1065" t="e" vm="2">
        <f t="shared" ca="1" si="66"/>
        <v>#NAME?</v>
      </c>
      <c r="I1065" t="str">
        <f t="shared" si="67"/>
        <v>20.01.04.05 Todos</v>
      </c>
      <c r="K1065" t="s">
        <v>1329</v>
      </c>
      <c r="L1065" t="s">
        <v>1330</v>
      </c>
      <c r="M1065" t="s">
        <v>1368</v>
      </c>
      <c r="N1065" t="s">
        <v>1342</v>
      </c>
    </row>
    <row r="1066" spans="1:14" x14ac:dyDescent="0.25">
      <c r="A1066" t="e" vm="1">
        <f ca="1">_xlfn.XLOOKUP(K1066,Sectores[Sector],Sectores[id_Sector],FALSE)</f>
        <v>#NAME?</v>
      </c>
      <c r="B1066" t="e" vm="1">
        <f ca="1">_xlfn.XLOOKUP(L1066,Contenido[Contenido],Contenido[id_contenido])</f>
        <v>#NAME?</v>
      </c>
      <c r="C1066" t="e" vm="1">
        <f ca="1">_xlfn.XLOOKUP(M1066,Temas[Tema],Temas[id_Tema],FALSE)</f>
        <v>#NAME?</v>
      </c>
      <c r="D1066" t="s">
        <v>4445</v>
      </c>
      <c r="F1066" t="e" vm="2">
        <f t="shared" ca="1" si="64"/>
        <v>#NAME?</v>
      </c>
      <c r="G1066" t="e" vm="2">
        <f t="shared" ca="1" si="65"/>
        <v>#NAME?</v>
      </c>
      <c r="H1066" t="e" vm="2">
        <f t="shared" ca="1" si="66"/>
        <v>#NAME?</v>
      </c>
      <c r="I1066" t="str">
        <f t="shared" si="67"/>
        <v>20.01.05.01 Bueno</v>
      </c>
      <c r="K1066" t="s">
        <v>1329</v>
      </c>
      <c r="L1066" t="s">
        <v>1330</v>
      </c>
      <c r="M1066" t="s">
        <v>1374</v>
      </c>
      <c r="N1066" t="s">
        <v>1332</v>
      </c>
    </row>
    <row r="1067" spans="1:14" x14ac:dyDescent="0.25">
      <c r="A1067" t="e" vm="1">
        <f ca="1">_xlfn.XLOOKUP(K1067,Sectores[Sector],Sectores[id_Sector],FALSE)</f>
        <v>#NAME?</v>
      </c>
      <c r="B1067" t="e" vm="1">
        <f ca="1">_xlfn.XLOOKUP(L1067,Contenido[Contenido],Contenido[id_contenido])</f>
        <v>#NAME?</v>
      </c>
      <c r="C1067" t="e" vm="1">
        <f ca="1">_xlfn.XLOOKUP(M1067,Temas[Tema],Temas[id_Tema],FALSE)</f>
        <v>#NAME?</v>
      </c>
      <c r="D1067" t="s">
        <v>4446</v>
      </c>
      <c r="F1067" t="e" vm="2">
        <f t="shared" ca="1" si="64"/>
        <v>#NAME?</v>
      </c>
      <c r="G1067" t="e" vm="2">
        <f t="shared" ca="1" si="65"/>
        <v>#NAME?</v>
      </c>
      <c r="H1067" t="e" vm="2">
        <f t="shared" ca="1" si="66"/>
        <v>#NAME?</v>
      </c>
      <c r="I1067" t="str">
        <f t="shared" si="67"/>
        <v>20.01.05.02 Malo</v>
      </c>
      <c r="K1067" t="s">
        <v>1329</v>
      </c>
      <c r="L1067" t="s">
        <v>1330</v>
      </c>
      <c r="M1067" t="s">
        <v>1374</v>
      </c>
      <c r="N1067" t="s">
        <v>1337</v>
      </c>
    </row>
    <row r="1068" spans="1:14" x14ac:dyDescent="0.25">
      <c r="A1068" t="e" vm="1">
        <f ca="1">_xlfn.XLOOKUP(K1068,Sectores[Sector],Sectores[id_Sector],FALSE)</f>
        <v>#NAME?</v>
      </c>
      <c r="B1068" t="e" vm="1">
        <f ca="1">_xlfn.XLOOKUP(L1068,Contenido[Contenido],Contenido[id_contenido])</f>
        <v>#NAME?</v>
      </c>
      <c r="C1068" t="e" vm="1">
        <f ca="1">_xlfn.XLOOKUP(M1068,Temas[Tema],Temas[id_Tema],FALSE)</f>
        <v>#NAME?</v>
      </c>
      <c r="D1068" t="s">
        <v>4447</v>
      </c>
      <c r="F1068" t="e" vm="2">
        <f t="shared" ca="1" si="64"/>
        <v>#NAME?</v>
      </c>
      <c r="G1068" t="e" vm="2">
        <f t="shared" ca="1" si="65"/>
        <v>#NAME?</v>
      </c>
      <c r="H1068" t="e" vm="2">
        <f t="shared" ca="1" si="66"/>
        <v>#NAME?</v>
      </c>
      <c r="I1068" t="str">
        <f t="shared" si="67"/>
        <v>20.01.05.03 Medio</v>
      </c>
      <c r="K1068" t="s">
        <v>1329</v>
      </c>
      <c r="L1068" t="s">
        <v>1330</v>
      </c>
      <c r="M1068" t="s">
        <v>1374</v>
      </c>
      <c r="N1068" t="s">
        <v>140</v>
      </c>
    </row>
    <row r="1069" spans="1:14" x14ac:dyDescent="0.25">
      <c r="A1069" t="e" vm="1">
        <f ca="1">_xlfn.XLOOKUP(K1069,Sectores[Sector],Sectores[id_Sector],FALSE)</f>
        <v>#NAME?</v>
      </c>
      <c r="B1069" t="e" vm="1">
        <f ca="1">_xlfn.XLOOKUP(L1069,Contenido[Contenido],Contenido[id_contenido])</f>
        <v>#NAME?</v>
      </c>
      <c r="C1069" t="e" vm="1">
        <f ca="1">_xlfn.XLOOKUP(M1069,Temas[Tema],Temas[id_Tema],FALSE)</f>
        <v>#NAME?</v>
      </c>
      <c r="D1069" t="s">
        <v>4448</v>
      </c>
      <c r="F1069" t="e" vm="2">
        <f t="shared" ca="1" si="64"/>
        <v>#NAME?</v>
      </c>
      <c r="G1069" t="e" vm="2">
        <f t="shared" ca="1" si="65"/>
        <v>#NAME?</v>
      </c>
      <c r="H1069" t="e" vm="2">
        <f t="shared" ca="1" si="66"/>
        <v>#NAME?</v>
      </c>
      <c r="I1069" t="str">
        <f t="shared" si="67"/>
        <v>20.01.05.04 No Aplica</v>
      </c>
      <c r="K1069" t="s">
        <v>1329</v>
      </c>
      <c r="L1069" t="s">
        <v>1330</v>
      </c>
      <c r="M1069" t="s">
        <v>1374</v>
      </c>
      <c r="N1069" t="s">
        <v>1340</v>
      </c>
    </row>
    <row r="1070" spans="1:14" x14ac:dyDescent="0.25">
      <c r="A1070" t="e" vm="1">
        <f ca="1">_xlfn.XLOOKUP(K1070,Sectores[Sector],Sectores[id_Sector],FALSE)</f>
        <v>#NAME?</v>
      </c>
      <c r="B1070" t="e" vm="1">
        <f ca="1">_xlfn.XLOOKUP(L1070,Contenido[Contenido],Contenido[id_contenido])</f>
        <v>#NAME?</v>
      </c>
      <c r="C1070" t="e" vm="1">
        <f ca="1">_xlfn.XLOOKUP(M1070,Temas[Tema],Temas[id_Tema],FALSE)</f>
        <v>#NAME?</v>
      </c>
      <c r="D1070" t="s">
        <v>4449</v>
      </c>
      <c r="F1070" t="e" vm="2">
        <f t="shared" ca="1" si="64"/>
        <v>#NAME?</v>
      </c>
      <c r="G1070" t="e" vm="2">
        <f t="shared" ca="1" si="65"/>
        <v>#NAME?</v>
      </c>
      <c r="H1070" t="e" vm="2">
        <f t="shared" ca="1" si="66"/>
        <v>#NAME?</v>
      </c>
      <c r="I1070" t="str">
        <f t="shared" si="67"/>
        <v>20.01.05.05 Todos</v>
      </c>
      <c r="K1070" t="s">
        <v>1329</v>
      </c>
      <c r="L1070" t="s">
        <v>1330</v>
      </c>
      <c r="M1070" t="s">
        <v>1374</v>
      </c>
      <c r="N1070" t="s">
        <v>1342</v>
      </c>
    </row>
    <row r="1071" spans="1:14" x14ac:dyDescent="0.25">
      <c r="A1071" t="e" vm="1">
        <f ca="1">_xlfn.XLOOKUP(K1071,Sectores[Sector],Sectores[id_Sector],FALSE)</f>
        <v>#NAME?</v>
      </c>
      <c r="B1071" t="e" vm="1">
        <f ca="1">_xlfn.XLOOKUP(L1071,Contenido[Contenido],Contenido[id_contenido])</f>
        <v>#NAME?</v>
      </c>
      <c r="C1071" t="e" vm="1">
        <f ca="1">_xlfn.XLOOKUP(M1071,Temas[Tema],Temas[id_Tema],FALSE)</f>
        <v>#NAME?</v>
      </c>
      <c r="D1071" t="s">
        <v>4450</v>
      </c>
      <c r="F1071" t="e" vm="2">
        <f t="shared" ca="1" si="64"/>
        <v>#NAME?</v>
      </c>
      <c r="G1071" t="e" vm="2">
        <f t="shared" ca="1" si="65"/>
        <v>#NAME?</v>
      </c>
      <c r="H1071" t="e" vm="2">
        <f t="shared" ca="1" si="66"/>
        <v>#NAME?</v>
      </c>
      <c r="I1071" t="str">
        <f t="shared" si="67"/>
        <v>20.01.06.01 Bueno</v>
      </c>
      <c r="K1071" t="s">
        <v>1329</v>
      </c>
      <c r="L1071" t="s">
        <v>1330</v>
      </c>
      <c r="M1071" t="s">
        <v>1380</v>
      </c>
      <c r="N1071" t="s">
        <v>1332</v>
      </c>
    </row>
    <row r="1072" spans="1:14" x14ac:dyDescent="0.25">
      <c r="A1072" t="e" vm="1">
        <f ca="1">_xlfn.XLOOKUP(K1072,Sectores[Sector],Sectores[id_Sector],FALSE)</f>
        <v>#NAME?</v>
      </c>
      <c r="B1072" t="e" vm="1">
        <f ca="1">_xlfn.XLOOKUP(L1072,Contenido[Contenido],Contenido[id_contenido])</f>
        <v>#NAME?</v>
      </c>
      <c r="C1072" t="e" vm="1">
        <f ca="1">_xlfn.XLOOKUP(M1072,Temas[Tema],Temas[id_Tema],FALSE)</f>
        <v>#NAME?</v>
      </c>
      <c r="D1072" t="s">
        <v>4451</v>
      </c>
      <c r="F1072" t="e" vm="2">
        <f t="shared" ca="1" si="64"/>
        <v>#NAME?</v>
      </c>
      <c r="G1072" t="e" vm="2">
        <f t="shared" ca="1" si="65"/>
        <v>#NAME?</v>
      </c>
      <c r="H1072" t="e" vm="2">
        <f t="shared" ca="1" si="66"/>
        <v>#NAME?</v>
      </c>
      <c r="I1072" t="str">
        <f t="shared" si="67"/>
        <v>20.01.06.02 Malo</v>
      </c>
      <c r="K1072" t="s">
        <v>1329</v>
      </c>
      <c r="L1072" t="s">
        <v>1330</v>
      </c>
      <c r="M1072" t="s">
        <v>1380</v>
      </c>
      <c r="N1072" t="s">
        <v>1337</v>
      </c>
    </row>
    <row r="1073" spans="1:14" x14ac:dyDescent="0.25">
      <c r="A1073" t="e" vm="1">
        <f ca="1">_xlfn.XLOOKUP(K1073,Sectores[Sector],Sectores[id_Sector],FALSE)</f>
        <v>#NAME?</v>
      </c>
      <c r="B1073" t="e" vm="1">
        <f ca="1">_xlfn.XLOOKUP(L1073,Contenido[Contenido],Contenido[id_contenido])</f>
        <v>#NAME?</v>
      </c>
      <c r="C1073" t="e" vm="1">
        <f ca="1">_xlfn.XLOOKUP(M1073,Temas[Tema],Temas[id_Tema],FALSE)</f>
        <v>#NAME?</v>
      </c>
      <c r="D1073" t="s">
        <v>4452</v>
      </c>
      <c r="F1073" t="e" vm="2">
        <f t="shared" ca="1" si="64"/>
        <v>#NAME?</v>
      </c>
      <c r="G1073" t="e" vm="2">
        <f t="shared" ca="1" si="65"/>
        <v>#NAME?</v>
      </c>
      <c r="H1073" t="e" vm="2">
        <f t="shared" ca="1" si="66"/>
        <v>#NAME?</v>
      </c>
      <c r="I1073" t="str">
        <f t="shared" si="67"/>
        <v>20.01.06.03 Medio</v>
      </c>
      <c r="K1073" t="s">
        <v>1329</v>
      </c>
      <c r="L1073" t="s">
        <v>1330</v>
      </c>
      <c r="M1073" t="s">
        <v>1380</v>
      </c>
      <c r="N1073" t="s">
        <v>140</v>
      </c>
    </row>
    <row r="1074" spans="1:14" x14ac:dyDescent="0.25">
      <c r="A1074" t="e" vm="1">
        <f ca="1">_xlfn.XLOOKUP(K1074,Sectores[Sector],Sectores[id_Sector],FALSE)</f>
        <v>#NAME?</v>
      </c>
      <c r="B1074" t="e" vm="1">
        <f ca="1">_xlfn.XLOOKUP(L1074,Contenido[Contenido],Contenido[id_contenido])</f>
        <v>#NAME?</v>
      </c>
      <c r="C1074" t="e" vm="1">
        <f ca="1">_xlfn.XLOOKUP(M1074,Temas[Tema],Temas[id_Tema],FALSE)</f>
        <v>#NAME?</v>
      </c>
      <c r="D1074" t="s">
        <v>4453</v>
      </c>
      <c r="F1074" t="e" vm="2">
        <f t="shared" ca="1" si="64"/>
        <v>#NAME?</v>
      </c>
      <c r="G1074" t="e" vm="2">
        <f t="shared" ca="1" si="65"/>
        <v>#NAME?</v>
      </c>
      <c r="H1074" t="e" vm="2">
        <f t="shared" ca="1" si="66"/>
        <v>#NAME?</v>
      </c>
      <c r="I1074" t="str">
        <f t="shared" si="67"/>
        <v>20.01.06.04 No Aplica</v>
      </c>
      <c r="K1074" t="s">
        <v>1329</v>
      </c>
      <c r="L1074" t="s">
        <v>1330</v>
      </c>
      <c r="M1074" t="s">
        <v>1380</v>
      </c>
      <c r="N1074" t="s">
        <v>1340</v>
      </c>
    </row>
    <row r="1075" spans="1:14" x14ac:dyDescent="0.25">
      <c r="A1075" t="e" vm="1">
        <f ca="1">_xlfn.XLOOKUP(K1075,Sectores[Sector],Sectores[id_Sector],FALSE)</f>
        <v>#NAME?</v>
      </c>
      <c r="B1075" t="e" vm="1">
        <f ca="1">_xlfn.XLOOKUP(L1075,Contenido[Contenido],Contenido[id_contenido])</f>
        <v>#NAME?</v>
      </c>
      <c r="C1075" t="e" vm="1">
        <f ca="1">_xlfn.XLOOKUP(M1075,Temas[Tema],Temas[id_Tema],FALSE)</f>
        <v>#NAME?</v>
      </c>
      <c r="D1075" t="s">
        <v>4454</v>
      </c>
      <c r="F1075" t="e" vm="2">
        <f t="shared" ca="1" si="64"/>
        <v>#NAME?</v>
      </c>
      <c r="G1075" t="e" vm="2">
        <f t="shared" ca="1" si="65"/>
        <v>#NAME?</v>
      </c>
      <c r="H1075" t="e" vm="2">
        <f t="shared" ca="1" si="66"/>
        <v>#NAME?</v>
      </c>
      <c r="I1075" t="str">
        <f t="shared" si="67"/>
        <v>20.01.06.05 Todos</v>
      </c>
      <c r="K1075" t="s">
        <v>1329</v>
      </c>
      <c r="L1075" t="s">
        <v>1330</v>
      </c>
      <c r="M1075" t="s">
        <v>1380</v>
      </c>
      <c r="N1075" t="s">
        <v>1342</v>
      </c>
    </row>
    <row r="1076" spans="1:14" x14ac:dyDescent="0.25">
      <c r="A1076" t="e" vm="1">
        <f ca="1">_xlfn.XLOOKUP(K1076,Sectores[Sector],Sectores[id_Sector],FALSE)</f>
        <v>#NAME?</v>
      </c>
      <c r="B1076" t="e" vm="1">
        <f ca="1">_xlfn.XLOOKUP(L1076,Contenido[Contenido],Contenido[id_contenido])</f>
        <v>#NAME?</v>
      </c>
      <c r="C1076" t="e" vm="1">
        <f ca="1">_xlfn.XLOOKUP(M1076,Temas[Tema],Temas[id_Tema],FALSE)</f>
        <v>#NAME?</v>
      </c>
      <c r="D1076" t="s">
        <v>4455</v>
      </c>
      <c r="F1076" t="e" vm="2">
        <f t="shared" ca="1" si="64"/>
        <v>#NAME?</v>
      </c>
      <c r="G1076" t="e" vm="2">
        <f t="shared" ca="1" si="65"/>
        <v>#NAME?</v>
      </c>
      <c r="H1076" t="e" vm="2">
        <f t="shared" ca="1" si="66"/>
        <v>#NAME?</v>
      </c>
      <c r="I1076" t="str">
        <f t="shared" si="67"/>
        <v>20.01.07.01 Bueno</v>
      </c>
      <c r="K1076" t="s">
        <v>1329</v>
      </c>
      <c r="L1076" t="s">
        <v>1330</v>
      </c>
      <c r="M1076" t="s">
        <v>1386</v>
      </c>
      <c r="N1076" t="s">
        <v>1332</v>
      </c>
    </row>
    <row r="1077" spans="1:14" x14ac:dyDescent="0.25">
      <c r="A1077" t="e" vm="1">
        <f ca="1">_xlfn.XLOOKUP(K1077,Sectores[Sector],Sectores[id_Sector],FALSE)</f>
        <v>#NAME?</v>
      </c>
      <c r="B1077" t="e" vm="1">
        <f ca="1">_xlfn.XLOOKUP(L1077,Contenido[Contenido],Contenido[id_contenido])</f>
        <v>#NAME?</v>
      </c>
      <c r="C1077" t="e" vm="1">
        <f ca="1">_xlfn.XLOOKUP(M1077,Temas[Tema],Temas[id_Tema],FALSE)</f>
        <v>#NAME?</v>
      </c>
      <c r="D1077" t="s">
        <v>4456</v>
      </c>
      <c r="F1077" t="e" vm="2">
        <f t="shared" ca="1" si="64"/>
        <v>#NAME?</v>
      </c>
      <c r="G1077" t="e" vm="2">
        <f t="shared" ca="1" si="65"/>
        <v>#NAME?</v>
      </c>
      <c r="H1077" t="e" vm="2">
        <f t="shared" ca="1" si="66"/>
        <v>#NAME?</v>
      </c>
      <c r="I1077" t="str">
        <f t="shared" si="67"/>
        <v>20.01.07.02 Malo</v>
      </c>
      <c r="K1077" t="s">
        <v>1329</v>
      </c>
      <c r="L1077" t="s">
        <v>1330</v>
      </c>
      <c r="M1077" t="s">
        <v>1386</v>
      </c>
      <c r="N1077" t="s">
        <v>1337</v>
      </c>
    </row>
    <row r="1078" spans="1:14" x14ac:dyDescent="0.25">
      <c r="A1078" t="e" vm="1">
        <f ca="1">_xlfn.XLOOKUP(K1078,Sectores[Sector],Sectores[id_Sector],FALSE)</f>
        <v>#NAME?</v>
      </c>
      <c r="B1078" t="e" vm="1">
        <f ca="1">_xlfn.XLOOKUP(L1078,Contenido[Contenido],Contenido[id_contenido])</f>
        <v>#NAME?</v>
      </c>
      <c r="C1078" t="e" vm="1">
        <f ca="1">_xlfn.XLOOKUP(M1078,Temas[Tema],Temas[id_Tema],FALSE)</f>
        <v>#NAME?</v>
      </c>
      <c r="D1078" t="s">
        <v>4457</v>
      </c>
      <c r="F1078" t="e" vm="2">
        <f t="shared" ca="1" si="64"/>
        <v>#NAME?</v>
      </c>
      <c r="G1078" t="e" vm="2">
        <f t="shared" ca="1" si="65"/>
        <v>#NAME?</v>
      </c>
      <c r="H1078" t="e" vm="2">
        <f t="shared" ca="1" si="66"/>
        <v>#NAME?</v>
      </c>
      <c r="I1078" t="str">
        <f t="shared" si="67"/>
        <v>20.01.07.03 Todos</v>
      </c>
      <c r="K1078" t="s">
        <v>1329</v>
      </c>
      <c r="L1078" t="s">
        <v>1330</v>
      </c>
      <c r="M1078" t="s">
        <v>1386</v>
      </c>
      <c r="N1078" t="s">
        <v>1342</v>
      </c>
    </row>
    <row r="1079" spans="1:14" x14ac:dyDescent="0.25">
      <c r="A1079" t="e" vm="1">
        <f ca="1">_xlfn.XLOOKUP(K1079,Sectores[Sector],Sectores[id_Sector],FALSE)</f>
        <v>#NAME?</v>
      </c>
      <c r="B1079" t="e" vm="1">
        <f ca="1">_xlfn.XLOOKUP(L1079,Contenido[Contenido],Contenido[id_contenido])</f>
        <v>#NAME?</v>
      </c>
      <c r="C1079" t="e" vm="1">
        <f ca="1">_xlfn.XLOOKUP(M1079,Temas[Tema],Temas[id_Tema],FALSE)</f>
        <v>#NAME?</v>
      </c>
      <c r="D1079" t="s">
        <v>4458</v>
      </c>
      <c r="F1079" t="e" vm="2">
        <f t="shared" ca="1" si="64"/>
        <v>#NAME?</v>
      </c>
      <c r="G1079" t="e" vm="2">
        <f t="shared" ca="1" si="65"/>
        <v>#NAME?</v>
      </c>
      <c r="H1079" t="e" vm="2">
        <f t="shared" ca="1" si="66"/>
        <v>#NAME?</v>
      </c>
      <c r="I1079" t="str">
        <f t="shared" si="67"/>
        <v>20.01.08.01 Bueno</v>
      </c>
      <c r="K1079" t="s">
        <v>1329</v>
      </c>
      <c r="L1079" t="s">
        <v>1330</v>
      </c>
      <c r="M1079" t="s">
        <v>1390</v>
      </c>
      <c r="N1079" t="s">
        <v>1332</v>
      </c>
    </row>
    <row r="1080" spans="1:14" x14ac:dyDescent="0.25">
      <c r="A1080" t="e" vm="1">
        <f ca="1">_xlfn.XLOOKUP(K1080,Sectores[Sector],Sectores[id_Sector],FALSE)</f>
        <v>#NAME?</v>
      </c>
      <c r="B1080" t="e" vm="1">
        <f ca="1">_xlfn.XLOOKUP(L1080,Contenido[Contenido],Contenido[id_contenido])</f>
        <v>#NAME?</v>
      </c>
      <c r="C1080" t="e" vm="1">
        <f ca="1">_xlfn.XLOOKUP(M1080,Temas[Tema],Temas[id_Tema],FALSE)</f>
        <v>#NAME?</v>
      </c>
      <c r="D1080" t="s">
        <v>4459</v>
      </c>
      <c r="F1080" t="e" vm="2">
        <f t="shared" ca="1" si="64"/>
        <v>#NAME?</v>
      </c>
      <c r="G1080" t="e" vm="2">
        <f t="shared" ca="1" si="65"/>
        <v>#NAME?</v>
      </c>
      <c r="H1080" t="e" vm="2">
        <f t="shared" ca="1" si="66"/>
        <v>#NAME?</v>
      </c>
      <c r="I1080" t="str">
        <f t="shared" si="67"/>
        <v>20.01.08.02 Malo</v>
      </c>
      <c r="K1080" t="s">
        <v>1329</v>
      </c>
      <c r="L1080" t="s">
        <v>1330</v>
      </c>
      <c r="M1080" t="s">
        <v>1390</v>
      </c>
      <c r="N1080" t="s">
        <v>1337</v>
      </c>
    </row>
    <row r="1081" spans="1:14" x14ac:dyDescent="0.25">
      <c r="A1081" t="e" vm="1">
        <f ca="1">_xlfn.XLOOKUP(K1081,Sectores[Sector],Sectores[id_Sector],FALSE)</f>
        <v>#NAME?</v>
      </c>
      <c r="B1081" t="e" vm="1">
        <f ca="1">_xlfn.XLOOKUP(L1081,Contenido[Contenido],Contenido[id_contenido])</f>
        <v>#NAME?</v>
      </c>
      <c r="C1081" t="e" vm="1">
        <f ca="1">_xlfn.XLOOKUP(M1081,Temas[Tema],Temas[id_Tema],FALSE)</f>
        <v>#NAME?</v>
      </c>
      <c r="D1081" t="s">
        <v>4460</v>
      </c>
      <c r="F1081" t="e" vm="2">
        <f t="shared" ca="1" si="64"/>
        <v>#NAME?</v>
      </c>
      <c r="G1081" t="e" vm="2">
        <f t="shared" ca="1" si="65"/>
        <v>#NAME?</v>
      </c>
      <c r="H1081" t="e" vm="2">
        <f t="shared" ca="1" si="66"/>
        <v>#NAME?</v>
      </c>
      <c r="I1081" t="str">
        <f t="shared" si="67"/>
        <v>20.01.08.03 Medio</v>
      </c>
      <c r="K1081" t="s">
        <v>1329</v>
      </c>
      <c r="L1081" t="s">
        <v>1330</v>
      </c>
      <c r="M1081" t="s">
        <v>1390</v>
      </c>
      <c r="N1081" t="s">
        <v>140</v>
      </c>
    </row>
    <row r="1082" spans="1:14" x14ac:dyDescent="0.25">
      <c r="A1082" t="e" vm="1">
        <f ca="1">_xlfn.XLOOKUP(K1082,Sectores[Sector],Sectores[id_Sector],FALSE)</f>
        <v>#NAME?</v>
      </c>
      <c r="B1082" t="e" vm="1">
        <f ca="1">_xlfn.XLOOKUP(L1082,Contenido[Contenido],Contenido[id_contenido])</f>
        <v>#NAME?</v>
      </c>
      <c r="C1082" t="e" vm="1">
        <f ca="1">_xlfn.XLOOKUP(M1082,Temas[Tema],Temas[id_Tema],FALSE)</f>
        <v>#NAME?</v>
      </c>
      <c r="D1082" t="s">
        <v>4461</v>
      </c>
      <c r="F1082" t="e" vm="2">
        <f t="shared" ca="1" si="64"/>
        <v>#NAME?</v>
      </c>
      <c r="G1082" t="e" vm="2">
        <f t="shared" ca="1" si="65"/>
        <v>#NAME?</v>
      </c>
      <c r="H1082" t="e" vm="2">
        <f t="shared" ca="1" si="66"/>
        <v>#NAME?</v>
      </c>
      <c r="I1082" t="str">
        <f t="shared" si="67"/>
        <v>20.01.08.04 No Aplica</v>
      </c>
      <c r="K1082" t="s">
        <v>1329</v>
      </c>
      <c r="L1082" t="s">
        <v>1330</v>
      </c>
      <c r="M1082" t="s">
        <v>1390</v>
      </c>
      <c r="N1082" t="s">
        <v>1340</v>
      </c>
    </row>
    <row r="1083" spans="1:14" x14ac:dyDescent="0.25">
      <c r="A1083" t="e" vm="1">
        <f ca="1">_xlfn.XLOOKUP(K1083,Sectores[Sector],Sectores[id_Sector],FALSE)</f>
        <v>#NAME?</v>
      </c>
      <c r="B1083" t="e" vm="1">
        <f ca="1">_xlfn.XLOOKUP(L1083,Contenido[Contenido],Contenido[id_contenido])</f>
        <v>#NAME?</v>
      </c>
      <c r="C1083" t="e" vm="1">
        <f ca="1">_xlfn.XLOOKUP(M1083,Temas[Tema],Temas[id_Tema],FALSE)</f>
        <v>#NAME?</v>
      </c>
      <c r="D1083" t="s">
        <v>4462</v>
      </c>
      <c r="F1083" t="e" vm="2">
        <f t="shared" ca="1" si="64"/>
        <v>#NAME?</v>
      </c>
      <c r="G1083" t="e" vm="2">
        <f t="shared" ca="1" si="65"/>
        <v>#NAME?</v>
      </c>
      <c r="H1083" t="e" vm="2">
        <f t="shared" ca="1" si="66"/>
        <v>#NAME?</v>
      </c>
      <c r="I1083" t="str">
        <f t="shared" si="67"/>
        <v>20.01.08.05 Todos</v>
      </c>
      <c r="K1083" t="s">
        <v>1329</v>
      </c>
      <c r="L1083" t="s">
        <v>1330</v>
      </c>
      <c r="M1083" t="s">
        <v>1390</v>
      </c>
      <c r="N1083" t="s">
        <v>1342</v>
      </c>
    </row>
    <row r="1084" spans="1:14" x14ac:dyDescent="0.25">
      <c r="A1084" t="e" vm="1">
        <f ca="1">_xlfn.XLOOKUP(K1084,Sectores[Sector],Sectores[id_Sector],FALSE)</f>
        <v>#NAME?</v>
      </c>
      <c r="B1084" t="e" vm="1">
        <f ca="1">_xlfn.XLOOKUP(L1084,Contenido[Contenido],Contenido[id_contenido])</f>
        <v>#NAME?</v>
      </c>
      <c r="C1084" t="e" vm="1">
        <f ca="1">_xlfn.XLOOKUP(M1084,Temas[Tema],Temas[id_Tema],FALSE)</f>
        <v>#NAME?</v>
      </c>
      <c r="D1084" t="s">
        <v>4463</v>
      </c>
      <c r="F1084" t="e" vm="2">
        <f t="shared" ca="1" si="64"/>
        <v>#NAME?</v>
      </c>
      <c r="G1084" t="e" vm="2">
        <f t="shared" ca="1" si="65"/>
        <v>#NAME?</v>
      </c>
      <c r="H1084" t="e" vm="2">
        <f t="shared" ca="1" si="66"/>
        <v>#NAME?</v>
      </c>
      <c r="I1084" t="str">
        <f t="shared" si="67"/>
        <v>20.01.09.01 Bueno</v>
      </c>
      <c r="K1084" t="s">
        <v>1329</v>
      </c>
      <c r="L1084" t="s">
        <v>1330</v>
      </c>
      <c r="M1084" t="s">
        <v>1396</v>
      </c>
      <c r="N1084" t="s">
        <v>1332</v>
      </c>
    </row>
    <row r="1085" spans="1:14" x14ac:dyDescent="0.25">
      <c r="A1085" t="e" vm="1">
        <f ca="1">_xlfn.XLOOKUP(K1085,Sectores[Sector],Sectores[id_Sector],FALSE)</f>
        <v>#NAME?</v>
      </c>
      <c r="B1085" t="e" vm="1">
        <f ca="1">_xlfn.XLOOKUP(L1085,Contenido[Contenido],Contenido[id_contenido])</f>
        <v>#NAME?</v>
      </c>
      <c r="C1085" t="e" vm="1">
        <f ca="1">_xlfn.XLOOKUP(M1085,Temas[Tema],Temas[id_Tema],FALSE)</f>
        <v>#NAME?</v>
      </c>
      <c r="D1085" t="s">
        <v>4464</v>
      </c>
      <c r="F1085" t="e" vm="2">
        <f t="shared" ca="1" si="64"/>
        <v>#NAME?</v>
      </c>
      <c r="G1085" t="e" vm="2">
        <f t="shared" ca="1" si="65"/>
        <v>#NAME?</v>
      </c>
      <c r="H1085" t="e" vm="2">
        <f t="shared" ca="1" si="66"/>
        <v>#NAME?</v>
      </c>
      <c r="I1085" t="str">
        <f t="shared" si="67"/>
        <v>20.01.09.02 Malo</v>
      </c>
      <c r="K1085" t="s">
        <v>1329</v>
      </c>
      <c r="L1085" t="s">
        <v>1330</v>
      </c>
      <c r="M1085" t="s">
        <v>1396</v>
      </c>
      <c r="N1085" t="s">
        <v>1337</v>
      </c>
    </row>
    <row r="1086" spans="1:14" x14ac:dyDescent="0.25">
      <c r="A1086" t="e" vm="1">
        <f ca="1">_xlfn.XLOOKUP(K1086,Sectores[Sector],Sectores[id_Sector],FALSE)</f>
        <v>#NAME?</v>
      </c>
      <c r="B1086" t="e" vm="1">
        <f ca="1">_xlfn.XLOOKUP(L1086,Contenido[Contenido],Contenido[id_contenido])</f>
        <v>#NAME?</v>
      </c>
      <c r="C1086" t="e" vm="1">
        <f ca="1">_xlfn.XLOOKUP(M1086,Temas[Tema],Temas[id_Tema],FALSE)</f>
        <v>#NAME?</v>
      </c>
      <c r="D1086" t="s">
        <v>4465</v>
      </c>
      <c r="F1086" t="e" vm="2">
        <f t="shared" ca="1" si="64"/>
        <v>#NAME?</v>
      </c>
      <c r="G1086" t="e" vm="2">
        <f t="shared" ca="1" si="65"/>
        <v>#NAME?</v>
      </c>
      <c r="H1086" t="e" vm="2">
        <f t="shared" ca="1" si="66"/>
        <v>#NAME?</v>
      </c>
      <c r="I1086" t="str">
        <f t="shared" si="67"/>
        <v>20.01.09.03 Medio</v>
      </c>
      <c r="K1086" t="s">
        <v>1329</v>
      </c>
      <c r="L1086" t="s">
        <v>1330</v>
      </c>
      <c r="M1086" t="s">
        <v>1396</v>
      </c>
      <c r="N1086" t="s">
        <v>140</v>
      </c>
    </row>
    <row r="1087" spans="1:14" x14ac:dyDescent="0.25">
      <c r="A1087" t="e" vm="1">
        <f ca="1">_xlfn.XLOOKUP(K1087,Sectores[Sector],Sectores[id_Sector],FALSE)</f>
        <v>#NAME?</v>
      </c>
      <c r="B1087" t="e" vm="1">
        <f ca="1">_xlfn.XLOOKUP(L1087,Contenido[Contenido],Contenido[id_contenido])</f>
        <v>#NAME?</v>
      </c>
      <c r="C1087" t="e" vm="1">
        <f ca="1">_xlfn.XLOOKUP(M1087,Temas[Tema],Temas[id_Tema],FALSE)</f>
        <v>#NAME?</v>
      </c>
      <c r="D1087" t="s">
        <v>4466</v>
      </c>
      <c r="F1087" t="e" vm="2">
        <f t="shared" ca="1" si="64"/>
        <v>#NAME?</v>
      </c>
      <c r="G1087" t="e" vm="2">
        <f t="shared" ca="1" si="65"/>
        <v>#NAME?</v>
      </c>
      <c r="H1087" t="e" vm="2">
        <f t="shared" ca="1" si="66"/>
        <v>#NAME?</v>
      </c>
      <c r="I1087" t="str">
        <f t="shared" si="67"/>
        <v>20.01.09.04 No Aplica</v>
      </c>
      <c r="K1087" t="s">
        <v>1329</v>
      </c>
      <c r="L1087" t="s">
        <v>1330</v>
      </c>
      <c r="M1087" t="s">
        <v>1396</v>
      </c>
      <c r="N1087" t="s">
        <v>1340</v>
      </c>
    </row>
    <row r="1088" spans="1:14" x14ac:dyDescent="0.25">
      <c r="A1088" t="e" vm="1">
        <f ca="1">_xlfn.XLOOKUP(K1088,Sectores[Sector],Sectores[id_Sector],FALSE)</f>
        <v>#NAME?</v>
      </c>
      <c r="B1088" t="e" vm="1">
        <f ca="1">_xlfn.XLOOKUP(L1088,Contenido[Contenido],Contenido[id_contenido])</f>
        <v>#NAME?</v>
      </c>
      <c r="C1088" t="e" vm="1">
        <f ca="1">_xlfn.XLOOKUP(M1088,Temas[Tema],Temas[id_Tema],FALSE)</f>
        <v>#NAME?</v>
      </c>
      <c r="D1088" t="s">
        <v>4467</v>
      </c>
      <c r="F1088" t="e" vm="2">
        <f t="shared" ca="1" si="64"/>
        <v>#NAME?</v>
      </c>
      <c r="G1088" t="e" vm="2">
        <f t="shared" ca="1" si="65"/>
        <v>#NAME?</v>
      </c>
      <c r="H1088" t="e" vm="2">
        <f t="shared" ca="1" si="66"/>
        <v>#NAME?</v>
      </c>
      <c r="I1088" t="str">
        <f t="shared" si="67"/>
        <v>20.01.09.05 Todos</v>
      </c>
      <c r="K1088" t="s">
        <v>1329</v>
      </c>
      <c r="L1088" t="s">
        <v>1330</v>
      </c>
      <c r="M1088" t="s">
        <v>1396</v>
      </c>
      <c r="N1088" t="s">
        <v>1342</v>
      </c>
    </row>
    <row r="1089" spans="1:14" x14ac:dyDescent="0.25">
      <c r="A1089" t="e" vm="1">
        <f ca="1">_xlfn.XLOOKUP(K1089,Sectores[Sector],Sectores[id_Sector],FALSE)</f>
        <v>#NAME?</v>
      </c>
      <c r="B1089" t="e" vm="1">
        <f ca="1">_xlfn.XLOOKUP(L1089,Contenido[Contenido],Contenido[id_contenido])</f>
        <v>#NAME?</v>
      </c>
      <c r="C1089" t="e" vm="1">
        <f ca="1">_xlfn.XLOOKUP(M1089,Temas[Tema],Temas[id_Tema],FALSE)</f>
        <v>#NAME?</v>
      </c>
      <c r="D1089" t="s">
        <v>4468</v>
      </c>
      <c r="F1089" t="e" vm="2">
        <f t="shared" ca="1" si="64"/>
        <v>#NAME?</v>
      </c>
      <c r="G1089" t="e" vm="2">
        <f t="shared" ca="1" si="65"/>
        <v>#NAME?</v>
      </c>
      <c r="H1089" t="e" vm="2">
        <f t="shared" ca="1" si="66"/>
        <v>#NAME?</v>
      </c>
      <c r="I1089" t="str">
        <f t="shared" si="67"/>
        <v>20.01.10.01 Malo</v>
      </c>
      <c r="K1089" t="s">
        <v>1329</v>
      </c>
      <c r="L1089" t="s">
        <v>1330</v>
      </c>
      <c r="M1089" t="s">
        <v>1435</v>
      </c>
      <c r="N1089" t="s">
        <v>1337</v>
      </c>
    </row>
    <row r="1090" spans="1:14" x14ac:dyDescent="0.25">
      <c r="A1090" t="e" vm="1">
        <f ca="1">_xlfn.XLOOKUP(K1090,Sectores[Sector],Sectores[id_Sector],FALSE)</f>
        <v>#NAME?</v>
      </c>
      <c r="B1090" t="e" vm="1">
        <f ca="1">_xlfn.XLOOKUP(L1090,Contenido[Contenido],Contenido[id_contenido])</f>
        <v>#NAME?</v>
      </c>
      <c r="C1090" t="e" vm="1">
        <f ca="1">_xlfn.XLOOKUP(M1090,Temas[Tema],Temas[id_Tema],FALSE)</f>
        <v>#NAME?</v>
      </c>
      <c r="D1090" t="s">
        <v>4469</v>
      </c>
      <c r="F1090" t="e" vm="2">
        <f t="shared" ca="1" si="64"/>
        <v>#NAME?</v>
      </c>
      <c r="G1090" t="e" vm="2">
        <f t="shared" ca="1" si="65"/>
        <v>#NAME?</v>
      </c>
      <c r="H1090" t="e" vm="2">
        <f t="shared" ca="1" si="66"/>
        <v>#NAME?</v>
      </c>
      <c r="I1090" t="str">
        <f t="shared" si="67"/>
        <v>20.01.10.02 Medio</v>
      </c>
      <c r="K1090" t="s">
        <v>1329</v>
      </c>
      <c r="L1090" t="s">
        <v>1330</v>
      </c>
      <c r="M1090" t="s">
        <v>1435</v>
      </c>
      <c r="N1090" t="s">
        <v>140</v>
      </c>
    </row>
    <row r="1091" spans="1:14" x14ac:dyDescent="0.25">
      <c r="A1091" t="e" vm="1">
        <f ca="1">_xlfn.XLOOKUP(K1091,Sectores[Sector],Sectores[id_Sector],FALSE)</f>
        <v>#NAME?</v>
      </c>
      <c r="B1091" t="e" vm="1">
        <f ca="1">_xlfn.XLOOKUP(L1091,Contenido[Contenido],Contenido[id_contenido])</f>
        <v>#NAME?</v>
      </c>
      <c r="C1091" t="e" vm="1">
        <f ca="1">_xlfn.XLOOKUP(M1091,Temas[Tema],Temas[id_Tema],FALSE)</f>
        <v>#NAME?</v>
      </c>
      <c r="D1091" t="s">
        <v>4470</v>
      </c>
      <c r="F1091" t="e" vm="2">
        <f t="shared" ca="1" si="64"/>
        <v>#NAME?</v>
      </c>
      <c r="G1091" t="e" vm="2">
        <f t="shared" ca="1" si="65"/>
        <v>#NAME?</v>
      </c>
      <c r="H1091" t="e" vm="2">
        <f t="shared" ca="1" si="66"/>
        <v>#NAME?</v>
      </c>
      <c r="I1091" t="str">
        <f t="shared" si="67"/>
        <v>20.01.10.03 Todos</v>
      </c>
      <c r="K1091" t="s">
        <v>1329</v>
      </c>
      <c r="L1091" t="s">
        <v>1330</v>
      </c>
      <c r="M1091" t="s">
        <v>1435</v>
      </c>
      <c r="N1091" t="s">
        <v>1342</v>
      </c>
    </row>
    <row r="1092" spans="1:14" x14ac:dyDescent="0.25">
      <c r="A1092" t="e" vm="1">
        <f ca="1">_xlfn.XLOOKUP(K1092,Sectores[Sector],Sectores[id_Sector],FALSE)</f>
        <v>#NAME?</v>
      </c>
      <c r="B1092" t="e" vm="1">
        <f ca="1">_xlfn.XLOOKUP(L1092,Contenido[Contenido],Contenido[id_contenido])</f>
        <v>#NAME?</v>
      </c>
      <c r="C1092" t="e" vm="1">
        <f ca="1">_xlfn.XLOOKUP(M1092,Temas[Tema],Temas[id_Tema],FALSE)</f>
        <v>#NAME?</v>
      </c>
      <c r="D1092" t="s">
        <v>4471</v>
      </c>
      <c r="F1092" t="e" vm="2">
        <f t="shared" ca="1" si="64"/>
        <v>#NAME?</v>
      </c>
      <c r="G1092" t="e" vm="2">
        <f t="shared" ca="1" si="65"/>
        <v>#NAME?</v>
      </c>
      <c r="H1092" t="e" vm="2">
        <f t="shared" ca="1" si="66"/>
        <v>#NAME?</v>
      </c>
      <c r="I1092" t="str">
        <f t="shared" si="67"/>
        <v>20.01.11.01 Medio</v>
      </c>
      <c r="K1092" t="s">
        <v>1329</v>
      </c>
      <c r="L1092" t="s">
        <v>1330</v>
      </c>
      <c r="M1092" t="s">
        <v>1439</v>
      </c>
      <c r="N1092" t="s">
        <v>140</v>
      </c>
    </row>
    <row r="1093" spans="1:14" x14ac:dyDescent="0.25">
      <c r="A1093" t="e" vm="1">
        <f ca="1">_xlfn.XLOOKUP(K1093,Sectores[Sector],Sectores[id_Sector],FALSE)</f>
        <v>#NAME?</v>
      </c>
      <c r="B1093" t="e" vm="1">
        <f ca="1">_xlfn.XLOOKUP(L1093,Contenido[Contenido],Contenido[id_contenido])</f>
        <v>#NAME?</v>
      </c>
      <c r="C1093" t="e" vm="1">
        <f ca="1">_xlfn.XLOOKUP(M1093,Temas[Tema],Temas[id_Tema],FALSE)</f>
        <v>#NAME?</v>
      </c>
      <c r="D1093" t="s">
        <v>4472</v>
      </c>
      <c r="F1093" t="e" vm="2">
        <f t="shared" ref="F1093:F1156" ca="1" si="68">+A1093&amp;" "&amp;K1093</f>
        <v>#NAME?</v>
      </c>
      <c r="G1093" t="e" vm="2">
        <f t="shared" ref="G1093:G1156" ca="1" si="69">+B1093&amp;" "&amp;L1093</f>
        <v>#NAME?</v>
      </c>
      <c r="H1093" t="e" vm="2">
        <f t="shared" ref="H1093:H1156" ca="1" si="70">+C1093&amp;" "&amp;M1093</f>
        <v>#NAME?</v>
      </c>
      <c r="I1093" t="str">
        <f t="shared" ref="I1093:I1156" si="71">+D1093&amp;" "&amp;N1093</f>
        <v>20.01.11.02 Todos</v>
      </c>
      <c r="K1093" t="s">
        <v>1329</v>
      </c>
      <c r="L1093" t="s">
        <v>1330</v>
      </c>
      <c r="M1093" t="s">
        <v>1439</v>
      </c>
      <c r="N1093" t="s">
        <v>1342</v>
      </c>
    </row>
    <row r="1094" spans="1:14" x14ac:dyDescent="0.25">
      <c r="A1094" t="e" vm="1">
        <f ca="1">_xlfn.XLOOKUP(K1094,Sectores[Sector],Sectores[id_Sector],FALSE)</f>
        <v>#NAME?</v>
      </c>
      <c r="B1094" t="e" vm="1">
        <f ca="1">_xlfn.XLOOKUP(L1094,Contenido[Contenido],Contenido[id_contenido])</f>
        <v>#NAME?</v>
      </c>
      <c r="C1094" t="e" vm="1">
        <f ca="1">_xlfn.XLOOKUP(M1094,Temas[Tema],Temas[id_Tema],FALSE)</f>
        <v>#NAME?</v>
      </c>
      <c r="D1094" t="s">
        <v>4473</v>
      </c>
      <c r="F1094" t="e" vm="2">
        <f t="shared" ca="1" si="68"/>
        <v>#NAME?</v>
      </c>
      <c r="G1094" t="e" vm="2">
        <f t="shared" ca="1" si="69"/>
        <v>#NAME?</v>
      </c>
      <c r="H1094" t="e" vm="2">
        <f t="shared" ca="1" si="70"/>
        <v>#NAME?</v>
      </c>
      <c r="I1094" t="str">
        <f t="shared" si="71"/>
        <v>20.01.12.01 Malo</v>
      </c>
      <c r="K1094" t="s">
        <v>1329</v>
      </c>
      <c r="L1094" t="s">
        <v>1330</v>
      </c>
      <c r="M1094" t="s">
        <v>1402</v>
      </c>
      <c r="N1094" t="s">
        <v>1337</v>
      </c>
    </row>
    <row r="1095" spans="1:14" x14ac:dyDescent="0.25">
      <c r="A1095" t="e" vm="1">
        <f ca="1">_xlfn.XLOOKUP(K1095,Sectores[Sector],Sectores[id_Sector],FALSE)</f>
        <v>#NAME?</v>
      </c>
      <c r="B1095" t="e" vm="1">
        <f ca="1">_xlfn.XLOOKUP(L1095,Contenido[Contenido],Contenido[id_contenido])</f>
        <v>#NAME?</v>
      </c>
      <c r="C1095" t="e" vm="1">
        <f ca="1">_xlfn.XLOOKUP(M1095,Temas[Tema],Temas[id_Tema],FALSE)</f>
        <v>#NAME?</v>
      </c>
      <c r="D1095" t="s">
        <v>4474</v>
      </c>
      <c r="F1095" t="e" vm="2">
        <f t="shared" ca="1" si="68"/>
        <v>#NAME?</v>
      </c>
      <c r="G1095" t="e" vm="2">
        <f t="shared" ca="1" si="69"/>
        <v>#NAME?</v>
      </c>
      <c r="H1095" t="e" vm="2">
        <f t="shared" ca="1" si="70"/>
        <v>#NAME?</v>
      </c>
      <c r="I1095" t="str">
        <f t="shared" si="71"/>
        <v>20.01.12.02 Medio</v>
      </c>
      <c r="K1095" t="s">
        <v>1329</v>
      </c>
      <c r="L1095" t="s">
        <v>1330</v>
      </c>
      <c r="M1095" t="s">
        <v>1402</v>
      </c>
      <c r="N1095" t="s">
        <v>140</v>
      </c>
    </row>
    <row r="1096" spans="1:14" x14ac:dyDescent="0.25">
      <c r="A1096" t="e" vm="1">
        <f ca="1">_xlfn.XLOOKUP(K1096,Sectores[Sector],Sectores[id_Sector],FALSE)</f>
        <v>#NAME?</v>
      </c>
      <c r="B1096" t="e" vm="1">
        <f ca="1">_xlfn.XLOOKUP(L1096,Contenido[Contenido],Contenido[id_contenido])</f>
        <v>#NAME?</v>
      </c>
      <c r="C1096" t="e" vm="1">
        <f ca="1">_xlfn.XLOOKUP(M1096,Temas[Tema],Temas[id_Tema],FALSE)</f>
        <v>#NAME?</v>
      </c>
      <c r="D1096" t="s">
        <v>4475</v>
      </c>
      <c r="F1096" t="e" vm="2">
        <f t="shared" ca="1" si="68"/>
        <v>#NAME?</v>
      </c>
      <c r="G1096" t="e" vm="2">
        <f t="shared" ca="1" si="69"/>
        <v>#NAME?</v>
      </c>
      <c r="H1096" t="e" vm="2">
        <f t="shared" ca="1" si="70"/>
        <v>#NAME?</v>
      </c>
      <c r="I1096" t="str">
        <f t="shared" si="71"/>
        <v>20.01.12.03 No Aplica</v>
      </c>
      <c r="K1096" t="s">
        <v>1329</v>
      </c>
      <c r="L1096" t="s">
        <v>1330</v>
      </c>
      <c r="M1096" t="s">
        <v>1402</v>
      </c>
      <c r="N1096" t="s">
        <v>1340</v>
      </c>
    </row>
    <row r="1097" spans="1:14" x14ac:dyDescent="0.25">
      <c r="A1097" t="e" vm="1">
        <f ca="1">_xlfn.XLOOKUP(K1097,Sectores[Sector],Sectores[id_Sector],FALSE)</f>
        <v>#NAME?</v>
      </c>
      <c r="B1097" t="e" vm="1">
        <f ca="1">_xlfn.XLOOKUP(L1097,Contenido[Contenido],Contenido[id_contenido])</f>
        <v>#NAME?</v>
      </c>
      <c r="C1097" t="e" vm="1">
        <f ca="1">_xlfn.XLOOKUP(M1097,Temas[Tema],Temas[id_Tema],FALSE)</f>
        <v>#NAME?</v>
      </c>
      <c r="D1097" t="s">
        <v>4476</v>
      </c>
      <c r="F1097" t="e" vm="2">
        <f t="shared" ca="1" si="68"/>
        <v>#NAME?</v>
      </c>
      <c r="G1097" t="e" vm="2">
        <f t="shared" ca="1" si="69"/>
        <v>#NAME?</v>
      </c>
      <c r="H1097" t="e" vm="2">
        <f t="shared" ca="1" si="70"/>
        <v>#NAME?</v>
      </c>
      <c r="I1097" t="str">
        <f t="shared" si="71"/>
        <v>20.01.12.04 Todos</v>
      </c>
      <c r="K1097" t="s">
        <v>1329</v>
      </c>
      <c r="L1097" t="s">
        <v>1330</v>
      </c>
      <c r="M1097" t="s">
        <v>1402</v>
      </c>
      <c r="N1097" t="s">
        <v>1342</v>
      </c>
    </row>
    <row r="1098" spans="1:14" x14ac:dyDescent="0.25">
      <c r="A1098" t="e" vm="1">
        <f ca="1">_xlfn.XLOOKUP(K1098,Sectores[Sector],Sectores[id_Sector],FALSE)</f>
        <v>#NAME?</v>
      </c>
      <c r="B1098" t="e" vm="1">
        <f ca="1">_xlfn.XLOOKUP(L1098,Contenido[Contenido],Contenido[id_contenido])</f>
        <v>#NAME?</v>
      </c>
      <c r="C1098" t="e" vm="1">
        <f ca="1">_xlfn.XLOOKUP(M1098,Temas[Tema],Temas[id_Tema],FALSE)</f>
        <v>#NAME?</v>
      </c>
      <c r="D1098" t="s">
        <v>4477</v>
      </c>
      <c r="F1098" t="e" vm="2">
        <f t="shared" ca="1" si="68"/>
        <v>#NAME?</v>
      </c>
      <c r="G1098" t="e" vm="2">
        <f t="shared" ca="1" si="69"/>
        <v>#NAME?</v>
      </c>
      <c r="H1098" t="e" vm="2">
        <f t="shared" ca="1" si="70"/>
        <v>#NAME?</v>
      </c>
      <c r="I1098" t="str">
        <f t="shared" si="71"/>
        <v>20.01.13.01 Bueno</v>
      </c>
      <c r="K1098" t="s">
        <v>1329</v>
      </c>
      <c r="L1098" t="s">
        <v>1330</v>
      </c>
      <c r="M1098" t="s">
        <v>1407</v>
      </c>
      <c r="N1098" t="s">
        <v>1332</v>
      </c>
    </row>
    <row r="1099" spans="1:14" x14ac:dyDescent="0.25">
      <c r="A1099" t="e" vm="1">
        <f ca="1">_xlfn.XLOOKUP(K1099,Sectores[Sector],Sectores[id_Sector],FALSE)</f>
        <v>#NAME?</v>
      </c>
      <c r="B1099" t="e" vm="1">
        <f ca="1">_xlfn.XLOOKUP(L1099,Contenido[Contenido],Contenido[id_contenido])</f>
        <v>#NAME?</v>
      </c>
      <c r="C1099" t="e" vm="1">
        <f ca="1">_xlfn.XLOOKUP(M1099,Temas[Tema],Temas[id_Tema],FALSE)</f>
        <v>#NAME?</v>
      </c>
      <c r="D1099" t="s">
        <v>4478</v>
      </c>
      <c r="F1099" t="e" vm="2">
        <f t="shared" ca="1" si="68"/>
        <v>#NAME?</v>
      </c>
      <c r="G1099" t="e" vm="2">
        <f t="shared" ca="1" si="69"/>
        <v>#NAME?</v>
      </c>
      <c r="H1099" t="e" vm="2">
        <f t="shared" ca="1" si="70"/>
        <v>#NAME?</v>
      </c>
      <c r="I1099" t="str">
        <f t="shared" si="71"/>
        <v>20.01.13.02 Malo</v>
      </c>
      <c r="K1099" t="s">
        <v>1329</v>
      </c>
      <c r="L1099" t="s">
        <v>1330</v>
      </c>
      <c r="M1099" t="s">
        <v>1407</v>
      </c>
      <c r="N1099" t="s">
        <v>1337</v>
      </c>
    </row>
    <row r="1100" spans="1:14" x14ac:dyDescent="0.25">
      <c r="A1100" t="e" vm="1">
        <f ca="1">_xlfn.XLOOKUP(K1100,Sectores[Sector],Sectores[id_Sector],FALSE)</f>
        <v>#NAME?</v>
      </c>
      <c r="B1100" t="e" vm="1">
        <f ca="1">_xlfn.XLOOKUP(L1100,Contenido[Contenido],Contenido[id_contenido])</f>
        <v>#NAME?</v>
      </c>
      <c r="C1100" t="e" vm="1">
        <f ca="1">_xlfn.XLOOKUP(M1100,Temas[Tema],Temas[id_Tema],FALSE)</f>
        <v>#NAME?</v>
      </c>
      <c r="D1100" t="s">
        <v>4479</v>
      </c>
      <c r="F1100" t="e" vm="2">
        <f t="shared" ca="1" si="68"/>
        <v>#NAME?</v>
      </c>
      <c r="G1100" t="e" vm="2">
        <f t="shared" ca="1" si="69"/>
        <v>#NAME?</v>
      </c>
      <c r="H1100" t="e" vm="2">
        <f t="shared" ca="1" si="70"/>
        <v>#NAME?</v>
      </c>
      <c r="I1100" t="str">
        <f t="shared" si="71"/>
        <v>20.01.13.03 Medio</v>
      </c>
      <c r="K1100" t="s">
        <v>1329</v>
      </c>
      <c r="L1100" t="s">
        <v>1330</v>
      </c>
      <c r="M1100" t="s">
        <v>1407</v>
      </c>
      <c r="N1100" t="s">
        <v>140</v>
      </c>
    </row>
    <row r="1101" spans="1:14" x14ac:dyDescent="0.25">
      <c r="A1101" t="e" vm="1">
        <f ca="1">_xlfn.XLOOKUP(K1101,Sectores[Sector],Sectores[id_Sector],FALSE)</f>
        <v>#NAME?</v>
      </c>
      <c r="B1101" t="e" vm="1">
        <f ca="1">_xlfn.XLOOKUP(L1101,Contenido[Contenido],Contenido[id_contenido])</f>
        <v>#NAME?</v>
      </c>
      <c r="C1101" t="e" vm="1">
        <f ca="1">_xlfn.XLOOKUP(M1101,Temas[Tema],Temas[id_Tema],FALSE)</f>
        <v>#NAME?</v>
      </c>
      <c r="D1101" t="s">
        <v>4480</v>
      </c>
      <c r="F1101" t="e" vm="2">
        <f t="shared" ca="1" si="68"/>
        <v>#NAME?</v>
      </c>
      <c r="G1101" t="e" vm="2">
        <f t="shared" ca="1" si="69"/>
        <v>#NAME?</v>
      </c>
      <c r="H1101" t="e" vm="2">
        <f t="shared" ca="1" si="70"/>
        <v>#NAME?</v>
      </c>
      <c r="I1101" t="str">
        <f t="shared" si="71"/>
        <v>20.01.13.04 No Aplica</v>
      </c>
      <c r="K1101" t="s">
        <v>1329</v>
      </c>
      <c r="L1101" t="s">
        <v>1330</v>
      </c>
      <c r="M1101" t="s">
        <v>1407</v>
      </c>
      <c r="N1101" t="s">
        <v>1340</v>
      </c>
    </row>
    <row r="1102" spans="1:14" x14ac:dyDescent="0.25">
      <c r="A1102" t="e" vm="1">
        <f ca="1">_xlfn.XLOOKUP(K1102,Sectores[Sector],Sectores[id_Sector],FALSE)</f>
        <v>#NAME?</v>
      </c>
      <c r="B1102" t="e" vm="1">
        <f ca="1">_xlfn.XLOOKUP(L1102,Contenido[Contenido],Contenido[id_contenido])</f>
        <v>#NAME?</v>
      </c>
      <c r="C1102" t="e" vm="1">
        <f ca="1">_xlfn.XLOOKUP(M1102,Temas[Tema],Temas[id_Tema],FALSE)</f>
        <v>#NAME?</v>
      </c>
      <c r="D1102" t="s">
        <v>4481</v>
      </c>
      <c r="F1102" t="e" vm="2">
        <f t="shared" ca="1" si="68"/>
        <v>#NAME?</v>
      </c>
      <c r="G1102" t="e" vm="2">
        <f t="shared" ca="1" si="69"/>
        <v>#NAME?</v>
      </c>
      <c r="H1102" t="e" vm="2">
        <f t="shared" ca="1" si="70"/>
        <v>#NAME?</v>
      </c>
      <c r="I1102" t="str">
        <f t="shared" si="71"/>
        <v>20.01.13.05 Todos</v>
      </c>
      <c r="K1102" t="s">
        <v>1329</v>
      </c>
      <c r="L1102" t="s">
        <v>1330</v>
      </c>
      <c r="M1102" t="s">
        <v>1407</v>
      </c>
      <c r="N1102" t="s">
        <v>1342</v>
      </c>
    </row>
    <row r="1103" spans="1:14" x14ac:dyDescent="0.25">
      <c r="A1103" t="e" vm="1">
        <f ca="1">_xlfn.XLOOKUP(K1103,Sectores[Sector],Sectores[id_Sector],FALSE)</f>
        <v>#NAME?</v>
      </c>
      <c r="B1103" t="e" vm="1">
        <f ca="1">_xlfn.XLOOKUP(L1103,Contenido[Contenido],Contenido[id_contenido])</f>
        <v>#NAME?</v>
      </c>
      <c r="C1103" t="e" vm="1">
        <f ca="1">_xlfn.XLOOKUP(M1103,Temas[Tema],Temas[id_Tema],FALSE)</f>
        <v>#NAME?</v>
      </c>
      <c r="D1103" t="s">
        <v>4482</v>
      </c>
      <c r="F1103" t="e" vm="2">
        <f t="shared" ca="1" si="68"/>
        <v>#NAME?</v>
      </c>
      <c r="G1103" t="e" vm="2">
        <f t="shared" ca="1" si="69"/>
        <v>#NAME?</v>
      </c>
      <c r="H1103" t="e" vm="2">
        <f t="shared" ca="1" si="70"/>
        <v>#NAME?</v>
      </c>
      <c r="I1103" t="str">
        <f t="shared" si="71"/>
        <v>20.01.14.01 Bueno</v>
      </c>
      <c r="K1103" t="s">
        <v>1329</v>
      </c>
      <c r="L1103" t="s">
        <v>1330</v>
      </c>
      <c r="M1103" t="s">
        <v>1413</v>
      </c>
      <c r="N1103" t="s">
        <v>1332</v>
      </c>
    </row>
    <row r="1104" spans="1:14" x14ac:dyDescent="0.25">
      <c r="A1104" t="e" vm="1">
        <f ca="1">_xlfn.XLOOKUP(K1104,Sectores[Sector],Sectores[id_Sector],FALSE)</f>
        <v>#NAME?</v>
      </c>
      <c r="B1104" t="e" vm="1">
        <f ca="1">_xlfn.XLOOKUP(L1104,Contenido[Contenido],Contenido[id_contenido])</f>
        <v>#NAME?</v>
      </c>
      <c r="C1104" t="e" vm="1">
        <f ca="1">_xlfn.XLOOKUP(M1104,Temas[Tema],Temas[id_Tema],FALSE)</f>
        <v>#NAME?</v>
      </c>
      <c r="D1104" t="s">
        <v>4483</v>
      </c>
      <c r="F1104" t="e" vm="2">
        <f t="shared" ca="1" si="68"/>
        <v>#NAME?</v>
      </c>
      <c r="G1104" t="e" vm="2">
        <f t="shared" ca="1" si="69"/>
        <v>#NAME?</v>
      </c>
      <c r="H1104" t="e" vm="2">
        <f t="shared" ca="1" si="70"/>
        <v>#NAME?</v>
      </c>
      <c r="I1104" t="str">
        <f t="shared" si="71"/>
        <v>20.01.14.02 Malo</v>
      </c>
      <c r="K1104" t="s">
        <v>1329</v>
      </c>
      <c r="L1104" t="s">
        <v>1330</v>
      </c>
      <c r="M1104" t="s">
        <v>1413</v>
      </c>
      <c r="N1104" t="s">
        <v>1337</v>
      </c>
    </row>
    <row r="1105" spans="1:14" x14ac:dyDescent="0.25">
      <c r="A1105" t="e" vm="1">
        <f ca="1">_xlfn.XLOOKUP(K1105,Sectores[Sector],Sectores[id_Sector],FALSE)</f>
        <v>#NAME?</v>
      </c>
      <c r="B1105" t="e" vm="1">
        <f ca="1">_xlfn.XLOOKUP(L1105,Contenido[Contenido],Contenido[id_contenido])</f>
        <v>#NAME?</v>
      </c>
      <c r="C1105" t="e" vm="1">
        <f ca="1">_xlfn.XLOOKUP(M1105,Temas[Tema],Temas[id_Tema],FALSE)</f>
        <v>#NAME?</v>
      </c>
      <c r="D1105" t="s">
        <v>4484</v>
      </c>
      <c r="F1105" t="e" vm="2">
        <f t="shared" ca="1" si="68"/>
        <v>#NAME?</v>
      </c>
      <c r="G1105" t="e" vm="2">
        <f t="shared" ca="1" si="69"/>
        <v>#NAME?</v>
      </c>
      <c r="H1105" t="e" vm="2">
        <f t="shared" ca="1" si="70"/>
        <v>#NAME?</v>
      </c>
      <c r="I1105" t="str">
        <f t="shared" si="71"/>
        <v>20.01.14.03 Medio</v>
      </c>
      <c r="K1105" t="s">
        <v>1329</v>
      </c>
      <c r="L1105" t="s">
        <v>1330</v>
      </c>
      <c r="M1105" t="s">
        <v>1413</v>
      </c>
      <c r="N1105" t="s">
        <v>140</v>
      </c>
    </row>
    <row r="1106" spans="1:14" x14ac:dyDescent="0.25">
      <c r="A1106" t="e" vm="1">
        <f ca="1">_xlfn.XLOOKUP(K1106,Sectores[Sector],Sectores[id_Sector],FALSE)</f>
        <v>#NAME?</v>
      </c>
      <c r="B1106" t="e" vm="1">
        <f ca="1">_xlfn.XLOOKUP(L1106,Contenido[Contenido],Contenido[id_contenido])</f>
        <v>#NAME?</v>
      </c>
      <c r="C1106" t="e" vm="1">
        <f ca="1">_xlfn.XLOOKUP(M1106,Temas[Tema],Temas[id_Tema],FALSE)</f>
        <v>#NAME?</v>
      </c>
      <c r="D1106" t="s">
        <v>4485</v>
      </c>
      <c r="F1106" t="e" vm="2">
        <f t="shared" ca="1" si="68"/>
        <v>#NAME?</v>
      </c>
      <c r="G1106" t="e" vm="2">
        <f t="shared" ca="1" si="69"/>
        <v>#NAME?</v>
      </c>
      <c r="H1106" t="e" vm="2">
        <f t="shared" ca="1" si="70"/>
        <v>#NAME?</v>
      </c>
      <c r="I1106" t="str">
        <f t="shared" si="71"/>
        <v>20.01.14.04 Todos</v>
      </c>
      <c r="K1106" t="s">
        <v>1329</v>
      </c>
      <c r="L1106" t="s">
        <v>1330</v>
      </c>
      <c r="M1106" t="s">
        <v>1413</v>
      </c>
      <c r="N1106" t="s">
        <v>1342</v>
      </c>
    </row>
    <row r="1107" spans="1:14" x14ac:dyDescent="0.25">
      <c r="A1107" t="e" vm="1">
        <f ca="1">_xlfn.XLOOKUP(K1107,Sectores[Sector],Sectores[id_Sector],FALSE)</f>
        <v>#NAME?</v>
      </c>
      <c r="B1107" t="e" vm="1">
        <f ca="1">_xlfn.XLOOKUP(L1107,Contenido[Contenido],Contenido[id_contenido])</f>
        <v>#NAME?</v>
      </c>
      <c r="C1107" t="e" vm="1">
        <f ca="1">_xlfn.XLOOKUP(M1107,Temas[Tema],Temas[id_Tema],FALSE)</f>
        <v>#NAME?</v>
      </c>
      <c r="D1107" t="s">
        <v>4486</v>
      </c>
      <c r="F1107" t="e" vm="2">
        <f t="shared" ca="1" si="68"/>
        <v>#NAME?</v>
      </c>
      <c r="G1107" t="e" vm="2">
        <f t="shared" ca="1" si="69"/>
        <v>#NAME?</v>
      </c>
      <c r="H1107" t="e" vm="2">
        <f t="shared" ca="1" si="70"/>
        <v>#NAME?</v>
      </c>
      <c r="I1107" t="str">
        <f t="shared" si="71"/>
        <v>20.01.15.01 Bueno</v>
      </c>
      <c r="K1107" t="s">
        <v>1329</v>
      </c>
      <c r="L1107" t="s">
        <v>1330</v>
      </c>
      <c r="M1107" t="s">
        <v>1418</v>
      </c>
      <c r="N1107" t="s">
        <v>1332</v>
      </c>
    </row>
    <row r="1108" spans="1:14" x14ac:dyDescent="0.25">
      <c r="A1108" t="e" vm="1">
        <f ca="1">_xlfn.XLOOKUP(K1108,Sectores[Sector],Sectores[id_Sector],FALSE)</f>
        <v>#NAME?</v>
      </c>
      <c r="B1108" t="e" vm="1">
        <f ca="1">_xlfn.XLOOKUP(L1108,Contenido[Contenido],Contenido[id_contenido])</f>
        <v>#NAME?</v>
      </c>
      <c r="C1108" t="e" vm="1">
        <f ca="1">_xlfn.XLOOKUP(M1108,Temas[Tema],Temas[id_Tema],FALSE)</f>
        <v>#NAME?</v>
      </c>
      <c r="D1108" t="s">
        <v>4487</v>
      </c>
      <c r="F1108" t="e" vm="2">
        <f t="shared" ca="1" si="68"/>
        <v>#NAME?</v>
      </c>
      <c r="G1108" t="e" vm="2">
        <f t="shared" ca="1" si="69"/>
        <v>#NAME?</v>
      </c>
      <c r="H1108" t="e" vm="2">
        <f t="shared" ca="1" si="70"/>
        <v>#NAME?</v>
      </c>
      <c r="I1108" t="str">
        <f t="shared" si="71"/>
        <v>20.01.15.02 Malo</v>
      </c>
      <c r="K1108" t="s">
        <v>1329</v>
      </c>
      <c r="L1108" t="s">
        <v>1330</v>
      </c>
      <c r="M1108" t="s">
        <v>1418</v>
      </c>
      <c r="N1108" t="s">
        <v>1337</v>
      </c>
    </row>
    <row r="1109" spans="1:14" x14ac:dyDescent="0.25">
      <c r="A1109" t="e" vm="1">
        <f ca="1">_xlfn.XLOOKUP(K1109,Sectores[Sector],Sectores[id_Sector],FALSE)</f>
        <v>#NAME?</v>
      </c>
      <c r="B1109" t="e" vm="1">
        <f ca="1">_xlfn.XLOOKUP(L1109,Contenido[Contenido],Contenido[id_contenido])</f>
        <v>#NAME?</v>
      </c>
      <c r="C1109" t="e" vm="1">
        <f ca="1">_xlfn.XLOOKUP(M1109,Temas[Tema],Temas[id_Tema],FALSE)</f>
        <v>#NAME?</v>
      </c>
      <c r="D1109" t="s">
        <v>4488</v>
      </c>
      <c r="F1109" t="e" vm="2">
        <f t="shared" ca="1" si="68"/>
        <v>#NAME?</v>
      </c>
      <c r="G1109" t="e" vm="2">
        <f t="shared" ca="1" si="69"/>
        <v>#NAME?</v>
      </c>
      <c r="H1109" t="e" vm="2">
        <f t="shared" ca="1" si="70"/>
        <v>#NAME?</v>
      </c>
      <c r="I1109" t="str">
        <f t="shared" si="71"/>
        <v>20.01.15.03 Medio</v>
      </c>
      <c r="K1109" t="s">
        <v>1329</v>
      </c>
      <c r="L1109" t="s">
        <v>1330</v>
      </c>
      <c r="M1109" t="s">
        <v>1418</v>
      </c>
      <c r="N1109" t="s">
        <v>140</v>
      </c>
    </row>
    <row r="1110" spans="1:14" x14ac:dyDescent="0.25">
      <c r="A1110" t="e" vm="1">
        <f ca="1">_xlfn.XLOOKUP(K1110,Sectores[Sector],Sectores[id_Sector],FALSE)</f>
        <v>#NAME?</v>
      </c>
      <c r="B1110" t="e" vm="1">
        <f ca="1">_xlfn.XLOOKUP(L1110,Contenido[Contenido],Contenido[id_contenido])</f>
        <v>#NAME?</v>
      </c>
      <c r="C1110" t="e" vm="1">
        <f ca="1">_xlfn.XLOOKUP(M1110,Temas[Tema],Temas[id_Tema],FALSE)</f>
        <v>#NAME?</v>
      </c>
      <c r="D1110" t="s">
        <v>4489</v>
      </c>
      <c r="F1110" t="e" vm="2">
        <f t="shared" ca="1" si="68"/>
        <v>#NAME?</v>
      </c>
      <c r="G1110" t="e" vm="2">
        <f t="shared" ca="1" si="69"/>
        <v>#NAME?</v>
      </c>
      <c r="H1110" t="e" vm="2">
        <f t="shared" ca="1" si="70"/>
        <v>#NAME?</v>
      </c>
      <c r="I1110" t="str">
        <f t="shared" si="71"/>
        <v>20.01.15.04 No Aplica</v>
      </c>
      <c r="K1110" t="s">
        <v>1329</v>
      </c>
      <c r="L1110" t="s">
        <v>1330</v>
      </c>
      <c r="M1110" t="s">
        <v>1418</v>
      </c>
      <c r="N1110" t="s">
        <v>1340</v>
      </c>
    </row>
    <row r="1111" spans="1:14" x14ac:dyDescent="0.25">
      <c r="A1111" t="e" vm="1">
        <f ca="1">_xlfn.XLOOKUP(K1111,Sectores[Sector],Sectores[id_Sector],FALSE)</f>
        <v>#NAME?</v>
      </c>
      <c r="B1111" t="e" vm="1">
        <f ca="1">_xlfn.XLOOKUP(L1111,Contenido[Contenido],Contenido[id_contenido])</f>
        <v>#NAME?</v>
      </c>
      <c r="C1111" t="e" vm="1">
        <f ca="1">_xlfn.XLOOKUP(M1111,Temas[Tema],Temas[id_Tema],FALSE)</f>
        <v>#NAME?</v>
      </c>
      <c r="D1111" t="s">
        <v>4490</v>
      </c>
      <c r="F1111" t="e" vm="2">
        <f t="shared" ca="1" si="68"/>
        <v>#NAME?</v>
      </c>
      <c r="G1111" t="e" vm="2">
        <f t="shared" ca="1" si="69"/>
        <v>#NAME?</v>
      </c>
      <c r="H1111" t="e" vm="2">
        <f t="shared" ca="1" si="70"/>
        <v>#NAME?</v>
      </c>
      <c r="I1111" t="str">
        <f t="shared" si="71"/>
        <v>20.01.15.05 Todos</v>
      </c>
      <c r="K1111" t="s">
        <v>1329</v>
      </c>
      <c r="L1111" t="s">
        <v>1330</v>
      </c>
      <c r="M1111" t="s">
        <v>1418</v>
      </c>
      <c r="N1111" t="s">
        <v>1342</v>
      </c>
    </row>
    <row r="1112" spans="1:14" x14ac:dyDescent="0.25">
      <c r="A1112" t="e" vm="1">
        <f ca="1">_xlfn.XLOOKUP(K1112,Sectores[Sector],Sectores[id_Sector],FALSE)</f>
        <v>#NAME?</v>
      </c>
      <c r="B1112" t="e" vm="1">
        <f ca="1">_xlfn.XLOOKUP(L1112,Contenido[Contenido],Contenido[id_contenido])</f>
        <v>#NAME?</v>
      </c>
      <c r="C1112" t="e" vm="1">
        <f ca="1">_xlfn.XLOOKUP(M1112,Temas[Tema],Temas[id_Tema],FALSE)</f>
        <v>#NAME?</v>
      </c>
      <c r="D1112" t="s">
        <v>4491</v>
      </c>
      <c r="F1112" t="e" vm="2">
        <f t="shared" ca="1" si="68"/>
        <v>#NAME?</v>
      </c>
      <c r="G1112" t="e" vm="2">
        <f t="shared" ca="1" si="69"/>
        <v>#NAME?</v>
      </c>
      <c r="H1112" t="e" vm="2">
        <f t="shared" ca="1" si="70"/>
        <v>#NAME?</v>
      </c>
      <c r="I1112" t="str">
        <f t="shared" si="71"/>
        <v>20.01.16.01 Bueno</v>
      </c>
      <c r="K1112" t="s">
        <v>1329</v>
      </c>
      <c r="L1112" t="s">
        <v>1330</v>
      </c>
      <c r="M1112" t="s">
        <v>1424</v>
      </c>
      <c r="N1112" t="s">
        <v>1332</v>
      </c>
    </row>
    <row r="1113" spans="1:14" x14ac:dyDescent="0.25">
      <c r="A1113" t="e" vm="1">
        <f ca="1">_xlfn.XLOOKUP(K1113,Sectores[Sector],Sectores[id_Sector],FALSE)</f>
        <v>#NAME?</v>
      </c>
      <c r="B1113" t="e" vm="1">
        <f ca="1">_xlfn.XLOOKUP(L1113,Contenido[Contenido],Contenido[id_contenido])</f>
        <v>#NAME?</v>
      </c>
      <c r="C1113" t="e" vm="1">
        <f ca="1">_xlfn.XLOOKUP(M1113,Temas[Tema],Temas[id_Tema],FALSE)</f>
        <v>#NAME?</v>
      </c>
      <c r="D1113" t="s">
        <v>4492</v>
      </c>
      <c r="F1113" t="e" vm="2">
        <f t="shared" ca="1" si="68"/>
        <v>#NAME?</v>
      </c>
      <c r="G1113" t="e" vm="2">
        <f t="shared" ca="1" si="69"/>
        <v>#NAME?</v>
      </c>
      <c r="H1113" t="e" vm="2">
        <f t="shared" ca="1" si="70"/>
        <v>#NAME?</v>
      </c>
      <c r="I1113" t="str">
        <f t="shared" si="71"/>
        <v>20.01.16.02 Malo</v>
      </c>
      <c r="K1113" t="s">
        <v>1329</v>
      </c>
      <c r="L1113" t="s">
        <v>1330</v>
      </c>
      <c r="M1113" t="s">
        <v>1424</v>
      </c>
      <c r="N1113" t="s">
        <v>1337</v>
      </c>
    </row>
    <row r="1114" spans="1:14" x14ac:dyDescent="0.25">
      <c r="A1114" t="e" vm="1">
        <f ca="1">_xlfn.XLOOKUP(K1114,Sectores[Sector],Sectores[id_Sector],FALSE)</f>
        <v>#NAME?</v>
      </c>
      <c r="B1114" t="e" vm="1">
        <f ca="1">_xlfn.XLOOKUP(L1114,Contenido[Contenido],Contenido[id_contenido])</f>
        <v>#NAME?</v>
      </c>
      <c r="C1114" t="e" vm="1">
        <f ca="1">_xlfn.XLOOKUP(M1114,Temas[Tema],Temas[id_Tema],FALSE)</f>
        <v>#NAME?</v>
      </c>
      <c r="D1114" t="s">
        <v>4493</v>
      </c>
      <c r="F1114" t="e" vm="2">
        <f t="shared" ca="1" si="68"/>
        <v>#NAME?</v>
      </c>
      <c r="G1114" t="e" vm="2">
        <f t="shared" ca="1" si="69"/>
        <v>#NAME?</v>
      </c>
      <c r="H1114" t="e" vm="2">
        <f t="shared" ca="1" si="70"/>
        <v>#NAME?</v>
      </c>
      <c r="I1114" t="str">
        <f t="shared" si="71"/>
        <v>20.01.16.03 Medio</v>
      </c>
      <c r="K1114" t="s">
        <v>1329</v>
      </c>
      <c r="L1114" t="s">
        <v>1330</v>
      </c>
      <c r="M1114" t="s">
        <v>1424</v>
      </c>
      <c r="N1114" t="s">
        <v>140</v>
      </c>
    </row>
    <row r="1115" spans="1:14" x14ac:dyDescent="0.25">
      <c r="A1115" t="e" vm="1">
        <f ca="1">_xlfn.XLOOKUP(K1115,Sectores[Sector],Sectores[id_Sector],FALSE)</f>
        <v>#NAME?</v>
      </c>
      <c r="B1115" t="e" vm="1">
        <f ca="1">_xlfn.XLOOKUP(L1115,Contenido[Contenido],Contenido[id_contenido])</f>
        <v>#NAME?</v>
      </c>
      <c r="C1115" t="e" vm="1">
        <f ca="1">_xlfn.XLOOKUP(M1115,Temas[Tema],Temas[id_Tema],FALSE)</f>
        <v>#NAME?</v>
      </c>
      <c r="D1115" t="s">
        <v>4494</v>
      </c>
      <c r="F1115" t="e" vm="2">
        <f t="shared" ca="1" si="68"/>
        <v>#NAME?</v>
      </c>
      <c r="G1115" t="e" vm="2">
        <f t="shared" ca="1" si="69"/>
        <v>#NAME?</v>
      </c>
      <c r="H1115" t="e" vm="2">
        <f t="shared" ca="1" si="70"/>
        <v>#NAME?</v>
      </c>
      <c r="I1115" t="str">
        <f t="shared" si="71"/>
        <v>20.01.16.04 Todos</v>
      </c>
      <c r="K1115" t="s">
        <v>1329</v>
      </c>
      <c r="L1115" t="s">
        <v>1330</v>
      </c>
      <c r="M1115" t="s">
        <v>1424</v>
      </c>
      <c r="N1115" t="s">
        <v>1342</v>
      </c>
    </row>
    <row r="1116" spans="1:14" x14ac:dyDescent="0.25">
      <c r="A1116" t="e" vm="1">
        <f ca="1">_xlfn.XLOOKUP(K1116,Sectores[Sector],Sectores[id_Sector],FALSE)</f>
        <v>#NAME?</v>
      </c>
      <c r="B1116" t="e" vm="1">
        <f ca="1">_xlfn.XLOOKUP(L1116,Contenido[Contenido],Contenido[id_contenido])</f>
        <v>#NAME?</v>
      </c>
      <c r="C1116" t="e" vm="1">
        <f ca="1">_xlfn.XLOOKUP(M1116,Temas[Tema],Temas[id_Tema],FALSE)</f>
        <v>#NAME?</v>
      </c>
      <c r="D1116" t="s">
        <v>4495</v>
      </c>
      <c r="F1116" t="e" vm="2">
        <f t="shared" ca="1" si="68"/>
        <v>#NAME?</v>
      </c>
      <c r="G1116" t="e" vm="2">
        <f t="shared" ca="1" si="69"/>
        <v>#NAME?</v>
      </c>
      <c r="H1116" t="e" vm="2">
        <f t="shared" ca="1" si="70"/>
        <v>#NAME?</v>
      </c>
      <c r="I1116" t="str">
        <f t="shared" si="71"/>
        <v>20.01.17.01 Bueno</v>
      </c>
      <c r="K1116" t="s">
        <v>1329</v>
      </c>
      <c r="L1116" t="s">
        <v>1330</v>
      </c>
      <c r="M1116" t="s">
        <v>1429</v>
      </c>
      <c r="N1116" t="s">
        <v>1332</v>
      </c>
    </row>
    <row r="1117" spans="1:14" x14ac:dyDescent="0.25">
      <c r="A1117" t="e" vm="1">
        <f ca="1">_xlfn.XLOOKUP(K1117,Sectores[Sector],Sectores[id_Sector],FALSE)</f>
        <v>#NAME?</v>
      </c>
      <c r="B1117" t="e" vm="1">
        <f ca="1">_xlfn.XLOOKUP(L1117,Contenido[Contenido],Contenido[id_contenido])</f>
        <v>#NAME?</v>
      </c>
      <c r="C1117" t="e" vm="1">
        <f ca="1">_xlfn.XLOOKUP(M1117,Temas[Tema],Temas[id_Tema],FALSE)</f>
        <v>#NAME?</v>
      </c>
      <c r="D1117" t="s">
        <v>4496</v>
      </c>
      <c r="F1117" t="e" vm="2">
        <f t="shared" ca="1" si="68"/>
        <v>#NAME?</v>
      </c>
      <c r="G1117" t="e" vm="2">
        <f t="shared" ca="1" si="69"/>
        <v>#NAME?</v>
      </c>
      <c r="H1117" t="e" vm="2">
        <f t="shared" ca="1" si="70"/>
        <v>#NAME?</v>
      </c>
      <c r="I1117" t="str">
        <f t="shared" si="71"/>
        <v>20.01.17.02 Malo</v>
      </c>
      <c r="K1117" t="s">
        <v>1329</v>
      </c>
      <c r="L1117" t="s">
        <v>1330</v>
      </c>
      <c r="M1117" t="s">
        <v>1429</v>
      </c>
      <c r="N1117" t="s">
        <v>1337</v>
      </c>
    </row>
    <row r="1118" spans="1:14" x14ac:dyDescent="0.25">
      <c r="A1118" t="e" vm="1">
        <f ca="1">_xlfn.XLOOKUP(K1118,Sectores[Sector],Sectores[id_Sector],FALSE)</f>
        <v>#NAME?</v>
      </c>
      <c r="B1118" t="e" vm="1">
        <f ca="1">_xlfn.XLOOKUP(L1118,Contenido[Contenido],Contenido[id_contenido])</f>
        <v>#NAME?</v>
      </c>
      <c r="C1118" t="e" vm="1">
        <f ca="1">_xlfn.XLOOKUP(M1118,Temas[Tema],Temas[id_Tema],FALSE)</f>
        <v>#NAME?</v>
      </c>
      <c r="D1118" t="s">
        <v>4497</v>
      </c>
      <c r="F1118" t="e" vm="2">
        <f t="shared" ca="1" si="68"/>
        <v>#NAME?</v>
      </c>
      <c r="G1118" t="e" vm="2">
        <f t="shared" ca="1" si="69"/>
        <v>#NAME?</v>
      </c>
      <c r="H1118" t="e" vm="2">
        <f t="shared" ca="1" si="70"/>
        <v>#NAME?</v>
      </c>
      <c r="I1118" t="str">
        <f t="shared" si="71"/>
        <v>20.01.17.03 Medio</v>
      </c>
      <c r="K1118" t="s">
        <v>1329</v>
      </c>
      <c r="L1118" t="s">
        <v>1330</v>
      </c>
      <c r="M1118" t="s">
        <v>1429</v>
      </c>
      <c r="N1118" t="s">
        <v>140</v>
      </c>
    </row>
    <row r="1119" spans="1:14" x14ac:dyDescent="0.25">
      <c r="A1119" t="e" vm="1">
        <f ca="1">_xlfn.XLOOKUP(K1119,Sectores[Sector],Sectores[id_Sector],FALSE)</f>
        <v>#NAME?</v>
      </c>
      <c r="B1119" t="e" vm="1">
        <f ca="1">_xlfn.XLOOKUP(L1119,Contenido[Contenido],Contenido[id_contenido])</f>
        <v>#NAME?</v>
      </c>
      <c r="C1119" t="e" vm="1">
        <f ca="1">_xlfn.XLOOKUP(M1119,Temas[Tema],Temas[id_Tema],FALSE)</f>
        <v>#NAME?</v>
      </c>
      <c r="D1119" t="s">
        <v>4498</v>
      </c>
      <c r="F1119" t="e" vm="2">
        <f t="shared" ca="1" si="68"/>
        <v>#NAME?</v>
      </c>
      <c r="G1119" t="e" vm="2">
        <f t="shared" ca="1" si="69"/>
        <v>#NAME?</v>
      </c>
      <c r="H1119" t="e" vm="2">
        <f t="shared" ca="1" si="70"/>
        <v>#NAME?</v>
      </c>
      <c r="I1119" t="str">
        <f t="shared" si="71"/>
        <v>20.01.17.04 No Aplica</v>
      </c>
      <c r="K1119" t="s">
        <v>1329</v>
      </c>
      <c r="L1119" t="s">
        <v>1330</v>
      </c>
      <c r="M1119" t="s">
        <v>1429</v>
      </c>
      <c r="N1119" t="s">
        <v>1340</v>
      </c>
    </row>
    <row r="1120" spans="1:14" x14ac:dyDescent="0.25">
      <c r="A1120" t="e" vm="1">
        <f ca="1">_xlfn.XLOOKUP(K1120,Sectores[Sector],Sectores[id_Sector],FALSE)</f>
        <v>#NAME?</v>
      </c>
      <c r="B1120" t="e" vm="1">
        <f ca="1">_xlfn.XLOOKUP(L1120,Contenido[Contenido],Contenido[id_contenido])</f>
        <v>#NAME?</v>
      </c>
      <c r="C1120" t="e" vm="1">
        <f ca="1">_xlfn.XLOOKUP(M1120,Temas[Tema],Temas[id_Tema],FALSE)</f>
        <v>#NAME?</v>
      </c>
      <c r="D1120" t="s">
        <v>4499</v>
      </c>
      <c r="F1120" t="e" vm="2">
        <f t="shared" ca="1" si="68"/>
        <v>#NAME?</v>
      </c>
      <c r="G1120" t="e" vm="2">
        <f t="shared" ca="1" si="69"/>
        <v>#NAME?</v>
      </c>
      <c r="H1120" t="e" vm="2">
        <f t="shared" ca="1" si="70"/>
        <v>#NAME?</v>
      </c>
      <c r="I1120" t="str">
        <f t="shared" si="71"/>
        <v>20.01.17.05 Todos</v>
      </c>
      <c r="K1120" t="s">
        <v>1329</v>
      </c>
      <c r="L1120" t="s">
        <v>1330</v>
      </c>
      <c r="M1120" t="s">
        <v>1429</v>
      </c>
      <c r="N1120" t="s">
        <v>1342</v>
      </c>
    </row>
    <row r="1121" spans="1:14" x14ac:dyDescent="0.25">
      <c r="A1121" t="e" vm="1">
        <f ca="1">_xlfn.XLOOKUP(K1121,Sectores[Sector],Sectores[id_Sector],FALSE)</f>
        <v>#NAME?</v>
      </c>
      <c r="B1121" t="e" vm="1">
        <f ca="1">_xlfn.XLOOKUP(L1121,Contenido[Contenido],Contenido[id_contenido])</f>
        <v>#NAME?</v>
      </c>
      <c r="C1121" t="e" vm="1">
        <f ca="1">_xlfn.XLOOKUP(M1121,Temas[Tema],Temas[id_Tema],FALSE)</f>
        <v>#NAME?</v>
      </c>
      <c r="D1121" t="s">
        <v>4500</v>
      </c>
      <c r="F1121" t="e" vm="2">
        <f t="shared" ca="1" si="68"/>
        <v>#NAME?</v>
      </c>
      <c r="G1121" t="e" vm="2">
        <f t="shared" ca="1" si="69"/>
        <v>#NAME?</v>
      </c>
      <c r="H1121" t="e" vm="2">
        <f t="shared" ca="1" si="70"/>
        <v>#NAME?</v>
      </c>
      <c r="I1121" t="str">
        <f t="shared" si="71"/>
        <v>20.01.18.01 Malo</v>
      </c>
      <c r="K1121" t="s">
        <v>1329</v>
      </c>
      <c r="L1121" t="s">
        <v>1330</v>
      </c>
      <c r="M1121" t="s">
        <v>1442</v>
      </c>
      <c r="N1121" t="s">
        <v>1337</v>
      </c>
    </row>
    <row r="1122" spans="1:14" x14ac:dyDescent="0.25">
      <c r="A1122" t="e" vm="1">
        <f ca="1">_xlfn.XLOOKUP(K1122,Sectores[Sector],Sectores[id_Sector],FALSE)</f>
        <v>#NAME?</v>
      </c>
      <c r="B1122" t="e" vm="1">
        <f ca="1">_xlfn.XLOOKUP(L1122,Contenido[Contenido],Contenido[id_contenido])</f>
        <v>#NAME?</v>
      </c>
      <c r="C1122" t="e" vm="1">
        <f ca="1">_xlfn.XLOOKUP(M1122,Temas[Tema],Temas[id_Tema],FALSE)</f>
        <v>#NAME?</v>
      </c>
      <c r="D1122" t="s">
        <v>4501</v>
      </c>
      <c r="F1122" t="e" vm="2">
        <f t="shared" ca="1" si="68"/>
        <v>#NAME?</v>
      </c>
      <c r="G1122" t="e" vm="2">
        <f t="shared" ca="1" si="69"/>
        <v>#NAME?</v>
      </c>
      <c r="H1122" t="e" vm="2">
        <f t="shared" ca="1" si="70"/>
        <v>#NAME?</v>
      </c>
      <c r="I1122" t="str">
        <f t="shared" si="71"/>
        <v>20.01.18.02 Todos</v>
      </c>
      <c r="K1122" t="s">
        <v>1329</v>
      </c>
      <c r="L1122" t="s">
        <v>1330</v>
      </c>
      <c r="M1122" t="s">
        <v>1442</v>
      </c>
      <c r="N1122" t="s">
        <v>1342</v>
      </c>
    </row>
    <row r="1123" spans="1:14" x14ac:dyDescent="0.25">
      <c r="A1123" t="e" vm="1">
        <f ca="1">_xlfn.XLOOKUP(K1123,Sectores[Sector],Sectores[id_Sector],FALSE)</f>
        <v>#NAME?</v>
      </c>
      <c r="B1123" t="e" vm="1">
        <f ca="1">_xlfn.XLOOKUP(L1123,Contenido[Contenido],Contenido[id_contenido])</f>
        <v>#NAME?</v>
      </c>
      <c r="C1123" t="e" vm="1">
        <f ca="1">_xlfn.XLOOKUP(M1123,Temas[Tema],Temas[id_Tema],FALSE)</f>
        <v>#NAME?</v>
      </c>
      <c r="D1123" t="s">
        <v>4502</v>
      </c>
      <c r="F1123" t="e" vm="2">
        <f t="shared" ca="1" si="68"/>
        <v>#NAME?</v>
      </c>
      <c r="G1123" t="e" vm="2">
        <f t="shared" ca="1" si="69"/>
        <v>#NAME?</v>
      </c>
      <c r="H1123" t="e" vm="2">
        <f t="shared" ca="1" si="70"/>
        <v>#NAME?</v>
      </c>
      <c r="I1123" t="str">
        <f t="shared" si="71"/>
        <v>20.01.19.01 Bueno</v>
      </c>
      <c r="K1123" t="s">
        <v>1329</v>
      </c>
      <c r="L1123" t="s">
        <v>1330</v>
      </c>
      <c r="M1123" t="s">
        <v>1445</v>
      </c>
      <c r="N1123" t="s">
        <v>1332</v>
      </c>
    </row>
    <row r="1124" spans="1:14" x14ac:dyDescent="0.25">
      <c r="A1124" t="e" vm="1">
        <f ca="1">_xlfn.XLOOKUP(K1124,Sectores[Sector],Sectores[id_Sector],FALSE)</f>
        <v>#NAME?</v>
      </c>
      <c r="B1124" t="e" vm="1">
        <f ca="1">_xlfn.XLOOKUP(L1124,Contenido[Contenido],Contenido[id_contenido])</f>
        <v>#NAME?</v>
      </c>
      <c r="C1124" t="e" vm="1">
        <f ca="1">_xlfn.XLOOKUP(M1124,Temas[Tema],Temas[id_Tema],FALSE)</f>
        <v>#NAME?</v>
      </c>
      <c r="D1124" t="s">
        <v>4503</v>
      </c>
      <c r="F1124" t="e" vm="2">
        <f t="shared" ca="1" si="68"/>
        <v>#NAME?</v>
      </c>
      <c r="G1124" t="e" vm="2">
        <f t="shared" ca="1" si="69"/>
        <v>#NAME?</v>
      </c>
      <c r="H1124" t="e" vm="2">
        <f t="shared" ca="1" si="70"/>
        <v>#NAME?</v>
      </c>
      <c r="I1124" t="str">
        <f t="shared" si="71"/>
        <v>20.01.19.02 Malo</v>
      </c>
      <c r="K1124" t="s">
        <v>1329</v>
      </c>
      <c r="L1124" t="s">
        <v>1330</v>
      </c>
      <c r="M1124" t="s">
        <v>1445</v>
      </c>
      <c r="N1124" t="s">
        <v>1337</v>
      </c>
    </row>
    <row r="1125" spans="1:14" x14ac:dyDescent="0.25">
      <c r="A1125" t="e" vm="1">
        <f ca="1">_xlfn.XLOOKUP(K1125,Sectores[Sector],Sectores[id_Sector],FALSE)</f>
        <v>#NAME?</v>
      </c>
      <c r="B1125" t="e" vm="1">
        <f ca="1">_xlfn.XLOOKUP(L1125,Contenido[Contenido],Contenido[id_contenido])</f>
        <v>#NAME?</v>
      </c>
      <c r="C1125" t="e" vm="1">
        <f ca="1">_xlfn.XLOOKUP(M1125,Temas[Tema],Temas[id_Tema],FALSE)</f>
        <v>#NAME?</v>
      </c>
      <c r="D1125" t="s">
        <v>4504</v>
      </c>
      <c r="F1125" t="e" vm="2">
        <f t="shared" ca="1" si="68"/>
        <v>#NAME?</v>
      </c>
      <c r="G1125" t="e" vm="2">
        <f t="shared" ca="1" si="69"/>
        <v>#NAME?</v>
      </c>
      <c r="H1125" t="e" vm="2">
        <f t="shared" ca="1" si="70"/>
        <v>#NAME?</v>
      </c>
      <c r="I1125" t="str">
        <f t="shared" si="71"/>
        <v>20.01.19.03 Medio</v>
      </c>
      <c r="K1125" t="s">
        <v>1329</v>
      </c>
      <c r="L1125" t="s">
        <v>1330</v>
      </c>
      <c r="M1125" t="s">
        <v>1445</v>
      </c>
      <c r="N1125" t="s">
        <v>140</v>
      </c>
    </row>
    <row r="1126" spans="1:14" x14ac:dyDescent="0.25">
      <c r="A1126" t="e" vm="1">
        <f ca="1">_xlfn.XLOOKUP(K1126,Sectores[Sector],Sectores[id_Sector],FALSE)</f>
        <v>#NAME?</v>
      </c>
      <c r="B1126" t="e" vm="1">
        <f ca="1">_xlfn.XLOOKUP(L1126,Contenido[Contenido],Contenido[id_contenido])</f>
        <v>#NAME?</v>
      </c>
      <c r="C1126" t="e" vm="1">
        <f ca="1">_xlfn.XLOOKUP(M1126,Temas[Tema],Temas[id_Tema],FALSE)</f>
        <v>#NAME?</v>
      </c>
      <c r="D1126" t="s">
        <v>4505</v>
      </c>
      <c r="F1126" t="e" vm="2">
        <f t="shared" ca="1" si="68"/>
        <v>#NAME?</v>
      </c>
      <c r="G1126" t="e" vm="2">
        <f t="shared" ca="1" si="69"/>
        <v>#NAME?</v>
      </c>
      <c r="H1126" t="e" vm="2">
        <f t="shared" ca="1" si="70"/>
        <v>#NAME?</v>
      </c>
      <c r="I1126" t="str">
        <f t="shared" si="71"/>
        <v>20.01.19.04 Todos</v>
      </c>
      <c r="K1126" t="s">
        <v>1329</v>
      </c>
      <c r="L1126" t="s">
        <v>1330</v>
      </c>
      <c r="M1126" t="s">
        <v>1445</v>
      </c>
      <c r="N1126" t="s">
        <v>1342</v>
      </c>
    </row>
    <row r="1127" spans="1:14" x14ac:dyDescent="0.25">
      <c r="A1127" t="e" vm="1">
        <f ca="1">_xlfn.XLOOKUP(K1127,Sectores[Sector],Sectores[id_Sector],FALSE)</f>
        <v>#NAME?</v>
      </c>
      <c r="B1127" t="e" vm="1">
        <f ca="1">_xlfn.XLOOKUP(L1127,Contenido[Contenido],Contenido[id_contenido])</f>
        <v>#NAME?</v>
      </c>
      <c r="C1127" t="e" vm="1">
        <f ca="1">_xlfn.XLOOKUP(M1127,Temas[Tema],Temas[id_Tema],FALSE)</f>
        <v>#NAME?</v>
      </c>
      <c r="D1127" t="s">
        <v>4506</v>
      </c>
      <c r="F1127" t="e" vm="2">
        <f t="shared" ca="1" si="68"/>
        <v>#NAME?</v>
      </c>
      <c r="G1127" t="e" vm="2">
        <f t="shared" ca="1" si="69"/>
        <v>#NAME?</v>
      </c>
      <c r="H1127" t="e" vm="2">
        <f t="shared" ca="1" si="70"/>
        <v>#NAME?</v>
      </c>
      <c r="I1127" t="str">
        <f t="shared" si="71"/>
        <v>20.01.20.01 Malo</v>
      </c>
      <c r="K1127" t="s">
        <v>1329</v>
      </c>
      <c r="L1127" t="s">
        <v>1330</v>
      </c>
      <c r="M1127" t="s">
        <v>1450</v>
      </c>
      <c r="N1127" t="s">
        <v>1337</v>
      </c>
    </row>
    <row r="1128" spans="1:14" x14ac:dyDescent="0.25">
      <c r="A1128" t="e" vm="1">
        <f ca="1">_xlfn.XLOOKUP(K1128,Sectores[Sector],Sectores[id_Sector],FALSE)</f>
        <v>#NAME?</v>
      </c>
      <c r="B1128" t="e" vm="1">
        <f ca="1">_xlfn.XLOOKUP(L1128,Contenido[Contenido],Contenido[id_contenido])</f>
        <v>#NAME?</v>
      </c>
      <c r="C1128" t="e" vm="1">
        <f ca="1">_xlfn.XLOOKUP(M1128,Temas[Tema],Temas[id_Tema],FALSE)</f>
        <v>#NAME?</v>
      </c>
      <c r="D1128" t="s">
        <v>4507</v>
      </c>
      <c r="F1128" t="e" vm="2">
        <f t="shared" ca="1" si="68"/>
        <v>#NAME?</v>
      </c>
      <c r="G1128" t="e" vm="2">
        <f t="shared" ca="1" si="69"/>
        <v>#NAME?</v>
      </c>
      <c r="H1128" t="e" vm="2">
        <f t="shared" ca="1" si="70"/>
        <v>#NAME?</v>
      </c>
      <c r="I1128" t="str">
        <f t="shared" si="71"/>
        <v>20.01.20.02 Todos</v>
      </c>
      <c r="K1128" t="s">
        <v>1329</v>
      </c>
      <c r="L1128" t="s">
        <v>1330</v>
      </c>
      <c r="M1128" t="s">
        <v>1450</v>
      </c>
      <c r="N1128" t="s">
        <v>1342</v>
      </c>
    </row>
    <row r="1129" spans="1:14" x14ac:dyDescent="0.25">
      <c r="A1129" t="e" vm="1">
        <f ca="1">_xlfn.XLOOKUP(K1129,Sectores[Sector],Sectores[id_Sector],FALSE)</f>
        <v>#NAME?</v>
      </c>
      <c r="B1129" t="e" vm="1">
        <f ca="1">_xlfn.XLOOKUP(L1129,Contenido[Contenido],Contenido[id_contenido])</f>
        <v>#NAME?</v>
      </c>
      <c r="C1129" t="e" vm="1">
        <f ca="1">_xlfn.XLOOKUP(M1129,Temas[Tema],Temas[id_Tema],FALSE)</f>
        <v>#NAME?</v>
      </c>
      <c r="D1129" t="s">
        <v>4508</v>
      </c>
      <c r="F1129" t="e" vm="2">
        <f t="shared" ca="1" si="68"/>
        <v>#NAME?</v>
      </c>
      <c r="G1129" t="e" vm="2">
        <f t="shared" ca="1" si="69"/>
        <v>#NAME?</v>
      </c>
      <c r="H1129" t="e" vm="2">
        <f t="shared" ca="1" si="70"/>
        <v>#NAME?</v>
      </c>
      <c r="I1129" t="str">
        <f t="shared" si="71"/>
        <v>20.01.21.01 Bueno</v>
      </c>
      <c r="K1129" t="s">
        <v>1329</v>
      </c>
      <c r="L1129" t="s">
        <v>1330</v>
      </c>
      <c r="M1129" t="s">
        <v>1453</v>
      </c>
      <c r="N1129" t="s">
        <v>1332</v>
      </c>
    </row>
    <row r="1130" spans="1:14" x14ac:dyDescent="0.25">
      <c r="A1130" t="e" vm="1">
        <f ca="1">_xlfn.XLOOKUP(K1130,Sectores[Sector],Sectores[id_Sector],FALSE)</f>
        <v>#NAME?</v>
      </c>
      <c r="B1130" t="e" vm="1">
        <f ca="1">_xlfn.XLOOKUP(L1130,Contenido[Contenido],Contenido[id_contenido])</f>
        <v>#NAME?</v>
      </c>
      <c r="C1130" t="e" vm="1">
        <f ca="1">_xlfn.XLOOKUP(M1130,Temas[Tema],Temas[id_Tema],FALSE)</f>
        <v>#NAME?</v>
      </c>
      <c r="D1130" t="s">
        <v>4509</v>
      </c>
      <c r="F1130" t="e" vm="2">
        <f t="shared" ca="1" si="68"/>
        <v>#NAME?</v>
      </c>
      <c r="G1130" t="e" vm="2">
        <f t="shared" ca="1" si="69"/>
        <v>#NAME?</v>
      </c>
      <c r="H1130" t="e" vm="2">
        <f t="shared" ca="1" si="70"/>
        <v>#NAME?</v>
      </c>
      <c r="I1130" t="str">
        <f t="shared" si="71"/>
        <v>20.01.21.02 Malo</v>
      </c>
      <c r="K1130" t="s">
        <v>1329</v>
      </c>
      <c r="L1130" t="s">
        <v>1330</v>
      </c>
      <c r="M1130" t="s">
        <v>1453</v>
      </c>
      <c r="N1130" t="s">
        <v>1337</v>
      </c>
    </row>
    <row r="1131" spans="1:14" x14ac:dyDescent="0.25">
      <c r="A1131" t="e" vm="1">
        <f ca="1">_xlfn.XLOOKUP(K1131,Sectores[Sector],Sectores[id_Sector],FALSE)</f>
        <v>#NAME?</v>
      </c>
      <c r="B1131" t="e" vm="1">
        <f ca="1">_xlfn.XLOOKUP(L1131,Contenido[Contenido],Contenido[id_contenido])</f>
        <v>#NAME?</v>
      </c>
      <c r="C1131" t="e" vm="1">
        <f ca="1">_xlfn.XLOOKUP(M1131,Temas[Tema],Temas[id_Tema],FALSE)</f>
        <v>#NAME?</v>
      </c>
      <c r="D1131" t="s">
        <v>4510</v>
      </c>
      <c r="F1131" t="e" vm="2">
        <f t="shared" ca="1" si="68"/>
        <v>#NAME?</v>
      </c>
      <c r="G1131" t="e" vm="2">
        <f t="shared" ca="1" si="69"/>
        <v>#NAME?</v>
      </c>
      <c r="H1131" t="e" vm="2">
        <f t="shared" ca="1" si="70"/>
        <v>#NAME?</v>
      </c>
      <c r="I1131" t="str">
        <f t="shared" si="71"/>
        <v>20.01.21.03 Medio</v>
      </c>
      <c r="K1131" t="s">
        <v>1329</v>
      </c>
      <c r="L1131" t="s">
        <v>1330</v>
      </c>
      <c r="M1131" t="s">
        <v>1453</v>
      </c>
      <c r="N1131" t="s">
        <v>140</v>
      </c>
    </row>
    <row r="1132" spans="1:14" x14ac:dyDescent="0.25">
      <c r="A1132" t="e" vm="1">
        <f ca="1">_xlfn.XLOOKUP(K1132,Sectores[Sector],Sectores[id_Sector],FALSE)</f>
        <v>#NAME?</v>
      </c>
      <c r="B1132" t="e" vm="1">
        <f ca="1">_xlfn.XLOOKUP(L1132,Contenido[Contenido],Contenido[id_contenido])</f>
        <v>#NAME?</v>
      </c>
      <c r="C1132" t="e" vm="1">
        <f ca="1">_xlfn.XLOOKUP(M1132,Temas[Tema],Temas[id_Tema],FALSE)</f>
        <v>#NAME?</v>
      </c>
      <c r="D1132" t="s">
        <v>4511</v>
      </c>
      <c r="F1132" t="e" vm="2">
        <f t="shared" ca="1" si="68"/>
        <v>#NAME?</v>
      </c>
      <c r="G1132" t="e" vm="2">
        <f t="shared" ca="1" si="69"/>
        <v>#NAME?</v>
      </c>
      <c r="H1132" t="e" vm="2">
        <f t="shared" ca="1" si="70"/>
        <v>#NAME?</v>
      </c>
      <c r="I1132" t="str">
        <f t="shared" si="71"/>
        <v>20.01.21.04 No Aplica</v>
      </c>
      <c r="K1132" t="s">
        <v>1329</v>
      </c>
      <c r="L1132" t="s">
        <v>1330</v>
      </c>
      <c r="M1132" t="s">
        <v>1453</v>
      </c>
      <c r="N1132" t="s">
        <v>1340</v>
      </c>
    </row>
    <row r="1133" spans="1:14" x14ac:dyDescent="0.25">
      <c r="A1133" t="e" vm="1">
        <f ca="1">_xlfn.XLOOKUP(K1133,Sectores[Sector],Sectores[id_Sector],FALSE)</f>
        <v>#NAME?</v>
      </c>
      <c r="B1133" t="e" vm="1">
        <f ca="1">_xlfn.XLOOKUP(L1133,Contenido[Contenido],Contenido[id_contenido])</f>
        <v>#NAME?</v>
      </c>
      <c r="C1133" t="e" vm="1">
        <f ca="1">_xlfn.XLOOKUP(M1133,Temas[Tema],Temas[id_Tema],FALSE)</f>
        <v>#NAME?</v>
      </c>
      <c r="D1133" t="s">
        <v>4512</v>
      </c>
      <c r="F1133" t="e" vm="2">
        <f t="shared" ca="1" si="68"/>
        <v>#NAME?</v>
      </c>
      <c r="G1133" t="e" vm="2">
        <f t="shared" ca="1" si="69"/>
        <v>#NAME?</v>
      </c>
      <c r="H1133" t="e" vm="2">
        <f t="shared" ca="1" si="70"/>
        <v>#NAME?</v>
      </c>
      <c r="I1133" t="str">
        <f t="shared" si="71"/>
        <v>20.01.21.05 Todos</v>
      </c>
      <c r="K1133" t="s">
        <v>1329</v>
      </c>
      <c r="L1133" t="s">
        <v>1330</v>
      </c>
      <c r="M1133" t="s">
        <v>1453</v>
      </c>
      <c r="N1133" t="s">
        <v>1342</v>
      </c>
    </row>
    <row r="1134" spans="1:14" x14ac:dyDescent="0.25">
      <c r="A1134" t="e" vm="1">
        <f ca="1">_xlfn.XLOOKUP(K1134,Sectores[Sector],Sectores[id_Sector],FALSE)</f>
        <v>#NAME?</v>
      </c>
      <c r="B1134" t="e" vm="1">
        <f ca="1">_xlfn.XLOOKUP(L1134,Contenido[Contenido],Contenido[id_contenido])</f>
        <v>#NAME?</v>
      </c>
      <c r="C1134" t="e" vm="1">
        <f ca="1">_xlfn.XLOOKUP(M1134,Temas[Tema],Temas[id_Tema],FALSE)</f>
        <v>#NAME?</v>
      </c>
      <c r="D1134" t="s">
        <v>4513</v>
      </c>
      <c r="F1134" t="e" vm="2">
        <f t="shared" ca="1" si="68"/>
        <v>#NAME?</v>
      </c>
      <c r="G1134" t="e" vm="2">
        <f t="shared" ca="1" si="69"/>
        <v>#NAME?</v>
      </c>
      <c r="H1134" t="e" vm="2">
        <f t="shared" ca="1" si="70"/>
        <v>#NAME?</v>
      </c>
      <c r="I1134" t="str">
        <f t="shared" si="71"/>
        <v>20.01.22.01 Bueno</v>
      </c>
      <c r="K1134" t="s">
        <v>1329</v>
      </c>
      <c r="L1134" t="s">
        <v>1330</v>
      </c>
      <c r="M1134" t="s">
        <v>1344</v>
      </c>
      <c r="N1134" t="s">
        <v>1332</v>
      </c>
    </row>
    <row r="1135" spans="1:14" x14ac:dyDescent="0.25">
      <c r="A1135" t="e" vm="1">
        <f ca="1">_xlfn.XLOOKUP(K1135,Sectores[Sector],Sectores[id_Sector],FALSE)</f>
        <v>#NAME?</v>
      </c>
      <c r="B1135" t="e" vm="1">
        <f ca="1">_xlfn.XLOOKUP(L1135,Contenido[Contenido],Contenido[id_contenido])</f>
        <v>#NAME?</v>
      </c>
      <c r="C1135" t="e" vm="1">
        <f ca="1">_xlfn.XLOOKUP(M1135,Temas[Tema],Temas[id_Tema],FALSE)</f>
        <v>#NAME?</v>
      </c>
      <c r="D1135" t="s">
        <v>4514</v>
      </c>
      <c r="F1135" t="e" vm="2">
        <f t="shared" ca="1" si="68"/>
        <v>#NAME?</v>
      </c>
      <c r="G1135" t="e" vm="2">
        <f t="shared" ca="1" si="69"/>
        <v>#NAME?</v>
      </c>
      <c r="H1135" t="e" vm="2">
        <f t="shared" ca="1" si="70"/>
        <v>#NAME?</v>
      </c>
      <c r="I1135" t="str">
        <f t="shared" si="71"/>
        <v>20.01.22.02 Malo</v>
      </c>
      <c r="K1135" t="s">
        <v>1329</v>
      </c>
      <c r="L1135" t="s">
        <v>1330</v>
      </c>
      <c r="M1135" t="s">
        <v>1344</v>
      </c>
      <c r="N1135" t="s">
        <v>1337</v>
      </c>
    </row>
    <row r="1136" spans="1:14" x14ac:dyDescent="0.25">
      <c r="A1136" t="e" vm="1">
        <f ca="1">_xlfn.XLOOKUP(K1136,Sectores[Sector],Sectores[id_Sector],FALSE)</f>
        <v>#NAME?</v>
      </c>
      <c r="B1136" t="e" vm="1">
        <f ca="1">_xlfn.XLOOKUP(L1136,Contenido[Contenido],Contenido[id_contenido])</f>
        <v>#NAME?</v>
      </c>
      <c r="C1136" t="e" vm="1">
        <f ca="1">_xlfn.XLOOKUP(M1136,Temas[Tema],Temas[id_Tema],FALSE)</f>
        <v>#NAME?</v>
      </c>
      <c r="D1136" t="s">
        <v>4515</v>
      </c>
      <c r="F1136" t="e" vm="2">
        <f t="shared" ca="1" si="68"/>
        <v>#NAME?</v>
      </c>
      <c r="G1136" t="e" vm="2">
        <f t="shared" ca="1" si="69"/>
        <v>#NAME?</v>
      </c>
      <c r="H1136" t="e" vm="2">
        <f t="shared" ca="1" si="70"/>
        <v>#NAME?</v>
      </c>
      <c r="I1136" t="str">
        <f t="shared" si="71"/>
        <v>20.01.22.03 Medio</v>
      </c>
      <c r="K1136" t="s">
        <v>1329</v>
      </c>
      <c r="L1136" t="s">
        <v>1330</v>
      </c>
      <c r="M1136" t="s">
        <v>1344</v>
      </c>
      <c r="N1136" t="s">
        <v>140</v>
      </c>
    </row>
    <row r="1137" spans="1:14" x14ac:dyDescent="0.25">
      <c r="A1137" t="e" vm="1">
        <f ca="1">_xlfn.XLOOKUP(K1137,Sectores[Sector],Sectores[id_Sector],FALSE)</f>
        <v>#NAME?</v>
      </c>
      <c r="B1137" t="e" vm="1">
        <f ca="1">_xlfn.XLOOKUP(L1137,Contenido[Contenido],Contenido[id_contenido])</f>
        <v>#NAME?</v>
      </c>
      <c r="C1137" t="e" vm="1">
        <f ca="1">_xlfn.XLOOKUP(M1137,Temas[Tema],Temas[id_Tema],FALSE)</f>
        <v>#NAME?</v>
      </c>
      <c r="D1137" t="s">
        <v>4516</v>
      </c>
      <c r="F1137" t="e" vm="2">
        <f t="shared" ca="1" si="68"/>
        <v>#NAME?</v>
      </c>
      <c r="G1137" t="e" vm="2">
        <f t="shared" ca="1" si="69"/>
        <v>#NAME?</v>
      </c>
      <c r="H1137" t="e" vm="2">
        <f t="shared" ca="1" si="70"/>
        <v>#NAME?</v>
      </c>
      <c r="I1137" t="str">
        <f t="shared" si="71"/>
        <v>20.01.22.04 Todos</v>
      </c>
      <c r="K1137" t="s">
        <v>1329</v>
      </c>
      <c r="L1137" t="s">
        <v>1330</v>
      </c>
      <c r="M1137" t="s">
        <v>1344</v>
      </c>
      <c r="N1137" t="s">
        <v>1342</v>
      </c>
    </row>
    <row r="1138" spans="1:14" x14ac:dyDescent="0.25">
      <c r="A1138" t="e" vm="1">
        <f ca="1">_xlfn.XLOOKUP(K1138,Sectores[Sector],Sectores[id_Sector],FALSE)</f>
        <v>#NAME?</v>
      </c>
      <c r="B1138" t="e" vm="1">
        <f ca="1">_xlfn.XLOOKUP(L1138,Contenido[Contenido],Contenido[id_contenido])</f>
        <v>#NAME?</v>
      </c>
      <c r="C1138" t="e" vm="1">
        <f ca="1">_xlfn.XLOOKUP(M1138,Temas[Tema],Temas[id_Tema],FALSE)</f>
        <v>#NAME?</v>
      </c>
      <c r="D1138" t="s">
        <v>4517</v>
      </c>
      <c r="F1138" t="e" vm="2">
        <f t="shared" ca="1" si="68"/>
        <v>#NAME?</v>
      </c>
      <c r="G1138" t="e" vm="2">
        <f t="shared" ca="1" si="69"/>
        <v>#NAME?</v>
      </c>
      <c r="H1138" t="e" vm="2">
        <f t="shared" ca="1" si="70"/>
        <v>#NAME?</v>
      </c>
      <c r="I1138" t="str">
        <f t="shared" si="71"/>
        <v>20.01.23.01 Bueno</v>
      </c>
      <c r="K1138" t="s">
        <v>1329</v>
      </c>
      <c r="L1138" t="s">
        <v>1330</v>
      </c>
      <c r="M1138" t="s">
        <v>1349</v>
      </c>
      <c r="N1138" t="s">
        <v>1332</v>
      </c>
    </row>
    <row r="1139" spans="1:14" x14ac:dyDescent="0.25">
      <c r="A1139" t="e" vm="1">
        <f ca="1">_xlfn.XLOOKUP(K1139,Sectores[Sector],Sectores[id_Sector],FALSE)</f>
        <v>#NAME?</v>
      </c>
      <c r="B1139" t="e" vm="1">
        <f ca="1">_xlfn.XLOOKUP(L1139,Contenido[Contenido],Contenido[id_contenido])</f>
        <v>#NAME?</v>
      </c>
      <c r="C1139" t="e" vm="1">
        <f ca="1">_xlfn.XLOOKUP(M1139,Temas[Tema],Temas[id_Tema],FALSE)</f>
        <v>#NAME?</v>
      </c>
      <c r="D1139" t="s">
        <v>4518</v>
      </c>
      <c r="F1139" t="e" vm="2">
        <f t="shared" ca="1" si="68"/>
        <v>#NAME?</v>
      </c>
      <c r="G1139" t="e" vm="2">
        <f t="shared" ca="1" si="69"/>
        <v>#NAME?</v>
      </c>
      <c r="H1139" t="e" vm="2">
        <f t="shared" ca="1" si="70"/>
        <v>#NAME?</v>
      </c>
      <c r="I1139" t="str">
        <f t="shared" si="71"/>
        <v>20.01.23.02 Malo</v>
      </c>
      <c r="K1139" t="s">
        <v>1329</v>
      </c>
      <c r="L1139" t="s">
        <v>1330</v>
      </c>
      <c r="M1139" t="s">
        <v>1349</v>
      </c>
      <c r="N1139" t="s">
        <v>1337</v>
      </c>
    </row>
    <row r="1140" spans="1:14" x14ac:dyDescent="0.25">
      <c r="A1140" t="e" vm="1">
        <f ca="1">_xlfn.XLOOKUP(K1140,Sectores[Sector],Sectores[id_Sector],FALSE)</f>
        <v>#NAME?</v>
      </c>
      <c r="B1140" t="e" vm="1">
        <f ca="1">_xlfn.XLOOKUP(L1140,Contenido[Contenido],Contenido[id_contenido])</f>
        <v>#NAME?</v>
      </c>
      <c r="C1140" t="e" vm="1">
        <f ca="1">_xlfn.XLOOKUP(M1140,Temas[Tema],Temas[id_Tema],FALSE)</f>
        <v>#NAME?</v>
      </c>
      <c r="D1140" t="s">
        <v>4519</v>
      </c>
      <c r="F1140" t="e" vm="2">
        <f t="shared" ca="1" si="68"/>
        <v>#NAME?</v>
      </c>
      <c r="G1140" t="e" vm="2">
        <f t="shared" ca="1" si="69"/>
        <v>#NAME?</v>
      </c>
      <c r="H1140" t="e" vm="2">
        <f t="shared" ca="1" si="70"/>
        <v>#NAME?</v>
      </c>
      <c r="I1140" t="str">
        <f t="shared" si="71"/>
        <v>20.01.23.03 Todos</v>
      </c>
      <c r="K1140" t="s">
        <v>1329</v>
      </c>
      <c r="L1140" t="s">
        <v>1330</v>
      </c>
      <c r="M1140" t="s">
        <v>1349</v>
      </c>
      <c r="N1140" t="s">
        <v>1342</v>
      </c>
    </row>
    <row r="1141" spans="1:14" x14ac:dyDescent="0.25">
      <c r="A1141" t="e" vm="1">
        <f ca="1">_xlfn.XLOOKUP(K1141,Sectores[Sector],Sectores[id_Sector],FALSE)</f>
        <v>#NAME?</v>
      </c>
      <c r="B1141" t="e" vm="1">
        <f ca="1">_xlfn.XLOOKUP(L1141,Contenido[Contenido],Contenido[id_contenido])</f>
        <v>#NAME?</v>
      </c>
      <c r="C1141" t="e" vm="1">
        <f ca="1">_xlfn.XLOOKUP(M1141,Temas[Tema],Temas[id_Tema],FALSE)</f>
        <v>#NAME?</v>
      </c>
      <c r="D1141" t="s">
        <v>4520</v>
      </c>
      <c r="F1141" t="e" vm="2">
        <f t="shared" ca="1" si="68"/>
        <v>#NAME?</v>
      </c>
      <c r="G1141" t="e" vm="2">
        <f t="shared" ca="1" si="69"/>
        <v>#NAME?</v>
      </c>
      <c r="H1141" t="e" vm="2">
        <f t="shared" ca="1" si="70"/>
        <v>#NAME?</v>
      </c>
      <c r="I1141" t="str">
        <f t="shared" si="71"/>
        <v>20.01.24.01 Bueno</v>
      </c>
      <c r="K1141" t="s">
        <v>1329</v>
      </c>
      <c r="L1141" t="s">
        <v>1330</v>
      </c>
      <c r="M1141" t="s">
        <v>1331</v>
      </c>
      <c r="N1141" t="s">
        <v>1332</v>
      </c>
    </row>
    <row r="1142" spans="1:14" x14ac:dyDescent="0.25">
      <c r="A1142" t="e" vm="1">
        <f ca="1">_xlfn.XLOOKUP(K1142,Sectores[Sector],Sectores[id_Sector],FALSE)</f>
        <v>#NAME?</v>
      </c>
      <c r="B1142" t="e" vm="1">
        <f ca="1">_xlfn.XLOOKUP(L1142,Contenido[Contenido],Contenido[id_contenido])</f>
        <v>#NAME?</v>
      </c>
      <c r="C1142" t="e" vm="1">
        <f ca="1">_xlfn.XLOOKUP(M1142,Temas[Tema],Temas[id_Tema],FALSE)</f>
        <v>#NAME?</v>
      </c>
      <c r="D1142" t="s">
        <v>4521</v>
      </c>
      <c r="F1142" t="e" vm="2">
        <f t="shared" ca="1" si="68"/>
        <v>#NAME?</v>
      </c>
      <c r="G1142" t="e" vm="2">
        <f t="shared" ca="1" si="69"/>
        <v>#NAME?</v>
      </c>
      <c r="H1142" t="e" vm="2">
        <f t="shared" ca="1" si="70"/>
        <v>#NAME?</v>
      </c>
      <c r="I1142" t="str">
        <f t="shared" si="71"/>
        <v>20.01.24.02 Malo</v>
      </c>
      <c r="K1142" t="s">
        <v>1329</v>
      </c>
      <c r="L1142" t="s">
        <v>1330</v>
      </c>
      <c r="M1142" t="s">
        <v>1331</v>
      </c>
      <c r="N1142" t="s">
        <v>1337</v>
      </c>
    </row>
    <row r="1143" spans="1:14" x14ac:dyDescent="0.25">
      <c r="A1143" t="e" vm="1">
        <f ca="1">_xlfn.XLOOKUP(K1143,Sectores[Sector],Sectores[id_Sector],FALSE)</f>
        <v>#NAME?</v>
      </c>
      <c r="B1143" t="e" vm="1">
        <f ca="1">_xlfn.XLOOKUP(L1143,Contenido[Contenido],Contenido[id_contenido])</f>
        <v>#NAME?</v>
      </c>
      <c r="C1143" t="e" vm="1">
        <f ca="1">_xlfn.XLOOKUP(M1143,Temas[Tema],Temas[id_Tema],FALSE)</f>
        <v>#NAME?</v>
      </c>
      <c r="D1143" t="s">
        <v>4522</v>
      </c>
      <c r="F1143" t="e" vm="2">
        <f t="shared" ca="1" si="68"/>
        <v>#NAME?</v>
      </c>
      <c r="G1143" t="e" vm="2">
        <f t="shared" ca="1" si="69"/>
        <v>#NAME?</v>
      </c>
      <c r="H1143" t="e" vm="2">
        <f t="shared" ca="1" si="70"/>
        <v>#NAME?</v>
      </c>
      <c r="I1143" t="str">
        <f t="shared" si="71"/>
        <v>20.01.24.03 Medio</v>
      </c>
      <c r="K1143" t="s">
        <v>1329</v>
      </c>
      <c r="L1143" t="s">
        <v>1330</v>
      </c>
      <c r="M1143" t="s">
        <v>1331</v>
      </c>
      <c r="N1143" t="s">
        <v>140</v>
      </c>
    </row>
    <row r="1144" spans="1:14" x14ac:dyDescent="0.25">
      <c r="A1144" t="e" vm="1">
        <f ca="1">_xlfn.XLOOKUP(K1144,Sectores[Sector],Sectores[id_Sector],FALSE)</f>
        <v>#NAME?</v>
      </c>
      <c r="B1144" t="e" vm="1">
        <f ca="1">_xlfn.XLOOKUP(L1144,Contenido[Contenido],Contenido[id_contenido])</f>
        <v>#NAME?</v>
      </c>
      <c r="C1144" t="e" vm="1">
        <f ca="1">_xlfn.XLOOKUP(M1144,Temas[Tema],Temas[id_Tema],FALSE)</f>
        <v>#NAME?</v>
      </c>
      <c r="D1144" t="s">
        <v>4523</v>
      </c>
      <c r="F1144" t="e" vm="2">
        <f t="shared" ca="1" si="68"/>
        <v>#NAME?</v>
      </c>
      <c r="G1144" t="e" vm="2">
        <f t="shared" ca="1" si="69"/>
        <v>#NAME?</v>
      </c>
      <c r="H1144" t="e" vm="2">
        <f t="shared" ca="1" si="70"/>
        <v>#NAME?</v>
      </c>
      <c r="I1144" t="str">
        <f t="shared" si="71"/>
        <v>20.01.24.04 No Aplica</v>
      </c>
      <c r="K1144" t="s">
        <v>1329</v>
      </c>
      <c r="L1144" t="s">
        <v>1330</v>
      </c>
      <c r="M1144" t="s">
        <v>1331</v>
      </c>
      <c r="N1144" t="s">
        <v>1340</v>
      </c>
    </row>
    <row r="1145" spans="1:14" x14ac:dyDescent="0.25">
      <c r="A1145" t="e" vm="1">
        <f ca="1">_xlfn.XLOOKUP(K1145,Sectores[Sector],Sectores[id_Sector],FALSE)</f>
        <v>#NAME?</v>
      </c>
      <c r="B1145" t="e" vm="1">
        <f ca="1">_xlfn.XLOOKUP(L1145,Contenido[Contenido],Contenido[id_contenido])</f>
        <v>#NAME?</v>
      </c>
      <c r="C1145" t="e" vm="1">
        <f ca="1">_xlfn.XLOOKUP(M1145,Temas[Tema],Temas[id_Tema],FALSE)</f>
        <v>#NAME?</v>
      </c>
      <c r="D1145" t="s">
        <v>4524</v>
      </c>
      <c r="F1145" t="e" vm="2">
        <f t="shared" ca="1" si="68"/>
        <v>#NAME?</v>
      </c>
      <c r="G1145" t="e" vm="2">
        <f t="shared" ca="1" si="69"/>
        <v>#NAME?</v>
      </c>
      <c r="H1145" t="e" vm="2">
        <f t="shared" ca="1" si="70"/>
        <v>#NAME?</v>
      </c>
      <c r="I1145" t="str">
        <f t="shared" si="71"/>
        <v>20.01.24.05 Todos</v>
      </c>
      <c r="K1145" t="s">
        <v>1329</v>
      </c>
      <c r="L1145" t="s">
        <v>1330</v>
      </c>
      <c r="M1145" t="s">
        <v>1331</v>
      </c>
      <c r="N1145" t="s">
        <v>1342</v>
      </c>
    </row>
    <row r="1146" spans="1:14" x14ac:dyDescent="0.25">
      <c r="A1146" t="e" vm="1">
        <f ca="1">_xlfn.XLOOKUP(K1146,Sectores[Sector],Sectores[id_Sector],FALSE)</f>
        <v>#NAME?</v>
      </c>
      <c r="B1146" t="e" vm="1">
        <f ca="1">_xlfn.XLOOKUP(L1146,Contenido[Contenido],Contenido[id_contenido])</f>
        <v>#NAME?</v>
      </c>
      <c r="C1146" t="e" vm="1">
        <f ca="1">_xlfn.XLOOKUP(M1146,Temas[Tema],Temas[id_Tema],FALSE)</f>
        <v>#NAME?</v>
      </c>
      <c r="D1146" t="s">
        <v>4525</v>
      </c>
      <c r="F1146" t="e" vm="2">
        <f t="shared" ca="1" si="68"/>
        <v>#NAME?</v>
      </c>
      <c r="G1146" t="e" vm="2">
        <f t="shared" ca="1" si="69"/>
        <v>#NAME?</v>
      </c>
      <c r="H1146" t="e" vm="2">
        <f t="shared" ca="1" si="70"/>
        <v>#NAME?</v>
      </c>
      <c r="I1146" t="str">
        <f t="shared" si="71"/>
        <v>21.01.01.01 Casos positivos</v>
      </c>
      <c r="K1146" t="s">
        <v>95</v>
      </c>
      <c r="L1146" t="s">
        <v>157</v>
      </c>
      <c r="M1146" t="s">
        <v>155</v>
      </c>
      <c r="N1146" t="s">
        <v>154</v>
      </c>
    </row>
    <row r="1147" spans="1:14" x14ac:dyDescent="0.25">
      <c r="A1147" t="e" vm="1">
        <f ca="1">_xlfn.XLOOKUP(K1147,Sectores[Sector],Sectores[id_Sector],FALSE)</f>
        <v>#NAME?</v>
      </c>
      <c r="B1147" t="e" vm="1">
        <f ca="1">_xlfn.XLOOKUP(L1147,Contenido[Contenido],Contenido[id_contenido])</f>
        <v>#NAME?</v>
      </c>
      <c r="C1147" t="e" vm="1">
        <f ca="1">_xlfn.XLOOKUP(M1147,Temas[Tema],Temas[id_Tema],FALSE)</f>
        <v>#NAME?</v>
      </c>
      <c r="D1147" t="s">
        <v>4526</v>
      </c>
      <c r="F1147" t="e" vm="2">
        <f t="shared" ca="1" si="68"/>
        <v>#NAME?</v>
      </c>
      <c r="G1147" t="e" vm="2">
        <f t="shared" ca="1" si="69"/>
        <v>#NAME?</v>
      </c>
      <c r="H1147" t="e" vm="2">
        <f t="shared" ca="1" si="70"/>
        <v>#NAME?</v>
      </c>
      <c r="I1147" t="str">
        <f t="shared" si="71"/>
        <v>21.01.02.01 VIH/SIDA</v>
      </c>
      <c r="K1147" t="s">
        <v>95</v>
      </c>
      <c r="L1147" t="s">
        <v>157</v>
      </c>
      <c r="M1147" t="s">
        <v>167</v>
      </c>
      <c r="N1147" t="s">
        <v>167</v>
      </c>
    </row>
    <row r="1148" spans="1:14" x14ac:dyDescent="0.25">
      <c r="A1148" t="e" vm="1">
        <f ca="1">_xlfn.XLOOKUP(K1148,Sectores[Sector],Sectores[id_Sector],FALSE)</f>
        <v>#NAME?</v>
      </c>
      <c r="B1148" t="e" vm="1">
        <f ca="1">_xlfn.XLOOKUP(L1148,Contenido[Contenido],Contenido[id_contenido])</f>
        <v>#NAME?</v>
      </c>
      <c r="C1148" t="e" vm="1">
        <f ca="1">_xlfn.XLOOKUP(M1148,Temas[Tema],Temas[id_Tema],FALSE)</f>
        <v>#NAME?</v>
      </c>
      <c r="D1148" t="s">
        <v>4527</v>
      </c>
      <c r="F1148" t="e" vm="2">
        <f t="shared" ca="1" si="68"/>
        <v>#NAME?</v>
      </c>
      <c r="G1148" t="e" vm="2">
        <f t="shared" ca="1" si="69"/>
        <v>#NAME?</v>
      </c>
      <c r="H1148" t="e" vm="2">
        <f t="shared" ca="1" si="70"/>
        <v>#NAME?</v>
      </c>
      <c r="I1148" t="str">
        <f t="shared" si="71"/>
        <v>21.02.01.01 CECOF</v>
      </c>
      <c r="K1148" t="s">
        <v>95</v>
      </c>
      <c r="L1148" t="s">
        <v>141</v>
      </c>
      <c r="M1148" t="s">
        <v>158</v>
      </c>
      <c r="N1148" t="s">
        <v>111</v>
      </c>
    </row>
    <row r="1149" spans="1:14" x14ac:dyDescent="0.25">
      <c r="A1149" t="e" vm="1">
        <f ca="1">_xlfn.XLOOKUP(K1149,Sectores[Sector],Sectores[id_Sector],FALSE)</f>
        <v>#NAME?</v>
      </c>
      <c r="B1149" t="e" vm="1">
        <f ca="1">_xlfn.XLOOKUP(L1149,Contenido[Contenido],Contenido[id_contenido])</f>
        <v>#NAME?</v>
      </c>
      <c r="C1149" t="e" vm="1">
        <f ca="1">_xlfn.XLOOKUP(M1149,Temas[Tema],Temas[id_Tema],FALSE)</f>
        <v>#NAME?</v>
      </c>
      <c r="D1149" t="s">
        <v>4528</v>
      </c>
      <c r="F1149" t="e" vm="2">
        <f t="shared" ca="1" si="68"/>
        <v>#NAME?</v>
      </c>
      <c r="G1149" t="e" vm="2">
        <f t="shared" ca="1" si="69"/>
        <v>#NAME?</v>
      </c>
      <c r="H1149" t="e" vm="2">
        <f t="shared" ca="1" si="70"/>
        <v>#NAME?</v>
      </c>
      <c r="I1149" t="str">
        <f t="shared" si="71"/>
        <v>21.02.01.02 Centros de salud rurales</v>
      </c>
      <c r="K1149" t="s">
        <v>95</v>
      </c>
      <c r="L1149" t="s">
        <v>141</v>
      </c>
      <c r="M1149" t="s">
        <v>158</v>
      </c>
      <c r="N1149" t="s">
        <v>162</v>
      </c>
    </row>
    <row r="1150" spans="1:14" x14ac:dyDescent="0.25">
      <c r="A1150" t="e" vm="1">
        <f ca="1">_xlfn.XLOOKUP(K1150,Sectores[Sector],Sectores[id_Sector],FALSE)</f>
        <v>#NAME?</v>
      </c>
      <c r="B1150" t="e" vm="1">
        <f ca="1">_xlfn.XLOOKUP(L1150,Contenido[Contenido],Contenido[id_contenido])</f>
        <v>#NAME?</v>
      </c>
      <c r="C1150" t="e" vm="1">
        <f ca="1">_xlfn.XLOOKUP(M1150,Temas[Tema],Temas[id_Tema],FALSE)</f>
        <v>#NAME?</v>
      </c>
      <c r="D1150" t="s">
        <v>4529</v>
      </c>
      <c r="F1150" t="e" vm="2">
        <f t="shared" ca="1" si="68"/>
        <v>#NAME?</v>
      </c>
      <c r="G1150" t="e" vm="2">
        <f t="shared" ca="1" si="69"/>
        <v>#NAME?</v>
      </c>
      <c r="H1150" t="e" vm="2">
        <f t="shared" ca="1" si="70"/>
        <v>#NAME?</v>
      </c>
      <c r="I1150" t="str">
        <f t="shared" si="71"/>
        <v>21.02.01.03 Centros de salud urbanos</v>
      </c>
      <c r="K1150" t="s">
        <v>95</v>
      </c>
      <c r="L1150" t="s">
        <v>141</v>
      </c>
      <c r="M1150" t="s">
        <v>158</v>
      </c>
      <c r="N1150" t="s">
        <v>163</v>
      </c>
    </row>
    <row r="1151" spans="1:14" x14ac:dyDescent="0.25">
      <c r="A1151" t="e" vm="1">
        <f ca="1">_xlfn.XLOOKUP(K1151,Sectores[Sector],Sectores[id_Sector],FALSE)</f>
        <v>#NAME?</v>
      </c>
      <c r="B1151" t="e" vm="1">
        <f ca="1">_xlfn.XLOOKUP(L1151,Contenido[Contenido],Contenido[id_contenido])</f>
        <v>#NAME?</v>
      </c>
      <c r="C1151" t="e" vm="1">
        <f ca="1">_xlfn.XLOOKUP(M1151,Temas[Tema],Temas[id_Tema],FALSE)</f>
        <v>#NAME?</v>
      </c>
      <c r="D1151" t="s">
        <v>4530</v>
      </c>
      <c r="F1151" t="e" vm="2">
        <f t="shared" ca="1" si="68"/>
        <v>#NAME?</v>
      </c>
      <c r="G1151" t="e" vm="2">
        <f t="shared" ca="1" si="69"/>
        <v>#NAME?</v>
      </c>
      <c r="H1151" t="e" vm="2">
        <f t="shared" ca="1" si="70"/>
        <v>#NAME?</v>
      </c>
      <c r="I1151" t="str">
        <f t="shared" si="71"/>
        <v>21.02.01.04 CESFAM</v>
      </c>
      <c r="K1151" t="s">
        <v>95</v>
      </c>
      <c r="L1151" t="s">
        <v>141</v>
      </c>
      <c r="M1151" t="s">
        <v>158</v>
      </c>
      <c r="N1151" t="s">
        <v>152</v>
      </c>
    </row>
    <row r="1152" spans="1:14" x14ac:dyDescent="0.25">
      <c r="A1152" t="e" vm="1">
        <f ca="1">_xlfn.XLOOKUP(K1152,Sectores[Sector],Sectores[id_Sector],FALSE)</f>
        <v>#NAME?</v>
      </c>
      <c r="B1152" t="e" vm="1">
        <f ca="1">_xlfn.XLOOKUP(L1152,Contenido[Contenido],Contenido[id_contenido])</f>
        <v>#NAME?</v>
      </c>
      <c r="C1152" t="e" vm="1">
        <f ca="1">_xlfn.XLOOKUP(M1152,Temas[Tema],Temas[id_Tema],FALSE)</f>
        <v>#NAME?</v>
      </c>
      <c r="D1152" t="s">
        <v>4531</v>
      </c>
      <c r="F1152" t="e" vm="2">
        <f t="shared" ca="1" si="68"/>
        <v>#NAME?</v>
      </c>
      <c r="G1152" t="e" vm="2">
        <f t="shared" ca="1" si="69"/>
        <v>#NAME?</v>
      </c>
      <c r="H1152" t="e" vm="2">
        <f t="shared" ca="1" si="70"/>
        <v>#NAME?</v>
      </c>
      <c r="I1152" t="str">
        <f t="shared" si="71"/>
        <v>21.02.01.05 COSAM</v>
      </c>
      <c r="K1152" t="s">
        <v>95</v>
      </c>
      <c r="L1152" t="s">
        <v>141</v>
      </c>
      <c r="M1152" t="s">
        <v>158</v>
      </c>
      <c r="N1152" t="s">
        <v>112</v>
      </c>
    </row>
    <row r="1153" spans="1:14" x14ac:dyDescent="0.25">
      <c r="A1153" t="e" vm="1">
        <f ca="1">_xlfn.XLOOKUP(K1153,Sectores[Sector],Sectores[id_Sector],FALSE)</f>
        <v>#NAME?</v>
      </c>
      <c r="B1153" t="e" vm="1">
        <f ca="1">_xlfn.XLOOKUP(L1153,Contenido[Contenido],Contenido[id_contenido])</f>
        <v>#NAME?</v>
      </c>
      <c r="C1153" t="e" vm="1">
        <f ca="1">_xlfn.XLOOKUP(M1153,Temas[Tema],Temas[id_Tema],FALSE)</f>
        <v>#NAME?</v>
      </c>
      <c r="D1153" t="s">
        <v>4532</v>
      </c>
      <c r="F1153" t="e" vm="2">
        <f t="shared" ca="1" si="68"/>
        <v>#NAME?</v>
      </c>
      <c r="G1153" t="e" vm="2">
        <f t="shared" ca="1" si="69"/>
        <v>#NAME?</v>
      </c>
      <c r="H1153" t="e" vm="2">
        <f t="shared" ca="1" si="70"/>
        <v>#NAME?</v>
      </c>
      <c r="I1153" t="str">
        <f t="shared" si="71"/>
        <v>21.02.02.01 Consultorios generales rurales</v>
      </c>
      <c r="K1153" t="s">
        <v>95</v>
      </c>
      <c r="L1153" t="s">
        <v>141</v>
      </c>
      <c r="M1153" t="s">
        <v>159</v>
      </c>
      <c r="N1153" t="s">
        <v>160</v>
      </c>
    </row>
    <row r="1154" spans="1:14" x14ac:dyDescent="0.25">
      <c r="A1154" t="e" vm="1">
        <f ca="1">_xlfn.XLOOKUP(K1154,Sectores[Sector],Sectores[id_Sector],FALSE)</f>
        <v>#NAME?</v>
      </c>
      <c r="B1154" t="e" vm="1">
        <f ca="1">_xlfn.XLOOKUP(L1154,Contenido[Contenido],Contenido[id_contenido])</f>
        <v>#NAME?</v>
      </c>
      <c r="C1154" t="e" vm="1">
        <f ca="1">_xlfn.XLOOKUP(M1154,Temas[Tema],Temas[id_Tema],FALSE)</f>
        <v>#NAME?</v>
      </c>
      <c r="D1154" t="s">
        <v>4533</v>
      </c>
      <c r="F1154" t="e" vm="2">
        <f t="shared" ca="1" si="68"/>
        <v>#NAME?</v>
      </c>
      <c r="G1154" t="e" vm="2">
        <f t="shared" ca="1" si="69"/>
        <v>#NAME?</v>
      </c>
      <c r="H1154" t="e" vm="2">
        <f t="shared" ca="1" si="70"/>
        <v>#NAME?</v>
      </c>
      <c r="I1154" t="str">
        <f t="shared" si="71"/>
        <v>21.02.02.02 Consultorios generales urbanos</v>
      </c>
      <c r="K1154" t="s">
        <v>95</v>
      </c>
      <c r="L1154" t="s">
        <v>141</v>
      </c>
      <c r="M1154" t="s">
        <v>159</v>
      </c>
      <c r="N1154" t="s">
        <v>161</v>
      </c>
    </row>
    <row r="1155" spans="1:14" x14ac:dyDescent="0.25">
      <c r="A1155" t="e" vm="1">
        <f ca="1">_xlfn.XLOOKUP(K1155,Sectores[Sector],Sectores[id_Sector],FALSE)</f>
        <v>#NAME?</v>
      </c>
      <c r="B1155" t="e" vm="1">
        <f ca="1">_xlfn.XLOOKUP(L1155,Contenido[Contenido],Contenido[id_contenido])</f>
        <v>#NAME?</v>
      </c>
      <c r="C1155" t="e" vm="1">
        <f ca="1">_xlfn.XLOOKUP(M1155,Temas[Tema],Temas[id_Tema],FALSE)</f>
        <v>#NAME?</v>
      </c>
      <c r="D1155" t="s">
        <v>4534</v>
      </c>
      <c r="F1155" t="e" vm="2">
        <f t="shared" ca="1" si="68"/>
        <v>#NAME?</v>
      </c>
      <c r="G1155" t="e" vm="2">
        <f t="shared" ca="1" si="69"/>
        <v>#NAME?</v>
      </c>
      <c r="H1155" t="e" vm="2">
        <f t="shared" ca="1" si="70"/>
        <v>#NAME?</v>
      </c>
      <c r="I1155" t="str">
        <f t="shared" si="71"/>
        <v>21.02.03.01 Postas de salud rurales</v>
      </c>
      <c r="K1155" t="s">
        <v>95</v>
      </c>
      <c r="L1155" t="s">
        <v>141</v>
      </c>
      <c r="M1155" t="s">
        <v>165</v>
      </c>
      <c r="N1155" t="s">
        <v>166</v>
      </c>
    </row>
    <row r="1156" spans="1:14" x14ac:dyDescent="0.25">
      <c r="A1156" t="e" vm="1">
        <f ca="1">_xlfn.XLOOKUP(K1156,Sectores[Sector],Sectores[id_Sector],FALSE)</f>
        <v>#NAME?</v>
      </c>
      <c r="B1156" t="e" vm="1">
        <f ca="1">_xlfn.XLOOKUP(L1156,Contenido[Contenido],Contenido[id_contenido])</f>
        <v>#NAME?</v>
      </c>
      <c r="C1156" t="e" vm="1">
        <f ca="1">_xlfn.XLOOKUP(M1156,Temas[Tema],Temas[id_Tema],FALSE)</f>
        <v>#NAME?</v>
      </c>
      <c r="D1156" t="s">
        <v>4535</v>
      </c>
      <c r="F1156" t="e" vm="2">
        <f t="shared" ca="1" si="68"/>
        <v>#NAME?</v>
      </c>
      <c r="G1156" t="e" vm="2">
        <f t="shared" ca="1" si="69"/>
        <v>#NAME?</v>
      </c>
      <c r="H1156" t="e" vm="2">
        <f t="shared" ca="1" si="70"/>
        <v>#NAME?</v>
      </c>
      <c r="I1156" t="str">
        <f t="shared" si="71"/>
        <v>21.02.04.01 SAPU</v>
      </c>
      <c r="K1156" t="s">
        <v>95</v>
      </c>
      <c r="L1156" t="s">
        <v>141</v>
      </c>
      <c r="M1156" t="s">
        <v>164</v>
      </c>
      <c r="N1156" t="s">
        <v>114</v>
      </c>
    </row>
    <row r="1157" spans="1:14" x14ac:dyDescent="0.25">
      <c r="A1157" t="e" vm="1">
        <f ca="1">_xlfn.XLOOKUP(K1157,Sectores[Sector],Sectores[id_Sector],FALSE)</f>
        <v>#NAME?</v>
      </c>
      <c r="B1157" t="e" vm="1">
        <f ca="1">_xlfn.XLOOKUP(L1157,Contenido[Contenido],Contenido[id_contenido])</f>
        <v>#NAME?</v>
      </c>
      <c r="C1157" t="e" vm="1">
        <f ca="1">_xlfn.XLOOKUP(M1157,Temas[Tema],Temas[id_Tema],FALSE)</f>
        <v>#NAME?</v>
      </c>
      <c r="D1157" t="s">
        <v>4536</v>
      </c>
      <c r="F1157" t="e" vm="2">
        <f t="shared" ref="F1157:F1220" ca="1" si="72">+A1157&amp;" "&amp;K1157</f>
        <v>#NAME?</v>
      </c>
      <c r="G1157" t="e" vm="2">
        <f t="shared" ref="G1157:G1220" ca="1" si="73">+B1157&amp;" "&amp;L1157</f>
        <v>#NAME?</v>
      </c>
      <c r="H1157" t="e" vm="2">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vm="1">
        <f ca="1">_xlfn.XLOOKUP(K1158,Sectores[Sector],Sectores[id_Sector],FALSE)</f>
        <v>#NAME?</v>
      </c>
      <c r="B1158" t="e" vm="1">
        <f ca="1">_xlfn.XLOOKUP(L1158,Contenido[Contenido],Contenido[id_contenido])</f>
        <v>#NAME?</v>
      </c>
      <c r="C1158" t="e" vm="1">
        <f ca="1">_xlfn.XLOOKUP(M1158,Temas[Tema],Temas[id_Tema],FALSE)</f>
        <v>#NAME?</v>
      </c>
      <c r="D1158" t="s">
        <v>4537</v>
      </c>
      <c r="F1158" t="e" vm="2">
        <f t="shared" ca="1" si="72"/>
        <v>#NAME?</v>
      </c>
      <c r="G1158" t="e" vm="2">
        <f t="shared" ca="1" si="73"/>
        <v>#NAME?</v>
      </c>
      <c r="H1158" t="e" vm="2">
        <f t="shared" ca="1" si="74"/>
        <v>#NAME?</v>
      </c>
      <c r="I1158" t="str">
        <f t="shared" si="75"/>
        <v>21.04.01.01 Personas integrantes</v>
      </c>
      <c r="K1158" t="s">
        <v>95</v>
      </c>
      <c r="L1158" t="s">
        <v>169</v>
      </c>
      <c r="M1158" t="s">
        <v>156</v>
      </c>
      <c r="N1158" t="s">
        <v>174</v>
      </c>
    </row>
    <row r="1159" spans="1:14" x14ac:dyDescent="0.25">
      <c r="A1159" t="e" vm="1">
        <f ca="1">_xlfn.XLOOKUP(K1159,Sectores[Sector],Sectores[id_Sector],FALSE)</f>
        <v>#NAME?</v>
      </c>
      <c r="B1159" t="e" vm="1">
        <f ca="1">_xlfn.XLOOKUP(L1159,Contenido[Contenido],Contenido[id_contenido])</f>
        <v>#NAME?</v>
      </c>
      <c r="C1159" t="e" vm="1">
        <f ca="1">_xlfn.XLOOKUP(M1159,Temas[Tema],Temas[id_Tema],FALSE)</f>
        <v>#NAME?</v>
      </c>
      <c r="D1159" t="s">
        <v>4538</v>
      </c>
      <c r="F1159" t="e" vm="2">
        <f t="shared" ca="1" si="72"/>
        <v>#NAME?</v>
      </c>
      <c r="G1159" t="e" vm="2">
        <f t="shared" ca="1" si="73"/>
        <v>#NAME?</v>
      </c>
      <c r="H1159" t="e" vm="2">
        <f t="shared" ca="1" si="74"/>
        <v>#NAME?</v>
      </c>
      <c r="I1159" t="str">
        <f t="shared" si="75"/>
        <v>21.05.01.01 Clínicas dentales móviles</v>
      </c>
      <c r="K1159" t="s">
        <v>95</v>
      </c>
      <c r="L1159" t="s">
        <v>187</v>
      </c>
      <c r="M1159" t="s">
        <v>372</v>
      </c>
      <c r="N1159" t="s">
        <v>153</v>
      </c>
    </row>
    <row r="1160" spans="1:14" x14ac:dyDescent="0.25">
      <c r="A1160" t="e" vm="1">
        <f ca="1">_xlfn.XLOOKUP(K1160,Sectores[Sector],Sectores[id_Sector],FALSE)</f>
        <v>#NAME?</v>
      </c>
      <c r="B1160" t="e" vm="1">
        <f ca="1">_xlfn.XLOOKUP(L1160,Contenido[Contenido],Contenido[id_contenido])</f>
        <v>#NAME?</v>
      </c>
      <c r="C1160" t="e" vm="1">
        <f ca="1">_xlfn.XLOOKUP(M1160,Temas[Tema],Temas[id_Tema],FALSE)</f>
        <v>#NAME?</v>
      </c>
      <c r="D1160" t="s">
        <v>4539</v>
      </c>
      <c r="F1160" t="e" vm="2">
        <f t="shared" ca="1" si="72"/>
        <v>#NAME?</v>
      </c>
      <c r="G1160" t="e" vm="2">
        <f t="shared" ca="1" si="73"/>
        <v>#NAME?</v>
      </c>
      <c r="H1160" t="e" vm="2">
        <f t="shared" ca="1" si="74"/>
        <v>#NAME?</v>
      </c>
      <c r="I1160" t="str">
        <f t="shared" si="75"/>
        <v>21.05.02.01 Ambulancias</v>
      </c>
      <c r="K1160" t="s">
        <v>95</v>
      </c>
      <c r="L1160" t="s">
        <v>187</v>
      </c>
      <c r="M1160" t="s">
        <v>213</v>
      </c>
      <c r="N1160" t="s">
        <v>188</v>
      </c>
    </row>
    <row r="1161" spans="1:14" x14ac:dyDescent="0.25">
      <c r="A1161" t="e" vm="1">
        <f ca="1">_xlfn.XLOOKUP(K1161,Sectores[Sector],Sectores[id_Sector],FALSE)</f>
        <v>#NAME?</v>
      </c>
      <c r="B1161" t="e" vm="1">
        <f ca="1">_xlfn.XLOOKUP(L1161,Contenido[Contenido],Contenido[id_contenido])</f>
        <v>#NAME?</v>
      </c>
      <c r="C1161" t="e" vm="1">
        <f ca="1">_xlfn.XLOOKUP(M1161,Temas[Tema],Temas[id_Tema],FALSE)</f>
        <v>#NAME?</v>
      </c>
      <c r="D1161" t="s">
        <v>4540</v>
      </c>
      <c r="F1161" t="e" vm="2">
        <f t="shared" ca="1" si="72"/>
        <v>#NAME?</v>
      </c>
      <c r="G1161" t="e" vm="2">
        <f t="shared" ca="1" si="73"/>
        <v>#NAME?</v>
      </c>
      <c r="H1161" t="e" vm="2">
        <f t="shared" ca="1" si="74"/>
        <v>#NAME?</v>
      </c>
      <c r="I1161" t="str">
        <f t="shared" si="75"/>
        <v>22.01.01.01 Electricidad, gas y agua</v>
      </c>
      <c r="K1161" t="s">
        <v>87</v>
      </c>
      <c r="L1161" t="s">
        <v>371</v>
      </c>
      <c r="M1161" t="s">
        <v>370</v>
      </c>
      <c r="N1161" t="s">
        <v>86</v>
      </c>
    </row>
    <row r="1162" spans="1:14" x14ac:dyDescent="0.25">
      <c r="A1162" t="e" vm="1">
        <f ca="1">_xlfn.XLOOKUP(K1162,Sectores[Sector],Sectores[id_Sector],FALSE)</f>
        <v>#NAME?</v>
      </c>
      <c r="B1162" t="e" vm="1">
        <f ca="1">_xlfn.XLOOKUP(L1162,Contenido[Contenido],Contenido[id_contenido])</f>
        <v>#NAME?</v>
      </c>
      <c r="C1162" t="e" vm="1">
        <f ca="1">_xlfn.XLOOKUP(M1162,Temas[Tema],Temas[id_Tema],FALSE)</f>
        <v>#NAME?</v>
      </c>
      <c r="D1162" t="s">
        <v>4541</v>
      </c>
      <c r="F1162" t="e" vm="2">
        <f t="shared" ca="1" si="72"/>
        <v>#NAME?</v>
      </c>
      <c r="G1162" t="e" vm="2">
        <f t="shared" ca="1" si="73"/>
        <v>#NAME?</v>
      </c>
      <c r="H1162" t="e" vm="2">
        <f t="shared" ca="1" si="74"/>
        <v>#NAME?</v>
      </c>
      <c r="I1162" t="str">
        <f t="shared" si="75"/>
        <v>22.01.01.02 Electricidad, gas y agua potable</v>
      </c>
      <c r="K1162" t="s">
        <v>87</v>
      </c>
      <c r="L1162" t="s">
        <v>371</v>
      </c>
      <c r="M1162" t="s">
        <v>370</v>
      </c>
      <c r="N1162" t="s">
        <v>115</v>
      </c>
    </row>
    <row r="1163" spans="1:14" x14ac:dyDescent="0.25">
      <c r="A1163" t="e" vm="1">
        <f ca="1">_xlfn.XLOOKUP(K1163,Sectores[Sector],Sectores[id_Sector],FALSE)</f>
        <v>#NAME?</v>
      </c>
      <c r="B1163" t="e" vm="1">
        <f ca="1">_xlfn.XLOOKUP(L1163,Contenido[Contenido],Contenido[id_contenido])</f>
        <v>#NAME?</v>
      </c>
      <c r="C1163" t="e" vm="1">
        <f ca="1">_xlfn.XLOOKUP(M1163,Temas[Tema],Temas[id_Tema],FALSE)</f>
        <v>#NAME?</v>
      </c>
      <c r="D1163" t="s">
        <v>4542</v>
      </c>
      <c r="F1163" t="e" vm="2">
        <f t="shared" ca="1" si="72"/>
        <v>#NAME?</v>
      </c>
      <c r="G1163" t="e" vm="2">
        <f t="shared" ca="1" si="73"/>
        <v>#NAME?</v>
      </c>
      <c r="H1163" t="e" vm="2">
        <f t="shared" ca="1" si="74"/>
        <v>#NAME?</v>
      </c>
      <c r="I1163" t="str">
        <f t="shared" si="75"/>
        <v>23.01.01.01 Población</v>
      </c>
      <c r="K1163" t="s">
        <v>561</v>
      </c>
      <c r="L1163" t="s">
        <v>75</v>
      </c>
      <c r="M1163" t="s">
        <v>560</v>
      </c>
      <c r="N1163" t="s">
        <v>560</v>
      </c>
    </row>
    <row r="1164" spans="1:14" x14ac:dyDescent="0.25">
      <c r="A1164" t="e" vm="1">
        <f ca="1">_xlfn.XLOOKUP(K1164,Sectores[Sector],Sectores[id_Sector],FALSE)</f>
        <v>#NAME?</v>
      </c>
      <c r="B1164" t="e" vm="1">
        <f ca="1">_xlfn.XLOOKUP(L1164,Contenido[Contenido],Contenido[id_contenido])</f>
        <v>#NAME?</v>
      </c>
      <c r="C1164" t="e" vm="1">
        <f ca="1">_xlfn.XLOOKUP(M1164,Temas[Tema],Temas[id_Tema],FALSE)</f>
        <v>#NAME?</v>
      </c>
      <c r="D1164" t="s">
        <v>4542</v>
      </c>
      <c r="F1164" t="e" vm="2">
        <f t="shared" ca="1" si="72"/>
        <v>#NAME?</v>
      </c>
      <c r="G1164" t="e" vm="2">
        <f t="shared" ca="1" si="73"/>
        <v>#NAME?</v>
      </c>
      <c r="H1164" t="e" vm="2">
        <f t="shared" ca="1" si="74"/>
        <v>#NAME?</v>
      </c>
      <c r="I1164" t="str">
        <f t="shared" si="75"/>
        <v>23.01.01.01 Población Alfabeta</v>
      </c>
      <c r="K1164" t="s">
        <v>117</v>
      </c>
      <c r="L1164" t="s">
        <v>75</v>
      </c>
      <c r="M1164" t="s">
        <v>1507</v>
      </c>
      <c r="N1164" t="s">
        <v>1508</v>
      </c>
    </row>
    <row r="1165" spans="1:14" x14ac:dyDescent="0.25">
      <c r="A1165" t="e" vm="1">
        <f ca="1">_xlfn.XLOOKUP(K1165,Sectores[Sector],Sectores[id_Sector],FALSE)</f>
        <v>#NAME?</v>
      </c>
      <c r="B1165" t="e" vm="1">
        <f ca="1">_xlfn.XLOOKUP(L1165,Contenido[Contenido],Contenido[id_contenido])</f>
        <v>#NAME?</v>
      </c>
      <c r="C1165" t="e" vm="1">
        <f ca="1">_xlfn.XLOOKUP(M1165,Temas[Tema],Temas[id_Tema],FALSE)</f>
        <v>#NAME?</v>
      </c>
      <c r="D1165" t="s">
        <v>4543</v>
      </c>
      <c r="F1165" t="e" vm="2">
        <f t="shared" ca="1" si="72"/>
        <v>#NAME?</v>
      </c>
      <c r="G1165" t="e" vm="2">
        <f t="shared" ca="1" si="73"/>
        <v>#NAME?</v>
      </c>
      <c r="H1165" t="e" vm="2">
        <f t="shared" ca="1" si="74"/>
        <v>#NAME?</v>
      </c>
      <c r="I1165" t="str">
        <f t="shared" si="75"/>
        <v>23.01.02.01 Población Analfabeta</v>
      </c>
      <c r="K1165" t="s">
        <v>117</v>
      </c>
      <c r="L1165" t="s">
        <v>75</v>
      </c>
      <c r="M1165" t="s">
        <v>1504</v>
      </c>
      <c r="N1165" t="s">
        <v>1505</v>
      </c>
    </row>
    <row r="1166" spans="1:14" x14ac:dyDescent="0.25">
      <c r="A1166" t="e" vm="1">
        <f ca="1">_xlfn.XLOOKUP(K1166,Sectores[Sector],Sectores[id_Sector],FALSE)</f>
        <v>#NAME?</v>
      </c>
      <c r="B1166" t="e" vm="1">
        <f ca="1">_xlfn.XLOOKUP(L1166,Contenido[Contenido],Contenido[id_contenido])</f>
        <v>#NAME?</v>
      </c>
      <c r="C1166" t="e" vm="1">
        <f ca="1">_xlfn.XLOOKUP(M1166,Temas[Tema],Temas[id_Tema],FALSE)</f>
        <v>#NAME?</v>
      </c>
      <c r="D1166" t="s">
        <v>4544</v>
      </c>
      <c r="F1166" t="e" vm="2">
        <f t="shared" ca="1" si="72"/>
        <v>#NAME?</v>
      </c>
      <c r="G1166" t="e" vm="2">
        <f t="shared" ca="1" si="73"/>
        <v>#NAME?</v>
      </c>
      <c r="H1166" t="e" vm="2">
        <f t="shared" ca="1" si="74"/>
        <v>#NAME?</v>
      </c>
      <c r="I1166" t="str">
        <f t="shared" si="75"/>
        <v>23.01.03.01 Población con Ausencia laboral</v>
      </c>
      <c r="K1166" t="s">
        <v>117</v>
      </c>
      <c r="L1166" t="s">
        <v>75</v>
      </c>
      <c r="M1166" t="s">
        <v>1516</v>
      </c>
      <c r="N1166" t="s">
        <v>1517</v>
      </c>
    </row>
    <row r="1167" spans="1:14" x14ac:dyDescent="0.25">
      <c r="A1167" t="e" vm="1">
        <f ca="1">_xlfn.XLOOKUP(K1167,Sectores[Sector],Sectores[id_Sector],FALSE)</f>
        <v>#NAME?</v>
      </c>
      <c r="B1167" t="e" vm="1">
        <f ca="1">_xlfn.XLOOKUP(L1167,Contenido[Contenido],Contenido[id_contenido])</f>
        <v>#NAME?</v>
      </c>
      <c r="C1167" t="e" vm="1">
        <f ca="1">_xlfn.XLOOKUP(M1167,Temas[Tema],Temas[id_Tema],FALSE)</f>
        <v>#NAME?</v>
      </c>
      <c r="D1167" t="s">
        <v>4545</v>
      </c>
      <c r="F1167" t="e" vm="2">
        <f t="shared" ca="1" si="72"/>
        <v>#NAME?</v>
      </c>
      <c r="G1167" t="e" vm="2">
        <f t="shared" ca="1" si="73"/>
        <v>#NAME?</v>
      </c>
      <c r="H1167" t="e" vm="2">
        <f t="shared" ca="1" si="74"/>
        <v>#NAME?</v>
      </c>
      <c r="I1167" t="str">
        <f t="shared" si="75"/>
        <v>23.01.04.01 Población sin Ausencia laboral</v>
      </c>
      <c r="K1167" t="s">
        <v>117</v>
      </c>
      <c r="L1167" t="s">
        <v>75</v>
      </c>
      <c r="M1167" t="s">
        <v>1519</v>
      </c>
      <c r="N1167" t="s">
        <v>1520</v>
      </c>
    </row>
    <row r="1168" spans="1:14" x14ac:dyDescent="0.25">
      <c r="A1168" t="e" vm="1">
        <f ca="1">_xlfn.XLOOKUP(K1168,Sectores[Sector],Sectores[id_Sector],FALSE)</f>
        <v>#NAME?</v>
      </c>
      <c r="B1168" t="e" vm="1">
        <f ca="1">_xlfn.XLOOKUP(L1168,Contenido[Contenido],Contenido[id_contenido])</f>
        <v>#NAME?</v>
      </c>
      <c r="C1168" t="e" vm="1">
        <f ca="1">_xlfn.XLOOKUP(M1168,Temas[Tema],Temas[id_Tema],FALSE)</f>
        <v>#NAME?</v>
      </c>
      <c r="D1168" t="s">
        <v>4546</v>
      </c>
      <c r="F1168" t="e" vm="2">
        <f t="shared" ca="1" si="72"/>
        <v>#NAME?</v>
      </c>
      <c r="G1168" t="e" vm="2">
        <f t="shared" ca="1" si="73"/>
        <v>#NAME?</v>
      </c>
      <c r="H1168" t="e" vm="2">
        <f t="shared" ca="1" si="74"/>
        <v>#NAME?</v>
      </c>
      <c r="I1168" t="str">
        <f t="shared" si="75"/>
        <v>23.01.05.01 Población No Pobre</v>
      </c>
      <c r="K1168" t="s">
        <v>117</v>
      </c>
      <c r="L1168" t="s">
        <v>75</v>
      </c>
      <c r="M1168" t="s">
        <v>1498</v>
      </c>
      <c r="N1168" t="s">
        <v>1499</v>
      </c>
    </row>
    <row r="1169" spans="1:14" x14ac:dyDescent="0.25">
      <c r="A1169" t="e" vm="1">
        <f ca="1">_xlfn.XLOOKUP(K1169,Sectores[Sector],Sectores[id_Sector],FALSE)</f>
        <v>#NAME?</v>
      </c>
      <c r="B1169" t="e" vm="1">
        <f ca="1">_xlfn.XLOOKUP(L1169,Contenido[Contenido],Contenido[id_contenido])</f>
        <v>#NAME?</v>
      </c>
      <c r="C1169" t="e" vm="1">
        <f ca="1">_xlfn.XLOOKUP(M1169,Temas[Tema],Temas[id_Tema],FALSE)</f>
        <v>#NAME?</v>
      </c>
      <c r="D1169" t="s">
        <v>4547</v>
      </c>
      <c r="F1169" t="e" vm="2">
        <f t="shared" ca="1" si="72"/>
        <v>#NAME?</v>
      </c>
      <c r="G1169" t="e" vm="2">
        <f t="shared" ca="1" si="73"/>
        <v>#NAME?</v>
      </c>
      <c r="H1169" t="e" vm="2">
        <f t="shared" ca="1" si="74"/>
        <v>#NAME?</v>
      </c>
      <c r="I1169" t="str">
        <f t="shared" si="75"/>
        <v>23.01.06.01 Población que No Trabajó</v>
      </c>
      <c r="K1169" t="s">
        <v>117</v>
      </c>
      <c r="L1169" t="s">
        <v>75</v>
      </c>
      <c r="M1169" t="s">
        <v>1513</v>
      </c>
      <c r="N1169" t="s">
        <v>1514</v>
      </c>
    </row>
    <row r="1170" spans="1:14" x14ac:dyDescent="0.25">
      <c r="A1170" t="e" vm="1">
        <f ca="1">_xlfn.XLOOKUP(K1170,Sectores[Sector],Sectores[id_Sector],FALSE)</f>
        <v>#NAME?</v>
      </c>
      <c r="B1170" t="e" vm="1">
        <f ca="1">_xlfn.XLOOKUP(L1170,Contenido[Contenido],Contenido[id_contenido])</f>
        <v>#NAME?</v>
      </c>
      <c r="C1170" t="e" vm="1">
        <f ca="1">_xlfn.XLOOKUP(M1170,Temas[Tema],Temas[id_Tema],FALSE)</f>
        <v>#NAME?</v>
      </c>
      <c r="D1170" t="s">
        <v>4548</v>
      </c>
      <c r="F1170" t="e" vm="2">
        <f t="shared" ca="1" si="72"/>
        <v>#NAME?</v>
      </c>
      <c r="G1170" t="e" vm="2">
        <f t="shared" ca="1" si="73"/>
        <v>#NAME?</v>
      </c>
      <c r="H1170" t="e" vm="2">
        <f t="shared" ca="1" si="74"/>
        <v>#NAME?</v>
      </c>
      <c r="I1170" t="str">
        <f t="shared" si="75"/>
        <v>23.01.07.01 Población Pobre</v>
      </c>
      <c r="K1170" t="s">
        <v>117</v>
      </c>
      <c r="L1170" t="s">
        <v>75</v>
      </c>
      <c r="M1170" t="s">
        <v>1495</v>
      </c>
      <c r="N1170" t="s">
        <v>1496</v>
      </c>
    </row>
    <row r="1171" spans="1:14" x14ac:dyDescent="0.25">
      <c r="A1171" t="e" vm="1">
        <f ca="1">_xlfn.XLOOKUP(K1171,Sectores[Sector],Sectores[id_Sector],FALSE)</f>
        <v>#NAME?</v>
      </c>
      <c r="B1171" t="e" vm="1">
        <f ca="1">_xlfn.XLOOKUP(L1171,Contenido[Contenido],Contenido[id_contenido])</f>
        <v>#NAME?</v>
      </c>
      <c r="C1171" t="e" vm="1">
        <f ca="1">_xlfn.XLOOKUP(M1171,Temas[Tema],Temas[id_Tema],FALSE)</f>
        <v>#NAME?</v>
      </c>
      <c r="D1171" t="s">
        <v>4549</v>
      </c>
      <c r="F1171" t="e" vm="2">
        <f t="shared" ca="1" si="72"/>
        <v>#NAME?</v>
      </c>
      <c r="G1171" t="e" vm="2">
        <f t="shared" ca="1" si="73"/>
        <v>#NAME?</v>
      </c>
      <c r="H1171" t="e" vm="2">
        <f t="shared" ca="1" si="74"/>
        <v>#NAME?</v>
      </c>
      <c r="I1171" t="str">
        <f t="shared" si="75"/>
        <v>23.01.08.01 Población Pobre Extrema</v>
      </c>
      <c r="K1171" t="s">
        <v>117</v>
      </c>
      <c r="L1171" t="s">
        <v>75</v>
      </c>
      <c r="M1171" t="s">
        <v>1501</v>
      </c>
      <c r="N1171" t="s">
        <v>1502</v>
      </c>
    </row>
    <row r="1172" spans="1:14" x14ac:dyDescent="0.25">
      <c r="A1172" t="e" vm="1">
        <f ca="1">_xlfn.XLOOKUP(K1172,Sectores[Sector],Sectores[id_Sector],FALSE)</f>
        <v>#NAME?</v>
      </c>
      <c r="B1172" t="e" vm="1">
        <f ca="1">_xlfn.XLOOKUP(L1172,Contenido[Contenido],Contenido[id_contenido])</f>
        <v>#NAME?</v>
      </c>
      <c r="C1172" t="e" vm="1">
        <f ca="1">_xlfn.XLOOKUP(M1172,Temas[Tema],Temas[id_Tema],FALSE)</f>
        <v>#NAME?</v>
      </c>
      <c r="D1172" t="s">
        <v>4550</v>
      </c>
      <c r="F1172" t="e" vm="2">
        <f t="shared" ca="1" si="72"/>
        <v>#NAME?</v>
      </c>
      <c r="G1172" t="e" vm="2">
        <f t="shared" ca="1" si="73"/>
        <v>#NAME?</v>
      </c>
      <c r="H1172" t="e" vm="2">
        <f t="shared" ca="1" si="74"/>
        <v>#NAME?</v>
      </c>
      <c r="I1172" t="str">
        <f t="shared" si="75"/>
        <v>23.01.09.01 Población Rural</v>
      </c>
      <c r="K1172" t="s">
        <v>117</v>
      </c>
      <c r="L1172" t="s">
        <v>75</v>
      </c>
      <c r="M1172" t="s">
        <v>145</v>
      </c>
      <c r="N1172" t="s">
        <v>1489</v>
      </c>
    </row>
    <row r="1173" spans="1:14" x14ac:dyDescent="0.25">
      <c r="A1173" t="e" vm="1">
        <f ca="1">_xlfn.XLOOKUP(K1173,Sectores[Sector],Sectores[id_Sector],FALSE)</f>
        <v>#NAME?</v>
      </c>
      <c r="B1173" t="e" vm="1">
        <f ca="1">_xlfn.XLOOKUP(L1173,Contenido[Contenido],Contenido[id_contenido])</f>
        <v>#NAME?</v>
      </c>
      <c r="C1173" t="e" vm="1">
        <f ca="1">_xlfn.XLOOKUP(M1173,Temas[Tema],Temas[id_Tema],FALSE)</f>
        <v>#NAME?</v>
      </c>
      <c r="D1173" t="s">
        <v>4551</v>
      </c>
      <c r="F1173" t="e" vm="2">
        <f t="shared" ca="1" si="72"/>
        <v>#NAME?</v>
      </c>
      <c r="G1173" t="e" vm="2">
        <f t="shared" ca="1" si="73"/>
        <v>#NAME?</v>
      </c>
      <c r="H1173" t="e" vm="2">
        <f t="shared" ca="1" si="74"/>
        <v>#NAME?</v>
      </c>
      <c r="I1173" t="str">
        <f t="shared" si="75"/>
        <v>23.01.10.01 Población que Trabajó</v>
      </c>
      <c r="K1173" t="s">
        <v>117</v>
      </c>
      <c r="L1173" t="s">
        <v>75</v>
      </c>
      <c r="M1173" t="s">
        <v>1510</v>
      </c>
      <c r="N1173" t="s">
        <v>1511</v>
      </c>
    </row>
    <row r="1174" spans="1:14" x14ac:dyDescent="0.25">
      <c r="A1174" t="e" vm="1">
        <f ca="1">_xlfn.XLOOKUP(K1174,Sectores[Sector],Sectores[id_Sector],FALSE)</f>
        <v>#NAME?</v>
      </c>
      <c r="B1174" t="e" vm="1">
        <f ca="1">_xlfn.XLOOKUP(L1174,Contenido[Contenido],Contenido[id_contenido])</f>
        <v>#NAME?</v>
      </c>
      <c r="C1174" t="e" vm="1">
        <f ca="1">_xlfn.XLOOKUP(M1174,Temas[Tema],Temas[id_Tema],FALSE)</f>
        <v>#NAME?</v>
      </c>
      <c r="D1174" t="s">
        <v>4552</v>
      </c>
      <c r="F1174" t="e" vm="2">
        <f t="shared" ca="1" si="72"/>
        <v>#NAME?</v>
      </c>
      <c r="G1174" t="e" vm="2">
        <f t="shared" ca="1" si="73"/>
        <v>#NAME?</v>
      </c>
      <c r="H1174" t="e" vm="2">
        <f t="shared" ca="1" si="74"/>
        <v>#NAME?</v>
      </c>
      <c r="I1174" t="str">
        <f t="shared" si="75"/>
        <v>23.01.11.01 Población Urbana</v>
      </c>
      <c r="K1174" t="s">
        <v>117</v>
      </c>
      <c r="L1174" t="s">
        <v>75</v>
      </c>
      <c r="M1174" t="s">
        <v>1492</v>
      </c>
      <c r="N1174" t="s">
        <v>1493</v>
      </c>
    </row>
    <row r="1175" spans="1:14" x14ac:dyDescent="0.25">
      <c r="A1175" t="e" vm="1">
        <f ca="1">_xlfn.XLOOKUP(K1175,Sectores[Sector],Sectores[id_Sector],FALSE)</f>
        <v>#NAME?</v>
      </c>
      <c r="B1175" t="e" vm="1">
        <f ca="1">_xlfn.XLOOKUP(L1175,Contenido[Contenido],Contenido[id_contenido])</f>
        <v>#NAME?</v>
      </c>
      <c r="C1175" t="e" vm="1">
        <f ca="1">_xlfn.XLOOKUP(M1175,Temas[Tema],Temas[id_Tema],FALSE)</f>
        <v>#NAME?</v>
      </c>
      <c r="D1175" t="s">
        <v>4553</v>
      </c>
      <c r="F1175" t="e" vm="2">
        <f t="shared" ca="1" si="72"/>
        <v>#NAME?</v>
      </c>
      <c r="G1175" t="e" vm="2">
        <f t="shared" ca="1" si="73"/>
        <v>#NAME?</v>
      </c>
      <c r="H1175" t="e" vm="2">
        <f t="shared" ca="1" si="74"/>
        <v>#NAME?</v>
      </c>
      <c r="I1175" t="str">
        <f t="shared" si="75"/>
        <v>24.02.01.01 Ingreso Alacalufes</v>
      </c>
      <c r="K1175" t="s">
        <v>117</v>
      </c>
      <c r="L1175" t="s">
        <v>1000</v>
      </c>
      <c r="M1175" t="s">
        <v>1010</v>
      </c>
      <c r="N1175" t="s">
        <v>1011</v>
      </c>
    </row>
    <row r="1176" spans="1:14" x14ac:dyDescent="0.25">
      <c r="A1176" t="e" vm="1">
        <f ca="1">_xlfn.XLOOKUP(K1176,Sectores[Sector],Sectores[id_Sector],FALSE)</f>
        <v>#NAME?</v>
      </c>
      <c r="B1176" t="e" vm="1">
        <f ca="1">_xlfn.XLOOKUP(L1176,Contenido[Contenido],Contenido[id_contenido])</f>
        <v>#NAME?</v>
      </c>
      <c r="C1176" t="e" vm="1">
        <f ca="1">_xlfn.XLOOKUP(M1176,Temas[Tema],Temas[id_Tema],FALSE)</f>
        <v>#NAME?</v>
      </c>
      <c r="D1176" t="s">
        <v>4554</v>
      </c>
      <c r="F1176" t="e" vm="2">
        <f t="shared" ca="1" si="72"/>
        <v>#NAME?</v>
      </c>
      <c r="G1176" t="e" vm="2">
        <f t="shared" ca="1" si="73"/>
        <v>#NAME?</v>
      </c>
      <c r="H1176" t="e" vm="2">
        <f t="shared" ca="1" si="74"/>
        <v>#NAME?</v>
      </c>
      <c r="I1176" t="str">
        <f t="shared" si="75"/>
        <v>24.02.01.02 Ingresos - No pertenecen a Etnia</v>
      </c>
      <c r="K1176" t="s">
        <v>117</v>
      </c>
      <c r="L1176" t="s">
        <v>1000</v>
      </c>
      <c r="M1176" t="s">
        <v>1010</v>
      </c>
      <c r="N1176" t="s">
        <v>1023</v>
      </c>
    </row>
    <row r="1177" spans="1:14" x14ac:dyDescent="0.25">
      <c r="A1177" t="e" vm="1">
        <f ca="1">_xlfn.XLOOKUP(K1177,Sectores[Sector],Sectores[id_Sector],FALSE)</f>
        <v>#NAME?</v>
      </c>
      <c r="B1177" t="e" vm="1">
        <f ca="1">_xlfn.XLOOKUP(L1177,Contenido[Contenido],Contenido[id_contenido])</f>
        <v>#NAME?</v>
      </c>
      <c r="C1177" t="e" vm="1">
        <f ca="1">_xlfn.XLOOKUP(M1177,Temas[Tema],Temas[id_Tema],FALSE)</f>
        <v>#NAME?</v>
      </c>
      <c r="D1177" t="s">
        <v>4555</v>
      </c>
      <c r="F1177" t="e" vm="2">
        <f t="shared" ca="1" si="72"/>
        <v>#NAME?</v>
      </c>
      <c r="G1177" t="e" vm="2">
        <f t="shared" ca="1" si="73"/>
        <v>#NAME?</v>
      </c>
      <c r="H1177" t="e" vm="2">
        <f t="shared" ca="1" si="74"/>
        <v>#NAME?</v>
      </c>
      <c r="I1177" t="str">
        <f t="shared" si="75"/>
        <v>24.02.01.03 Ingresos Atacameños</v>
      </c>
      <c r="K1177" t="s">
        <v>117</v>
      </c>
      <c r="L1177" t="s">
        <v>1000</v>
      </c>
      <c r="M1177" t="s">
        <v>1010</v>
      </c>
      <c r="N1177" t="s">
        <v>1013</v>
      </c>
    </row>
    <row r="1178" spans="1:14" x14ac:dyDescent="0.25">
      <c r="A1178" t="e" vm="1">
        <f ca="1">_xlfn.XLOOKUP(K1178,Sectores[Sector],Sectores[id_Sector],FALSE)</f>
        <v>#NAME?</v>
      </c>
      <c r="B1178" t="e" vm="1">
        <f ca="1">_xlfn.XLOOKUP(L1178,Contenido[Contenido],Contenido[id_contenido])</f>
        <v>#NAME?</v>
      </c>
      <c r="C1178" t="e" vm="1">
        <f ca="1">_xlfn.XLOOKUP(M1178,Temas[Tema],Temas[id_Tema],FALSE)</f>
        <v>#NAME?</v>
      </c>
      <c r="D1178" t="s">
        <v>4556</v>
      </c>
      <c r="F1178" t="e" vm="2">
        <f t="shared" ca="1" si="72"/>
        <v>#NAME?</v>
      </c>
      <c r="G1178" t="e" vm="2">
        <f t="shared" ca="1" si="73"/>
        <v>#NAME?</v>
      </c>
      <c r="H1178" t="e" vm="2">
        <f t="shared" ca="1" si="74"/>
        <v>#NAME?</v>
      </c>
      <c r="I1178" t="str">
        <f t="shared" si="75"/>
        <v>24.02.01.04 Ingresos Aymaras</v>
      </c>
      <c r="K1178" t="s">
        <v>117</v>
      </c>
      <c r="L1178" t="s">
        <v>1000</v>
      </c>
      <c r="M1178" t="s">
        <v>1010</v>
      </c>
      <c r="N1178" t="s">
        <v>1015</v>
      </c>
    </row>
    <row r="1179" spans="1:14" x14ac:dyDescent="0.25">
      <c r="A1179" t="e" vm="1">
        <f ca="1">_xlfn.XLOOKUP(K1179,Sectores[Sector],Sectores[id_Sector],FALSE)</f>
        <v>#NAME?</v>
      </c>
      <c r="B1179" t="e" vm="1">
        <f ca="1">_xlfn.XLOOKUP(L1179,Contenido[Contenido],Contenido[id_contenido])</f>
        <v>#NAME?</v>
      </c>
      <c r="C1179" t="e" vm="1">
        <f ca="1">_xlfn.XLOOKUP(M1179,Temas[Tema],Temas[id_Tema],FALSE)</f>
        <v>#NAME?</v>
      </c>
      <c r="D1179" t="s">
        <v>4557</v>
      </c>
      <c r="F1179" t="e" vm="2">
        <f t="shared" ca="1" si="72"/>
        <v>#NAME?</v>
      </c>
      <c r="G1179" t="e" vm="2">
        <f t="shared" ca="1" si="73"/>
        <v>#NAME?</v>
      </c>
      <c r="H1179" t="e" vm="2">
        <f t="shared" ca="1" si="74"/>
        <v>#NAME?</v>
      </c>
      <c r="I1179" t="str">
        <f t="shared" si="75"/>
        <v>24.02.01.05 Ingresos Collas</v>
      </c>
      <c r="K1179" t="s">
        <v>117</v>
      </c>
      <c r="L1179" t="s">
        <v>1000</v>
      </c>
      <c r="M1179" t="s">
        <v>1010</v>
      </c>
      <c r="N1179" t="s">
        <v>1017</v>
      </c>
    </row>
    <row r="1180" spans="1:14" x14ac:dyDescent="0.25">
      <c r="A1180" t="e" vm="1">
        <f ca="1">_xlfn.XLOOKUP(K1180,Sectores[Sector],Sectores[id_Sector],FALSE)</f>
        <v>#NAME?</v>
      </c>
      <c r="B1180" t="e" vm="1">
        <f ca="1">_xlfn.XLOOKUP(L1180,Contenido[Contenido],Contenido[id_contenido])</f>
        <v>#NAME?</v>
      </c>
      <c r="C1180" t="e" vm="1">
        <f ca="1">_xlfn.XLOOKUP(M1180,Temas[Tema],Temas[id_Tema],FALSE)</f>
        <v>#NAME?</v>
      </c>
      <c r="D1180" t="s">
        <v>4558</v>
      </c>
      <c r="F1180" t="e" vm="2">
        <f t="shared" ca="1" si="72"/>
        <v>#NAME?</v>
      </c>
      <c r="G1180" t="e" vm="2">
        <f t="shared" ca="1" si="73"/>
        <v>#NAME?</v>
      </c>
      <c r="H1180" t="e" vm="2">
        <f t="shared" ca="1" si="74"/>
        <v>#NAME?</v>
      </c>
      <c r="I1180" t="str">
        <f t="shared" si="75"/>
        <v>24.02.01.06 Ingresos Diaguitas</v>
      </c>
      <c r="K1180" t="s">
        <v>117</v>
      </c>
      <c r="L1180" t="s">
        <v>1000</v>
      </c>
      <c r="M1180" t="s">
        <v>1010</v>
      </c>
      <c r="N1180" t="s">
        <v>1019</v>
      </c>
    </row>
    <row r="1181" spans="1:14" x14ac:dyDescent="0.25">
      <c r="A1181" t="e" vm="1">
        <f ca="1">_xlfn.XLOOKUP(K1181,Sectores[Sector],Sectores[id_Sector],FALSE)</f>
        <v>#NAME?</v>
      </c>
      <c r="B1181" t="e" vm="1">
        <f ca="1">_xlfn.XLOOKUP(L1181,Contenido[Contenido],Contenido[id_contenido])</f>
        <v>#NAME?</v>
      </c>
      <c r="C1181" t="e" vm="1">
        <f ca="1">_xlfn.XLOOKUP(M1181,Temas[Tema],Temas[id_Tema],FALSE)</f>
        <v>#NAME?</v>
      </c>
      <c r="D1181" t="s">
        <v>4559</v>
      </c>
      <c r="F1181" t="e" vm="2">
        <f t="shared" ca="1" si="72"/>
        <v>#NAME?</v>
      </c>
      <c r="G1181" t="e" vm="2">
        <f t="shared" ca="1" si="73"/>
        <v>#NAME?</v>
      </c>
      <c r="H1181" t="e" vm="2">
        <f t="shared" ca="1" si="74"/>
        <v>#NAME?</v>
      </c>
      <c r="I1181" t="str">
        <f t="shared" si="75"/>
        <v>24.02.01.07 Ingresos Mapuches</v>
      </c>
      <c r="K1181" t="s">
        <v>117</v>
      </c>
      <c r="L1181" t="s">
        <v>1000</v>
      </c>
      <c r="M1181" t="s">
        <v>1010</v>
      </c>
      <c r="N1181" t="s">
        <v>1021</v>
      </c>
    </row>
    <row r="1182" spans="1:14" x14ac:dyDescent="0.25">
      <c r="A1182" t="e" vm="1">
        <f ca="1">_xlfn.XLOOKUP(K1182,Sectores[Sector],Sectores[id_Sector],FALSE)</f>
        <v>#NAME?</v>
      </c>
      <c r="B1182" t="e" vm="1">
        <f ca="1">_xlfn.XLOOKUP(L1182,Contenido[Contenido],Contenido[id_contenido])</f>
        <v>#NAME?</v>
      </c>
      <c r="C1182" t="e" vm="1">
        <f ca="1">_xlfn.XLOOKUP(M1182,Temas[Tema],Temas[id_Tema],FALSE)</f>
        <v>#NAME?</v>
      </c>
      <c r="D1182" t="s">
        <v>4560</v>
      </c>
      <c r="F1182" t="e" vm="2">
        <f t="shared" ca="1" si="72"/>
        <v>#NAME?</v>
      </c>
      <c r="G1182" t="e" vm="2">
        <f t="shared" ca="1" si="73"/>
        <v>#NAME?</v>
      </c>
      <c r="H1182" t="e" vm="2">
        <f t="shared" ca="1" si="74"/>
        <v>#NAME?</v>
      </c>
      <c r="I1182" t="str">
        <f t="shared" si="75"/>
        <v>24.02.01.08 Ingresos Pascuenses</v>
      </c>
      <c r="K1182" t="s">
        <v>117</v>
      </c>
      <c r="L1182" t="s">
        <v>1000</v>
      </c>
      <c r="M1182" t="s">
        <v>1010</v>
      </c>
      <c r="N1182" t="s">
        <v>1025</v>
      </c>
    </row>
    <row r="1183" spans="1:14" x14ac:dyDescent="0.25">
      <c r="A1183" t="e" vm="1">
        <f ca="1">_xlfn.XLOOKUP(K1183,Sectores[Sector],Sectores[id_Sector],FALSE)</f>
        <v>#NAME?</v>
      </c>
      <c r="B1183" t="e" vm="1">
        <f ca="1">_xlfn.XLOOKUP(L1183,Contenido[Contenido],Contenido[id_contenido])</f>
        <v>#NAME?</v>
      </c>
      <c r="C1183" t="e" vm="1">
        <f ca="1">_xlfn.XLOOKUP(M1183,Temas[Tema],Temas[id_Tema],FALSE)</f>
        <v>#NAME?</v>
      </c>
      <c r="D1183" t="s">
        <v>4561</v>
      </c>
      <c r="F1183" t="e" vm="2">
        <f t="shared" ca="1" si="72"/>
        <v>#NAME?</v>
      </c>
      <c r="G1183" t="e" vm="2">
        <f t="shared" ca="1" si="73"/>
        <v>#NAME?</v>
      </c>
      <c r="H1183" t="e" vm="2">
        <f t="shared" ca="1" si="74"/>
        <v>#NAME?</v>
      </c>
      <c r="I1183" t="str">
        <f t="shared" si="75"/>
        <v>24.02.01.09 Ingresos Quechuas</v>
      </c>
      <c r="K1183" t="s">
        <v>117</v>
      </c>
      <c r="L1183" t="s">
        <v>1000</v>
      </c>
      <c r="M1183" t="s">
        <v>1010</v>
      </c>
      <c r="N1183" t="s">
        <v>1027</v>
      </c>
    </row>
    <row r="1184" spans="1:14" x14ac:dyDescent="0.25">
      <c r="A1184" t="e" vm="1">
        <f ca="1">_xlfn.XLOOKUP(K1184,Sectores[Sector],Sectores[id_Sector],FALSE)</f>
        <v>#NAME?</v>
      </c>
      <c r="B1184" t="e" vm="1">
        <f ca="1">_xlfn.XLOOKUP(L1184,Contenido[Contenido],Contenido[id_contenido])</f>
        <v>#NAME?</v>
      </c>
      <c r="C1184" t="e" vm="1">
        <f ca="1">_xlfn.XLOOKUP(M1184,Temas[Tema],Temas[id_Tema],FALSE)</f>
        <v>#NAME?</v>
      </c>
      <c r="D1184" t="s">
        <v>4562</v>
      </c>
      <c r="F1184" t="e" vm="2">
        <f t="shared" ca="1" si="72"/>
        <v>#NAME?</v>
      </c>
      <c r="G1184" t="e" vm="2">
        <f t="shared" ca="1" si="73"/>
        <v>#NAME?</v>
      </c>
      <c r="H1184" t="e" vm="2">
        <f t="shared" ca="1" si="74"/>
        <v>#NAME?</v>
      </c>
      <c r="I1184" t="str">
        <f t="shared" si="75"/>
        <v>24.02.01.10 Ingresos Yaganes</v>
      </c>
      <c r="K1184" t="s">
        <v>117</v>
      </c>
      <c r="L1184" t="s">
        <v>1000</v>
      </c>
      <c r="M1184" t="s">
        <v>1010</v>
      </c>
      <c r="N1184" t="s">
        <v>1029</v>
      </c>
    </row>
    <row r="1185" spans="1:14" x14ac:dyDescent="0.25">
      <c r="A1185" t="e" vm="1">
        <f ca="1">_xlfn.XLOOKUP(K1185,Sectores[Sector],Sectores[id_Sector],FALSE)</f>
        <v>#NAME?</v>
      </c>
      <c r="B1185" t="e" vm="1">
        <f ca="1">_xlfn.XLOOKUP(L1185,Contenido[Contenido],Contenido[id_contenido])</f>
        <v>#NAME?</v>
      </c>
      <c r="C1185" t="e" vm="1">
        <f ca="1">_xlfn.XLOOKUP(M1185,Temas[Tema],Temas[id_Tema],FALSE)</f>
        <v>#NAME?</v>
      </c>
      <c r="D1185" t="s">
        <v>4563</v>
      </c>
      <c r="F1185" t="e" vm="2">
        <f t="shared" ca="1" si="72"/>
        <v>#NAME?</v>
      </c>
      <c r="G1185" t="e" vm="2">
        <f t="shared" ca="1" si="73"/>
        <v>#NAME?</v>
      </c>
      <c r="H1185" t="e" vm="2">
        <f t="shared" ca="1" si="74"/>
        <v>#NAME?</v>
      </c>
      <c r="I1185" t="str">
        <f t="shared" si="75"/>
        <v>24.02.02.01 Ingreso Hombres</v>
      </c>
      <c r="K1185" t="s">
        <v>117</v>
      </c>
      <c r="L1185" t="s">
        <v>1000</v>
      </c>
      <c r="M1185" t="s">
        <v>1001</v>
      </c>
      <c r="N1185" t="s">
        <v>1002</v>
      </c>
    </row>
    <row r="1186" spans="1:14" x14ac:dyDescent="0.25">
      <c r="A1186" t="e" vm="1">
        <f ca="1">_xlfn.XLOOKUP(K1186,Sectores[Sector],Sectores[id_Sector],FALSE)</f>
        <v>#NAME?</v>
      </c>
      <c r="B1186" t="e" vm="1">
        <f ca="1">_xlfn.XLOOKUP(L1186,Contenido[Contenido],Contenido[id_contenido])</f>
        <v>#NAME?</v>
      </c>
      <c r="C1186" t="e" vm="1">
        <f ca="1">_xlfn.XLOOKUP(M1186,Temas[Tema],Temas[id_Tema],FALSE)</f>
        <v>#NAME?</v>
      </c>
      <c r="D1186" t="s">
        <v>4564</v>
      </c>
      <c r="F1186" t="e" vm="2">
        <f t="shared" ca="1" si="72"/>
        <v>#NAME?</v>
      </c>
      <c r="G1186" t="e" vm="2">
        <f t="shared" ca="1" si="73"/>
        <v>#NAME?</v>
      </c>
      <c r="H1186" t="e" vm="2">
        <f t="shared" ca="1" si="74"/>
        <v>#NAME?</v>
      </c>
      <c r="I1186" t="str">
        <f t="shared" si="75"/>
        <v>24.02.02.02 Ingreso Mujeres</v>
      </c>
      <c r="K1186" t="s">
        <v>117</v>
      </c>
      <c r="L1186" t="s">
        <v>1000</v>
      </c>
      <c r="M1186" t="s">
        <v>1001</v>
      </c>
      <c r="N1186" t="s">
        <v>1006</v>
      </c>
    </row>
    <row r="1187" spans="1:14" x14ac:dyDescent="0.25">
      <c r="A1187" t="e" vm="1">
        <f ca="1">_xlfn.XLOOKUP(K1187,Sectores[Sector],Sectores[id_Sector],FALSE)</f>
        <v>#NAME?</v>
      </c>
      <c r="B1187" t="e" vm="1">
        <f ca="1">_xlfn.XLOOKUP(L1187,Contenido[Contenido],Contenido[id_contenido])</f>
        <v>#NAME?</v>
      </c>
      <c r="C1187" t="e" vm="1">
        <f ca="1">_xlfn.XLOOKUP(M1187,Temas[Tema],Temas[id_Tema],FALSE)</f>
        <v>#NAME?</v>
      </c>
      <c r="D1187" t="s">
        <v>3570</v>
      </c>
      <c r="F1187" t="e" vm="2">
        <f t="shared" ca="1" si="72"/>
        <v>#NAME?</v>
      </c>
      <c r="G1187" t="e" vm="2">
        <f t="shared" ca="1" si="73"/>
        <v>#NAME?</v>
      </c>
      <c r="H1187" t="e" vm="2">
        <f t="shared" ca="1" si="74"/>
        <v>#NAME?</v>
      </c>
      <c r="I1187" t="str">
        <f t="shared" si="75"/>
        <v>06.01.03.01 Ingreso Nacional</v>
      </c>
      <c r="K1187" t="s">
        <v>117</v>
      </c>
      <c r="L1187" t="s">
        <v>1000</v>
      </c>
      <c r="M1187" t="s">
        <v>137</v>
      </c>
      <c r="N1187" t="s">
        <v>1008</v>
      </c>
    </row>
    <row r="1188" spans="1:14" x14ac:dyDescent="0.25">
      <c r="A1188" t="e" vm="1">
        <f ca="1">_xlfn.XLOOKUP(K1188,Sectores[Sector],Sectores[id_Sector],FALSE)</f>
        <v>#NAME?</v>
      </c>
      <c r="B1188" t="e" vm="1">
        <f ca="1">_xlfn.XLOOKUP(L1188,Contenido[Contenido],Contenido[id_contenido])</f>
        <v>#NAME?</v>
      </c>
      <c r="C1188" t="e" vm="1">
        <f ca="1">_xlfn.XLOOKUP(M1188,Temas[Tema],Temas[id_Tema],FALSE)</f>
        <v>#NAME?</v>
      </c>
      <c r="D1188" t="s">
        <v>4565</v>
      </c>
      <c r="F1188" t="e" vm="2">
        <f t="shared" ca="1" si="72"/>
        <v>#NAME?</v>
      </c>
      <c r="G1188" t="e" vm="2">
        <f t="shared" ca="1" si="73"/>
        <v>#NAME?</v>
      </c>
      <c r="H1188" t="e" vm="2">
        <f t="shared" ca="1" si="74"/>
        <v>#NAME?</v>
      </c>
      <c r="I1188" t="str">
        <f t="shared" si="75"/>
        <v>24.03.01.01 Pobreza extrema</v>
      </c>
      <c r="K1188" t="s">
        <v>117</v>
      </c>
      <c r="L1188" t="s">
        <v>412</v>
      </c>
      <c r="M1188" t="s">
        <v>118</v>
      </c>
      <c r="N1188" t="s">
        <v>214</v>
      </c>
    </row>
    <row r="1189" spans="1:14" x14ac:dyDescent="0.25">
      <c r="A1189" t="e" vm="1">
        <f ca="1">_xlfn.XLOOKUP(K1189,Sectores[Sector],Sectores[id_Sector],FALSE)</f>
        <v>#NAME?</v>
      </c>
      <c r="B1189" t="e" vm="1">
        <f ca="1">_xlfn.XLOOKUP(L1189,Contenido[Contenido],Contenido[id_contenido])</f>
        <v>#NAME?</v>
      </c>
      <c r="C1189" t="e" vm="1">
        <f ca="1">_xlfn.XLOOKUP(M1189,Temas[Tema],Temas[id_Tema],FALSE)</f>
        <v>#NAME?</v>
      </c>
      <c r="D1189" t="s">
        <v>4566</v>
      </c>
      <c r="F1189" t="e" vm="2">
        <f t="shared" ca="1" si="72"/>
        <v>#NAME?</v>
      </c>
      <c r="G1189" t="e" vm="2">
        <f t="shared" ca="1" si="73"/>
        <v>#NAME?</v>
      </c>
      <c r="H1189" t="e" vm="2">
        <f t="shared" ca="1" si="74"/>
        <v>#NAME?</v>
      </c>
      <c r="I1189" t="str">
        <f t="shared" si="75"/>
        <v>24.03.02.01 Pobreza</v>
      </c>
      <c r="K1189" t="s">
        <v>117</v>
      </c>
      <c r="L1189" t="s">
        <v>412</v>
      </c>
      <c r="M1189" t="s">
        <v>414</v>
      </c>
      <c r="N1189" t="s">
        <v>116</v>
      </c>
    </row>
    <row r="1190" spans="1:14" x14ac:dyDescent="0.25">
      <c r="A1190" t="e" vm="1">
        <f ca="1">_xlfn.XLOOKUP(K1190,Sectores[Sector],Sectores[id_Sector],FALSE)</f>
        <v>#NAME?</v>
      </c>
      <c r="B1190" t="e" vm="1">
        <f ca="1">_xlfn.XLOOKUP(L1190,Contenido[Contenido],Contenido[id_contenido])</f>
        <v>#NAME?</v>
      </c>
      <c r="C1190" t="e" vm="1">
        <f ca="1">_xlfn.XLOOKUP(M1190,Temas[Tema],Temas[id_Tema],FALSE)</f>
        <v>#NAME?</v>
      </c>
      <c r="D1190" t="s">
        <v>4567</v>
      </c>
      <c r="F1190" t="e" vm="2">
        <f t="shared" ca="1" si="72"/>
        <v>#NAME?</v>
      </c>
      <c r="G1190" t="e" vm="2">
        <f t="shared" ca="1" si="73"/>
        <v>#NAME?</v>
      </c>
      <c r="H1190" t="e" vm="2">
        <f t="shared" ca="1" si="74"/>
        <v>#NAME?</v>
      </c>
      <c r="I1190" t="str">
        <f t="shared" si="75"/>
        <v>24.03.03.01 Pobreza no extrema</v>
      </c>
      <c r="K1190" t="s">
        <v>117</v>
      </c>
      <c r="L1190" t="s">
        <v>412</v>
      </c>
      <c r="M1190" t="s">
        <v>119</v>
      </c>
      <c r="N1190" t="s">
        <v>215</v>
      </c>
    </row>
    <row r="1191" spans="1:14" x14ac:dyDescent="0.25">
      <c r="A1191" t="e" vm="1">
        <f ca="1">_xlfn.XLOOKUP(K1191,Sectores[Sector],Sectores[id_Sector],FALSE)</f>
        <v>#NAME?</v>
      </c>
      <c r="B1191" t="e" vm="1">
        <f ca="1">_xlfn.XLOOKUP(L1191,Contenido[Contenido],Contenido[id_contenido])</f>
        <v>#NAME?</v>
      </c>
      <c r="C1191" t="e" vm="1">
        <f ca="1">_xlfn.XLOOKUP(M1191,Temas[Tema],Temas[id_Tema],FALSE)</f>
        <v>#NAME?</v>
      </c>
      <c r="D1191" t="s">
        <v>4568</v>
      </c>
      <c r="F1191" t="e" vm="2">
        <f t="shared" ca="1" si="72"/>
        <v>#NAME?</v>
      </c>
      <c r="G1191" t="e" vm="2">
        <f t="shared" ca="1" si="73"/>
        <v>#NAME?</v>
      </c>
      <c r="H1191" t="e" vm="2">
        <f t="shared" ca="1" si="74"/>
        <v>#NAME?</v>
      </c>
      <c r="I1191" t="str">
        <f t="shared" si="75"/>
        <v>24.03.04.01 Pobreza Hombres</v>
      </c>
      <c r="K1191" t="s">
        <v>117</v>
      </c>
      <c r="L1191" t="s">
        <v>412</v>
      </c>
      <c r="M1191" t="s">
        <v>413</v>
      </c>
      <c r="N1191" t="s">
        <v>409</v>
      </c>
    </row>
    <row r="1192" spans="1:14" x14ac:dyDescent="0.25">
      <c r="A1192" t="e" vm="1">
        <f ca="1">_xlfn.XLOOKUP(K1192,Sectores[Sector],Sectores[id_Sector],FALSE)</f>
        <v>#NAME?</v>
      </c>
      <c r="B1192" t="e" vm="1">
        <f ca="1">_xlfn.XLOOKUP(L1192,Contenido[Contenido],Contenido[id_contenido])</f>
        <v>#NAME?</v>
      </c>
      <c r="C1192" t="e" vm="1">
        <f ca="1">_xlfn.XLOOKUP(M1192,Temas[Tema],Temas[id_Tema],FALSE)</f>
        <v>#NAME?</v>
      </c>
      <c r="D1192" t="s">
        <v>4569</v>
      </c>
      <c r="F1192" t="e" vm="2">
        <f t="shared" ca="1" si="72"/>
        <v>#NAME?</v>
      </c>
      <c r="G1192" t="e" vm="2">
        <f t="shared" ca="1" si="73"/>
        <v>#NAME?</v>
      </c>
      <c r="H1192" t="e" vm="2">
        <f t="shared" ca="1" si="74"/>
        <v>#NAME?</v>
      </c>
      <c r="I1192" t="str">
        <f t="shared" si="75"/>
        <v>24.03.04.02 Pobreza Mujeres</v>
      </c>
      <c r="K1192" t="s">
        <v>117</v>
      </c>
      <c r="L1192" t="s">
        <v>412</v>
      </c>
      <c r="M1192" t="s">
        <v>413</v>
      </c>
      <c r="N1192" t="s">
        <v>411</v>
      </c>
    </row>
    <row r="1193" spans="1:14" x14ac:dyDescent="0.25">
      <c r="A1193" t="e" vm="1">
        <f ca="1">_xlfn.XLOOKUP(K1193,Sectores[Sector],Sectores[id_Sector],FALSE)</f>
        <v>#NAME?</v>
      </c>
      <c r="B1193" t="e" vm="1">
        <f ca="1">_xlfn.XLOOKUP(L1193,Contenido[Contenido],Contenido[id_contenido])</f>
        <v>#NAME?</v>
      </c>
      <c r="C1193" t="e" vm="1">
        <f ca="1">_xlfn.XLOOKUP(M1193,Temas[Tema],Temas[id_Tema],FALSE)</f>
        <v>#NAME?</v>
      </c>
      <c r="D1193" t="s">
        <v>3595</v>
      </c>
      <c r="F1193" t="e" vm="2">
        <f t="shared" ca="1" si="72"/>
        <v>#NAME?</v>
      </c>
      <c r="G1193" t="e" vm="2">
        <f t="shared" ca="1" si="73"/>
        <v>#NAME?</v>
      </c>
      <c r="H1193" t="e" vm="2">
        <f t="shared" ca="1" si="74"/>
        <v>#NAME?</v>
      </c>
      <c r="I1193" t="str">
        <f t="shared" si="75"/>
        <v>24.04.. (en blanco)</v>
      </c>
      <c r="K1193" t="s">
        <v>117</v>
      </c>
      <c r="L1193" t="s">
        <v>3440</v>
      </c>
      <c r="M1193" t="s">
        <v>3440</v>
      </c>
      <c r="N1193" t="s">
        <v>3440</v>
      </c>
    </row>
    <row r="1194" spans="1:14" x14ac:dyDescent="0.25">
      <c r="A1194" t="e" vm="1">
        <f ca="1">_xlfn.XLOOKUP(K1194,Sectores[Sector],Sectores[id_Sector],FALSE)</f>
        <v>#NAME?</v>
      </c>
      <c r="B1194" t="e" vm="1">
        <f ca="1">_xlfn.XLOOKUP(L1194,Contenido[Contenido],Contenido[id_contenido])</f>
        <v>#NAME?</v>
      </c>
      <c r="C1194" t="e" vm="1">
        <f ca="1">_xlfn.XLOOKUP(M1194,Temas[Tema],Temas[id_Tema],FALSE)</f>
        <v>#NAME?</v>
      </c>
      <c r="D1194" t="s">
        <v>4570</v>
      </c>
      <c r="F1194" t="e" vm="2">
        <f t="shared" ca="1" si="72"/>
        <v>#NAME?</v>
      </c>
      <c r="G1194" t="e" vm="2">
        <f t="shared" ca="1" si="73"/>
        <v>#NAME?</v>
      </c>
      <c r="H1194" t="e" vm="2">
        <f t="shared" ca="1" si="74"/>
        <v>#NAME?</v>
      </c>
      <c r="I1194" t="str">
        <f t="shared" si="75"/>
        <v>25.01.01.01 Conexiones a internet fijo</v>
      </c>
      <c r="K1194" t="s">
        <v>121</v>
      </c>
      <c r="L1194" t="s">
        <v>175</v>
      </c>
      <c r="M1194" t="s">
        <v>168</v>
      </c>
      <c r="N1194" t="s">
        <v>177</v>
      </c>
    </row>
    <row r="1195" spans="1:14" x14ac:dyDescent="0.25">
      <c r="A1195" t="e" vm="1">
        <f ca="1">_xlfn.XLOOKUP(K1195,Sectores[Sector],Sectores[id_Sector],FALSE)</f>
        <v>#NAME?</v>
      </c>
      <c r="B1195" t="e" vm="1">
        <f ca="1">_xlfn.XLOOKUP(L1195,Contenido[Contenido],Contenido[id_contenido])</f>
        <v>#NAME?</v>
      </c>
      <c r="C1195" t="e" vm="1">
        <f ca="1">_xlfn.XLOOKUP(M1195,Temas[Tema],Temas[id_Tema],FALSE)</f>
        <v>#NAME?</v>
      </c>
      <c r="D1195" t="s">
        <v>4571</v>
      </c>
      <c r="F1195" t="e" vm="2">
        <f t="shared" ca="1" si="72"/>
        <v>#NAME?</v>
      </c>
      <c r="G1195" t="e" vm="2">
        <f t="shared" ca="1" si="73"/>
        <v>#NAME?</v>
      </c>
      <c r="H1195" t="e" vm="2">
        <f t="shared" ca="1" si="74"/>
        <v>#NAME?</v>
      </c>
      <c r="I1195" t="str">
        <f t="shared" si="75"/>
        <v>25.02.01.01 Suscriptores a televisión de pago</v>
      </c>
      <c r="K1195" t="s">
        <v>121</v>
      </c>
      <c r="L1195" t="s">
        <v>176</v>
      </c>
      <c r="M1195" t="s">
        <v>179</v>
      </c>
      <c r="N1195" t="s">
        <v>178</v>
      </c>
    </row>
    <row r="1196" spans="1:14" x14ac:dyDescent="0.25">
      <c r="A1196" t="e" vm="1">
        <f ca="1">_xlfn.XLOOKUP(K1196,Sectores[Sector],Sectores[id_Sector],FALSE)</f>
        <v>#NAME?</v>
      </c>
      <c r="B1196" t="e" vm="1">
        <f ca="1">_xlfn.XLOOKUP(L1196,Contenido[Contenido],Contenido[id_contenido])</f>
        <v>#NAME?</v>
      </c>
      <c r="C1196" t="e" vm="1">
        <f ca="1">_xlfn.XLOOKUP(M1196,Temas[Tema],Temas[id_Tema],FALSE)</f>
        <v>#NAME?</v>
      </c>
      <c r="D1196" t="s">
        <v>4572</v>
      </c>
      <c r="F1196" t="e" vm="2">
        <f t="shared" ca="1" si="72"/>
        <v>#NAME?</v>
      </c>
      <c r="G1196" t="e" vm="2">
        <f t="shared" ca="1" si="73"/>
        <v>#NAME?</v>
      </c>
      <c r="H1196" t="e" vm="2">
        <f t="shared" ca="1" si="74"/>
        <v>#NAME?</v>
      </c>
      <c r="I1196" t="str">
        <f t="shared" si="75"/>
        <v>26.01.01.01 Pasada de vehículos por autopistas</v>
      </c>
      <c r="K1196" t="s">
        <v>123</v>
      </c>
      <c r="L1196" t="s">
        <v>199</v>
      </c>
      <c r="M1196" t="s">
        <v>206</v>
      </c>
      <c r="N1196" t="s">
        <v>349</v>
      </c>
    </row>
    <row r="1197" spans="1:14" x14ac:dyDescent="0.25">
      <c r="A1197" t="e" vm="1">
        <f ca="1">_xlfn.XLOOKUP(K1197,Sectores[Sector],Sectores[id_Sector],FALSE)</f>
        <v>#NAME?</v>
      </c>
      <c r="B1197" t="e" vm="1">
        <f ca="1">_xlfn.XLOOKUP(L1197,Contenido[Contenido],Contenido[id_contenido])</f>
        <v>#NAME?</v>
      </c>
      <c r="C1197" t="e" vm="1">
        <f ca="1">_xlfn.XLOOKUP(M1197,Temas[Tema],Temas[id_Tema],FALSE)</f>
        <v>#NAME?</v>
      </c>
      <c r="D1197" t="s">
        <v>4573</v>
      </c>
      <c r="F1197" t="e" vm="2">
        <f t="shared" ca="1" si="72"/>
        <v>#NAME?</v>
      </c>
      <c r="G1197" t="e" vm="2">
        <f t="shared" ca="1" si="73"/>
        <v>#NAME?</v>
      </c>
      <c r="H1197" t="e" vm="2">
        <f t="shared" ca="1" si="74"/>
        <v>#NAME?</v>
      </c>
      <c r="I1197" t="str">
        <f t="shared" si="75"/>
        <v>26.01.02.01 Pasada de vehículos por autopistas</v>
      </c>
      <c r="K1197" t="s">
        <v>123</v>
      </c>
      <c r="L1197" t="s">
        <v>199</v>
      </c>
      <c r="M1197" t="s">
        <v>207</v>
      </c>
      <c r="N1197" t="s">
        <v>349</v>
      </c>
    </row>
    <row r="1198" spans="1:14" x14ac:dyDescent="0.25">
      <c r="A1198" t="e" vm="1">
        <f ca="1">_xlfn.XLOOKUP(K1198,Sectores[Sector],Sectores[id_Sector],FALSE)</f>
        <v>#NAME?</v>
      </c>
      <c r="B1198" t="e" vm="1">
        <f ca="1">_xlfn.XLOOKUP(L1198,Contenido[Contenido],Contenido[id_contenido])</f>
        <v>#NAME?</v>
      </c>
      <c r="C1198" t="e" vm="1">
        <f ca="1">_xlfn.XLOOKUP(M1198,Temas[Tema],Temas[id_Tema],FALSE)</f>
        <v>#NAME?</v>
      </c>
      <c r="D1198" t="s">
        <v>4574</v>
      </c>
      <c r="F1198" t="e" vm="2">
        <f t="shared" ca="1" si="72"/>
        <v>#NAME?</v>
      </c>
      <c r="G1198" t="e" vm="2">
        <f t="shared" ca="1" si="73"/>
        <v>#NAME?</v>
      </c>
      <c r="H1198" t="e" vm="2">
        <f t="shared" ca="1" si="74"/>
        <v>#NAME?</v>
      </c>
      <c r="I1198" t="str">
        <f t="shared" si="75"/>
        <v>26.02.01.01 Carga efectiva de comercio exterior</v>
      </c>
      <c r="K1198" t="s">
        <v>123</v>
      </c>
      <c r="L1198" t="s">
        <v>47</v>
      </c>
      <c r="M1198" t="s">
        <v>211</v>
      </c>
      <c r="N1198" t="s">
        <v>784</v>
      </c>
    </row>
    <row r="1199" spans="1:14" x14ac:dyDescent="0.25">
      <c r="A1199" t="e" vm="1">
        <f ca="1">_xlfn.XLOOKUP(K1199,Sectores[Sector],Sectores[id_Sector],FALSE)</f>
        <v>#NAME?</v>
      </c>
      <c r="B1199" t="e" vm="1">
        <f ca="1">_xlfn.XLOOKUP(L1199,Contenido[Contenido],Contenido[id_contenido])</f>
        <v>#NAME?</v>
      </c>
      <c r="C1199" t="e" vm="1">
        <f ca="1">_xlfn.XLOOKUP(M1199,Temas[Tema],Temas[id_Tema],FALSE)</f>
        <v>#NAME?</v>
      </c>
      <c r="D1199" t="s">
        <v>4575</v>
      </c>
      <c r="F1199" t="e" vm="2">
        <f t="shared" ca="1" si="72"/>
        <v>#NAME?</v>
      </c>
      <c r="G1199" t="e" vm="2">
        <f t="shared" ca="1" si="73"/>
        <v>#NAME?</v>
      </c>
      <c r="H1199" t="e" vm="2">
        <f t="shared" ca="1" si="74"/>
        <v>#NAME?</v>
      </c>
      <c r="I1199" t="str">
        <f t="shared" si="75"/>
        <v>26.02.02.01 Movimiento de carga portuaria</v>
      </c>
      <c r="K1199" t="s">
        <v>123</v>
      </c>
      <c r="L1199" t="s">
        <v>47</v>
      </c>
      <c r="M1199" t="s">
        <v>210</v>
      </c>
      <c r="N1199" t="s">
        <v>410</v>
      </c>
    </row>
    <row r="1200" spans="1:14" x14ac:dyDescent="0.25">
      <c r="A1200" t="e" vm="1">
        <f ca="1">_xlfn.XLOOKUP(K1200,Sectores[Sector],Sectores[id_Sector],FALSE)</f>
        <v>#NAME?</v>
      </c>
      <c r="B1200" t="e" vm="1">
        <f ca="1">_xlfn.XLOOKUP(L1200,Contenido[Contenido],Contenido[id_contenido])</f>
        <v>#NAME?</v>
      </c>
      <c r="C1200" t="e" vm="1">
        <f ca="1">_xlfn.XLOOKUP(M1200,Temas[Tema],Temas[id_Tema],FALSE)</f>
        <v>#NAME?</v>
      </c>
      <c r="D1200" t="s">
        <v>4575</v>
      </c>
      <c r="F1200" t="e" vm="2">
        <f t="shared" ca="1" si="72"/>
        <v>#NAME?</v>
      </c>
      <c r="G1200" t="e" vm="2">
        <f t="shared" ca="1" si="73"/>
        <v>#NAME?</v>
      </c>
      <c r="H1200" t="e" vm="2">
        <f t="shared" ca="1" si="74"/>
        <v>#NAME?</v>
      </c>
      <c r="I1200" t="str">
        <f t="shared" si="75"/>
        <v>26.02.02.01 Movimiento de carga portuaria</v>
      </c>
      <c r="K1200" t="s">
        <v>123</v>
      </c>
      <c r="L1200" t="s">
        <v>793</v>
      </c>
      <c r="M1200" t="s">
        <v>210</v>
      </c>
      <c r="N1200" t="s">
        <v>410</v>
      </c>
    </row>
    <row r="1201" spans="1:14" x14ac:dyDescent="0.25">
      <c r="A1201" t="e" vm="1">
        <f ca="1">_xlfn.XLOOKUP(K1201,Sectores[Sector],Sectores[id_Sector],FALSE)</f>
        <v>#NAME?</v>
      </c>
      <c r="B1201" t="e" vm="1">
        <f ca="1">_xlfn.XLOOKUP(L1201,Contenido[Contenido],Contenido[id_contenido])</f>
        <v>#NAME?</v>
      </c>
      <c r="C1201" t="e" vm="1">
        <f ca="1">_xlfn.XLOOKUP(M1201,Temas[Tema],Temas[id_Tema],FALSE)</f>
        <v>#NAME?</v>
      </c>
      <c r="D1201" t="s">
        <v>4576</v>
      </c>
      <c r="F1201" t="e" vm="2">
        <f t="shared" ca="1" si="72"/>
        <v>#NAME?</v>
      </c>
      <c r="G1201" t="e" vm="2">
        <f t="shared" ca="1" si="73"/>
        <v>#NAME?</v>
      </c>
      <c r="H1201" t="e" vm="2">
        <f t="shared" ca="1" si="74"/>
        <v>#NAME?</v>
      </c>
      <c r="I1201" t="str">
        <f t="shared" si="75"/>
        <v>26.03.02.01 Contenedores de 20 pies</v>
      </c>
      <c r="K1201" t="s">
        <v>123</v>
      </c>
      <c r="L1201" t="s">
        <v>793</v>
      </c>
      <c r="M1201" t="s">
        <v>212</v>
      </c>
      <c r="N1201" t="s">
        <v>791</v>
      </c>
    </row>
    <row r="1202" spans="1:14" x14ac:dyDescent="0.25">
      <c r="A1202" t="e" vm="1">
        <f ca="1">_xlfn.XLOOKUP(K1202,Sectores[Sector],Sectores[id_Sector],FALSE)</f>
        <v>#NAME?</v>
      </c>
      <c r="B1202" t="e" vm="1">
        <f ca="1">_xlfn.XLOOKUP(L1202,Contenido[Contenido],Contenido[id_contenido])</f>
        <v>#NAME?</v>
      </c>
      <c r="C1202" t="e" vm="1">
        <f ca="1">_xlfn.XLOOKUP(M1202,Temas[Tema],Temas[id_Tema],FALSE)</f>
        <v>#NAME?</v>
      </c>
      <c r="D1202" t="s">
        <v>4577</v>
      </c>
      <c r="F1202" t="e" vm="2">
        <f t="shared" ca="1" si="72"/>
        <v>#NAME?</v>
      </c>
      <c r="G1202" t="e" vm="2">
        <f t="shared" ca="1" si="73"/>
        <v>#NAME?</v>
      </c>
      <c r="H1202" t="e" vm="2">
        <f t="shared" ca="1" si="74"/>
        <v>#NAME?</v>
      </c>
      <c r="I1202" t="str">
        <f t="shared" si="75"/>
        <v>26.03.02.02 Contenedores de 40 pies</v>
      </c>
      <c r="K1202" t="s">
        <v>123</v>
      </c>
      <c r="L1202" t="s">
        <v>793</v>
      </c>
      <c r="M1202" t="s">
        <v>212</v>
      </c>
      <c r="N1202" t="s">
        <v>792</v>
      </c>
    </row>
    <row r="1203" spans="1:14" x14ac:dyDescent="0.25">
      <c r="A1203" t="e" vm="1">
        <f ca="1">_xlfn.XLOOKUP(K1203,Sectores[Sector],Sectores[id_Sector],FALSE)</f>
        <v>#NAME?</v>
      </c>
      <c r="B1203" t="e" vm="1">
        <f ca="1">_xlfn.XLOOKUP(L1203,Contenido[Contenido],Contenido[id_contenido])</f>
        <v>#NAME?</v>
      </c>
      <c r="C1203" t="e" vm="1">
        <f ca="1">_xlfn.XLOOKUP(M1203,Temas[Tema],Temas[id_Tema],FALSE)</f>
        <v>#NAME?</v>
      </c>
      <c r="D1203" t="s">
        <v>4578</v>
      </c>
      <c r="F1203" t="e" vm="2">
        <f t="shared" ca="1" si="72"/>
        <v>#NAME?</v>
      </c>
      <c r="G1203" t="e" vm="2">
        <f t="shared" ca="1" si="73"/>
        <v>#NAME?</v>
      </c>
      <c r="H1203" t="e" vm="2">
        <f t="shared" ca="1" si="74"/>
        <v>#NAME?</v>
      </c>
      <c r="I1203" t="str">
        <f t="shared" si="75"/>
        <v>26.04.01.01 Buses escolares</v>
      </c>
      <c r="K1203" t="s">
        <v>123</v>
      </c>
      <c r="L1203" t="s">
        <v>201</v>
      </c>
      <c r="M1203" t="s">
        <v>198</v>
      </c>
      <c r="N1203" t="s">
        <v>208</v>
      </c>
    </row>
    <row r="1204" spans="1:14" x14ac:dyDescent="0.25">
      <c r="A1204" t="e" vm="1">
        <f ca="1">_xlfn.XLOOKUP(K1204,Sectores[Sector],Sectores[id_Sector],FALSE)</f>
        <v>#NAME?</v>
      </c>
      <c r="B1204" t="e" vm="1">
        <f ca="1">_xlfn.XLOOKUP(L1204,Contenido[Contenido],Contenido[id_contenido])</f>
        <v>#NAME?</v>
      </c>
      <c r="C1204" t="e" vm="1">
        <f ca="1">_xlfn.XLOOKUP(M1204,Temas[Tema],Temas[id_Tema],FALSE)</f>
        <v>#NAME?</v>
      </c>
      <c r="D1204" t="s">
        <v>4579</v>
      </c>
      <c r="F1204" t="e" vm="2">
        <f t="shared" ca="1" si="72"/>
        <v>#NAME?</v>
      </c>
      <c r="G1204" t="e" vm="2">
        <f t="shared" ca="1" si="73"/>
        <v>#NAME?</v>
      </c>
      <c r="H1204" t="e" vm="2">
        <f t="shared" ca="1" si="74"/>
        <v>#NAME?</v>
      </c>
      <c r="I1204" t="str">
        <f t="shared" si="75"/>
        <v>26.04.01.02 Minibuses</v>
      </c>
      <c r="K1204" t="s">
        <v>123</v>
      </c>
      <c r="L1204" t="s">
        <v>201</v>
      </c>
      <c r="M1204" t="s">
        <v>198</v>
      </c>
      <c r="N1204" t="s">
        <v>203</v>
      </c>
    </row>
    <row r="1205" spans="1:14" x14ac:dyDescent="0.25">
      <c r="A1205" t="e" vm="1">
        <f ca="1">_xlfn.XLOOKUP(K1205,Sectores[Sector],Sectores[id_Sector],FALSE)</f>
        <v>#NAME?</v>
      </c>
      <c r="B1205" t="e" vm="1">
        <f ca="1">_xlfn.XLOOKUP(L1205,Contenido[Contenido],Contenido[id_contenido])</f>
        <v>#NAME?</v>
      </c>
      <c r="C1205" t="e" vm="1">
        <f ca="1">_xlfn.XLOOKUP(M1205,Temas[Tema],Temas[id_Tema],FALSE)</f>
        <v>#NAME?</v>
      </c>
      <c r="D1205" t="s">
        <v>4578</v>
      </c>
      <c r="F1205" t="e" vm="2">
        <f t="shared" ca="1" si="72"/>
        <v>#NAME?</v>
      </c>
      <c r="G1205" t="e" vm="2">
        <f t="shared" ca="1" si="73"/>
        <v>#NAME?</v>
      </c>
      <c r="H1205" t="e" vm="2">
        <f t="shared" ca="1" si="74"/>
        <v>#NAME?</v>
      </c>
      <c r="I1205" t="str">
        <f t="shared" si="75"/>
        <v>26.04.01.01 Buses</v>
      </c>
      <c r="K1205" t="s">
        <v>123</v>
      </c>
      <c r="L1205" t="s">
        <v>200</v>
      </c>
      <c r="M1205" t="s">
        <v>198</v>
      </c>
      <c r="N1205" t="s">
        <v>202</v>
      </c>
    </row>
    <row r="1206" spans="1:14" x14ac:dyDescent="0.25">
      <c r="A1206" t="e" vm="1">
        <f ca="1">_xlfn.XLOOKUP(K1206,Sectores[Sector],Sectores[id_Sector],FALSE)</f>
        <v>#NAME?</v>
      </c>
      <c r="B1206" t="e" vm="1">
        <f ca="1">_xlfn.XLOOKUP(L1206,Contenido[Contenido],Contenido[id_contenido])</f>
        <v>#NAME?</v>
      </c>
      <c r="C1206" t="e" vm="1">
        <f ca="1">_xlfn.XLOOKUP(M1206,Temas[Tema],Temas[id_Tema],FALSE)</f>
        <v>#NAME?</v>
      </c>
      <c r="D1206" t="s">
        <v>4579</v>
      </c>
      <c r="F1206" t="e" vm="2">
        <f t="shared" ca="1" si="72"/>
        <v>#NAME?</v>
      </c>
      <c r="G1206" t="e" vm="2">
        <f t="shared" ca="1" si="73"/>
        <v>#NAME?</v>
      </c>
      <c r="H1206" t="e" vm="2">
        <f t="shared" ca="1" si="74"/>
        <v>#NAME?</v>
      </c>
      <c r="I1206" t="str">
        <f t="shared" si="75"/>
        <v>26.04.01.02 Taxis</v>
      </c>
      <c r="K1206" t="s">
        <v>123</v>
      </c>
      <c r="L1206" t="s">
        <v>200</v>
      </c>
      <c r="M1206" t="s">
        <v>198</v>
      </c>
      <c r="N1206" t="s">
        <v>204</v>
      </c>
    </row>
    <row r="1207" spans="1:14" x14ac:dyDescent="0.25">
      <c r="A1207" t="e" vm="1">
        <f ca="1">_xlfn.XLOOKUP(K1207,Sectores[Sector],Sectores[id_Sector],FALSE)</f>
        <v>#NAME?</v>
      </c>
      <c r="B1207" t="e" vm="1">
        <f ca="1">_xlfn.XLOOKUP(L1207,Contenido[Contenido],Contenido[id_contenido])</f>
        <v>#NAME?</v>
      </c>
      <c r="C1207" t="e" vm="1">
        <f ca="1">_xlfn.XLOOKUP(M1207,Temas[Tema],Temas[id_Tema],FALSE)</f>
        <v>#NAME?</v>
      </c>
      <c r="D1207" t="s">
        <v>4580</v>
      </c>
      <c r="F1207" t="e" vm="2">
        <f t="shared" ca="1" si="72"/>
        <v>#NAME?</v>
      </c>
      <c r="G1207" t="e" vm="2">
        <f t="shared" ca="1" si="73"/>
        <v>#NAME?</v>
      </c>
      <c r="H1207" t="e" vm="2">
        <f t="shared" ca="1" si="74"/>
        <v>#NAME?</v>
      </c>
      <c r="I1207" t="str">
        <f t="shared" si="75"/>
        <v>26.04.01.03 Trolebuses</v>
      </c>
      <c r="K1207" t="s">
        <v>123</v>
      </c>
      <c r="L1207" t="s">
        <v>200</v>
      </c>
      <c r="M1207" t="s">
        <v>198</v>
      </c>
      <c r="N1207" t="s">
        <v>205</v>
      </c>
    </row>
    <row r="1208" spans="1:14" x14ac:dyDescent="0.25">
      <c r="A1208" t="e" vm="1">
        <f ca="1">_xlfn.XLOOKUP(K1208,Sectores[Sector],Sectores[id_Sector],FALSE)</f>
        <v>#NAME?</v>
      </c>
      <c r="B1208" t="e" vm="1">
        <f ca="1">_xlfn.XLOOKUP(L1208,Contenido[Contenido],Contenido[id_contenido])</f>
        <v>#NAME?</v>
      </c>
      <c r="C1208" t="e" vm="1">
        <f ca="1">_xlfn.XLOOKUP(M1208,Temas[Tema],Temas[id_Tema],FALSE)</f>
        <v>#NAME?</v>
      </c>
      <c r="D1208" t="s">
        <v>4539</v>
      </c>
      <c r="F1208" t="e" vm="2">
        <f t="shared" ca="1" si="72"/>
        <v>#NAME?</v>
      </c>
      <c r="G1208" t="e" vm="2">
        <f t="shared" ca="1" si="73"/>
        <v>#NAME?</v>
      </c>
      <c r="H1208" t="e" vm="2">
        <f t="shared" ca="1" si="74"/>
        <v>#NAME?</v>
      </c>
      <c r="I1208" t="str">
        <f t="shared" si="75"/>
        <v>21.05.02.01 Compañías de bomberos</v>
      </c>
      <c r="K1208" t="s">
        <v>126</v>
      </c>
      <c r="L1208" t="s">
        <v>127</v>
      </c>
      <c r="M1208" t="s">
        <v>213</v>
      </c>
      <c r="N1208" t="s">
        <v>209</v>
      </c>
    </row>
    <row r="1209" spans="1:14" x14ac:dyDescent="0.25">
      <c r="A1209" t="e" vm="1">
        <f ca="1">_xlfn.XLOOKUP(K1209,Sectores[Sector],Sectores[id_Sector],FALSE)</f>
        <v>#NAME?</v>
      </c>
      <c r="B1209" t="e" vm="1">
        <f ca="1">_xlfn.XLOOKUP(L1209,Contenido[Contenido],Contenido[id_contenido])</f>
        <v>#NAME?</v>
      </c>
      <c r="C1209" t="e" vm="1">
        <f ca="1">_xlfn.XLOOKUP(M1209,Temas[Tema],Temas[id_Tema],FALSE)</f>
        <v>#NAME?</v>
      </c>
      <c r="D1209" t="s">
        <v>4581</v>
      </c>
      <c r="F1209" t="e" vm="2">
        <f t="shared" ca="1" si="72"/>
        <v>#NAME?</v>
      </c>
      <c r="G1209" t="e" vm="2">
        <f t="shared" ca="1" si="73"/>
        <v>#NAME?</v>
      </c>
      <c r="H1209" t="e" vm="2">
        <f t="shared" ca="1" si="74"/>
        <v>#NAME?</v>
      </c>
      <c r="I1209" t="str">
        <f t="shared" si="75"/>
        <v>28.01.01.01 Femicidios</v>
      </c>
      <c r="K1209" t="s">
        <v>106</v>
      </c>
      <c r="L1209" t="s">
        <v>181</v>
      </c>
      <c r="M1209" t="s">
        <v>182</v>
      </c>
      <c r="N1209" t="s">
        <v>180</v>
      </c>
    </row>
    <row r="1210" spans="1:14" x14ac:dyDescent="0.25">
      <c r="A1210" t="e" vm="1">
        <f ca="1">_xlfn.XLOOKUP(K1210,Sectores[Sector],Sectores[id_Sector],FALSE)</f>
        <v>#NAME?</v>
      </c>
      <c r="B1210" t="e" vm="1">
        <f ca="1">_xlfn.XLOOKUP(L1210,Contenido[Contenido],Contenido[id_contenido])</f>
        <v>#NAME?</v>
      </c>
      <c r="C1210" t="e" vm="1">
        <f ca="1">_xlfn.XLOOKUP(M1210,Temas[Tema],Temas[id_Tema],FALSE)</f>
        <v>#NAME?</v>
      </c>
      <c r="D1210" t="s">
        <v>4582</v>
      </c>
      <c r="F1210" t="e" vm="2">
        <f t="shared" ca="1" si="72"/>
        <v>#NAME?</v>
      </c>
      <c r="G1210" t="e" vm="2">
        <f t="shared" ca="1" si="73"/>
        <v>#NAME?</v>
      </c>
      <c r="H1210" t="e" vm="2">
        <f t="shared" ca="1" si="74"/>
        <v>#NAME?</v>
      </c>
      <c r="I1210" t="str">
        <f t="shared" si="75"/>
        <v>28.01.02.01 Aborto Cometido Por Facultativo Por Causales No Reguladas</v>
      </c>
      <c r="K1210" t="s">
        <v>106</v>
      </c>
      <c r="L1210" t="s">
        <v>181</v>
      </c>
      <c r="M1210" t="s">
        <v>1171</v>
      </c>
      <c r="N1210" t="s">
        <v>1172</v>
      </c>
    </row>
    <row r="1211" spans="1:14" x14ac:dyDescent="0.25">
      <c r="A1211" t="e" vm="1">
        <f ca="1">_xlfn.XLOOKUP(K1211,Sectores[Sector],Sectores[id_Sector],FALSE)</f>
        <v>#NAME?</v>
      </c>
      <c r="B1211" t="e" vm="1">
        <f ca="1">_xlfn.XLOOKUP(L1211,Contenido[Contenido],Contenido[id_contenido])</f>
        <v>#NAME?</v>
      </c>
      <c r="C1211" t="e" vm="1">
        <f ca="1">_xlfn.XLOOKUP(M1211,Temas[Tema],Temas[id_Tema],FALSE)</f>
        <v>#NAME?</v>
      </c>
      <c r="D1211" t="s">
        <v>4583</v>
      </c>
      <c r="F1211" t="e" vm="2">
        <f t="shared" ca="1" si="72"/>
        <v>#NAME?</v>
      </c>
      <c r="G1211" t="e" vm="2">
        <f t="shared" ca="1" si="73"/>
        <v>#NAME?</v>
      </c>
      <c r="H1211" t="e" vm="2">
        <f t="shared" ca="1" si="74"/>
        <v>#NAME?</v>
      </c>
      <c r="I1211" t="str">
        <f t="shared" si="75"/>
        <v>28.01.02.02 Aborto Consentido Causales No Reguladas</v>
      </c>
      <c r="K1211" t="s">
        <v>106</v>
      </c>
      <c r="L1211" t="s">
        <v>181</v>
      </c>
      <c r="M1211" t="s">
        <v>1171</v>
      </c>
      <c r="N1211" t="s">
        <v>1176</v>
      </c>
    </row>
    <row r="1212" spans="1:14" x14ac:dyDescent="0.25">
      <c r="A1212" t="e" vm="1">
        <f ca="1">_xlfn.XLOOKUP(K1212,Sectores[Sector],Sectores[id_Sector],FALSE)</f>
        <v>#NAME?</v>
      </c>
      <c r="B1212" t="e" vm="1">
        <f ca="1">_xlfn.XLOOKUP(L1212,Contenido[Contenido],Contenido[id_contenido])</f>
        <v>#NAME?</v>
      </c>
      <c r="C1212" t="e" vm="1">
        <f ca="1">_xlfn.XLOOKUP(M1212,Temas[Tema],Temas[id_Tema],FALSE)</f>
        <v>#NAME?</v>
      </c>
      <c r="D1212" t="s">
        <v>4584</v>
      </c>
      <c r="F1212" t="e" vm="2">
        <f t="shared" ca="1" si="72"/>
        <v>#NAME?</v>
      </c>
      <c r="G1212" t="e" vm="2">
        <f t="shared" ca="1" si="73"/>
        <v>#NAME?</v>
      </c>
      <c r="H1212" t="e" vm="2">
        <f t="shared" ca="1" si="74"/>
        <v>#NAME?</v>
      </c>
      <c r="I1212" t="str">
        <f t="shared" si="75"/>
        <v>28.01.02.03 Aborto Sin Consentimiento</v>
      </c>
      <c r="K1212" t="s">
        <v>106</v>
      </c>
      <c r="L1212" t="s">
        <v>181</v>
      </c>
      <c r="M1212" t="s">
        <v>1171</v>
      </c>
      <c r="N1212" t="s">
        <v>1178</v>
      </c>
    </row>
    <row r="1213" spans="1:14" x14ac:dyDescent="0.25">
      <c r="A1213" t="e" vm="1">
        <f ca="1">_xlfn.XLOOKUP(K1213,Sectores[Sector],Sectores[id_Sector],FALSE)</f>
        <v>#NAME?</v>
      </c>
      <c r="B1213" t="e" vm="1">
        <f ca="1">_xlfn.XLOOKUP(L1213,Contenido[Contenido],Contenido[id_contenido])</f>
        <v>#NAME?</v>
      </c>
      <c r="C1213" t="e" vm="1">
        <f ca="1">_xlfn.XLOOKUP(M1213,Temas[Tema],Temas[id_Tema],FALSE)</f>
        <v>#NAME?</v>
      </c>
      <c r="D1213" t="s">
        <v>4585</v>
      </c>
      <c r="F1213" t="e" vm="2">
        <f t="shared" ca="1" si="72"/>
        <v>#NAME?</v>
      </c>
      <c r="G1213" t="e" vm="2">
        <f t="shared" ca="1" si="73"/>
        <v>#NAME?</v>
      </c>
      <c r="H1213" t="e" vm="2">
        <f t="shared" ca="1" si="74"/>
        <v>#NAME?</v>
      </c>
      <c r="I1213" t="str">
        <f t="shared" si="75"/>
        <v>28.01.02.04 Femicidio Intimo</v>
      </c>
      <c r="K1213" t="s">
        <v>106</v>
      </c>
      <c r="L1213" t="s">
        <v>181</v>
      </c>
      <c r="M1213" t="s">
        <v>1171</v>
      </c>
      <c r="N1213" t="s">
        <v>1180</v>
      </c>
    </row>
    <row r="1214" spans="1:14" x14ac:dyDescent="0.25">
      <c r="A1214" t="e" vm="1">
        <f ca="1">_xlfn.XLOOKUP(K1214,Sectores[Sector],Sectores[id_Sector],FALSE)</f>
        <v>#NAME?</v>
      </c>
      <c r="B1214" t="e" vm="1">
        <f ca="1">_xlfn.XLOOKUP(L1214,Contenido[Contenido],Contenido[id_contenido])</f>
        <v>#NAME?</v>
      </c>
      <c r="C1214" t="e" vm="1">
        <f ca="1">_xlfn.XLOOKUP(M1214,Temas[Tema],Temas[id_Tema],FALSE)</f>
        <v>#NAME?</v>
      </c>
      <c r="D1214" t="s">
        <v>4586</v>
      </c>
      <c r="F1214" t="e" vm="2">
        <f t="shared" ca="1" si="72"/>
        <v>#NAME?</v>
      </c>
      <c r="G1214" t="e" vm="2">
        <f t="shared" ca="1" si="73"/>
        <v>#NAME?</v>
      </c>
      <c r="H1214" t="e" vm="2">
        <f t="shared" ca="1" si="74"/>
        <v>#NAME?</v>
      </c>
      <c r="I1214" t="str">
        <f t="shared" si="75"/>
        <v>28.01.02.05 Maltrato Habitual (Violencia Intrafamiliar)</v>
      </c>
      <c r="K1214" t="s">
        <v>106</v>
      </c>
      <c r="L1214" t="s">
        <v>181</v>
      </c>
      <c r="M1214" t="s">
        <v>1171</v>
      </c>
      <c r="N1214" t="s">
        <v>1182</v>
      </c>
    </row>
    <row r="1215" spans="1:14" x14ac:dyDescent="0.25">
      <c r="A1215" t="e" vm="1">
        <f ca="1">_xlfn.XLOOKUP(K1215,Sectores[Sector],Sectores[id_Sector],FALSE)</f>
        <v>#NAME?</v>
      </c>
      <c r="B1215" t="e" vm="1">
        <f ca="1">_xlfn.XLOOKUP(L1215,Contenido[Contenido],Contenido[id_contenido])</f>
        <v>#NAME?</v>
      </c>
      <c r="C1215" t="e" vm="1">
        <f ca="1">_xlfn.XLOOKUP(M1215,Temas[Tema],Temas[id_Tema],FALSE)</f>
        <v>#NAME?</v>
      </c>
      <c r="D1215" t="s">
        <v>4587</v>
      </c>
      <c r="F1215" t="e" vm="2">
        <f t="shared" ca="1" si="72"/>
        <v>#NAME?</v>
      </c>
      <c r="G1215" t="e" vm="2">
        <f t="shared" ca="1" si="73"/>
        <v>#NAME?</v>
      </c>
      <c r="H1215" t="e" vm="2">
        <f t="shared" ca="1" si="74"/>
        <v>#NAME?</v>
      </c>
      <c r="I1215" t="str">
        <f t="shared" si="75"/>
        <v>28.01.02.06 Secuestro Con Homicidio, Violación O Lesiones</v>
      </c>
      <c r="K1215" t="s">
        <v>106</v>
      </c>
      <c r="L1215" t="s">
        <v>181</v>
      </c>
      <c r="M1215" t="s">
        <v>1171</v>
      </c>
      <c r="N1215" t="s">
        <v>1184</v>
      </c>
    </row>
    <row r="1216" spans="1:14" x14ac:dyDescent="0.25">
      <c r="A1216" t="e" vm="1">
        <f ca="1">_xlfn.XLOOKUP(K1216,Sectores[Sector],Sectores[id_Sector],FALSE)</f>
        <v>#NAME?</v>
      </c>
      <c r="B1216" t="e" vm="1">
        <f ca="1">_xlfn.XLOOKUP(L1216,Contenido[Contenido],Contenido[id_contenido])</f>
        <v>#NAME?</v>
      </c>
      <c r="C1216" t="e" vm="1">
        <f ca="1">_xlfn.XLOOKUP(M1216,Temas[Tema],Temas[id_Tema],FALSE)</f>
        <v>#NAME?</v>
      </c>
      <c r="D1216" t="s">
        <v>3596</v>
      </c>
      <c r="F1216" t="e" vm="2">
        <f t="shared" ca="1" si="72"/>
        <v>#NAME?</v>
      </c>
      <c r="G1216" t="e" vm="2">
        <f t="shared" ca="1" si="73"/>
        <v>#NAME?</v>
      </c>
      <c r="H1216" t="e" vm="2">
        <f t="shared" ca="1" si="74"/>
        <v>#NAME?</v>
      </c>
      <c r="I1216" t="str">
        <f t="shared" si="75"/>
        <v>07.01.02.01 Número de Aphrenesiones</v>
      </c>
      <c r="K1216" t="s">
        <v>106</v>
      </c>
      <c r="L1216" t="s">
        <v>1186</v>
      </c>
      <c r="M1216" t="s">
        <v>401</v>
      </c>
      <c r="N1216" t="s">
        <v>1187</v>
      </c>
    </row>
    <row r="1217" spans="1:14" x14ac:dyDescent="0.25">
      <c r="A1217" t="e" vm="1">
        <f ca="1">_xlfn.XLOOKUP(K1217,Sectores[Sector],Sectores[id_Sector],FALSE)</f>
        <v>#NAME?</v>
      </c>
      <c r="B1217" t="e" vm="1">
        <f ca="1">_xlfn.XLOOKUP(L1217,Contenido[Contenido],Contenido[id_contenido])</f>
        <v>#NAME?</v>
      </c>
      <c r="C1217" t="e" vm="1">
        <f ca="1">_xlfn.XLOOKUP(M1217,Temas[Tema],Temas[id_Tema],FALSE)</f>
        <v>#NAME?</v>
      </c>
      <c r="D1217" t="s">
        <v>3608</v>
      </c>
      <c r="F1217" t="e" vm="2">
        <f t="shared" ca="1" si="72"/>
        <v>#NAME?</v>
      </c>
      <c r="G1217" t="e" vm="2">
        <f t="shared" ca="1" si="73"/>
        <v>#NAME?</v>
      </c>
      <c r="H1217" t="e" vm="2">
        <f t="shared" ca="1" si="74"/>
        <v>#NAME?</v>
      </c>
      <c r="I1217" t="str">
        <f t="shared" si="75"/>
        <v>07.01.03.01 Número de Casos Policiales</v>
      </c>
      <c r="K1217" t="s">
        <v>106</v>
      </c>
      <c r="L1217" t="s">
        <v>1186</v>
      </c>
      <c r="M1217" t="s">
        <v>69</v>
      </c>
      <c r="N1217" t="s">
        <v>1191</v>
      </c>
    </row>
    <row r="1218" spans="1:14" x14ac:dyDescent="0.25">
      <c r="A1218" t="e" vm="1">
        <f ca="1">_xlfn.XLOOKUP(K1218,Sectores[Sector],Sectores[id_Sector],FALSE)</f>
        <v>#NAME?</v>
      </c>
      <c r="B1218" t="e" vm="1">
        <f ca="1">_xlfn.XLOOKUP(L1218,Contenido[Contenido],Contenido[id_contenido])</f>
        <v>#NAME?</v>
      </c>
      <c r="C1218" t="e" vm="1">
        <f ca="1">_xlfn.XLOOKUP(M1218,Temas[Tema],Temas[id_Tema],FALSE)</f>
        <v>#NAME?</v>
      </c>
      <c r="D1218" t="s">
        <v>3620</v>
      </c>
      <c r="F1218" t="e" vm="2">
        <f t="shared" ca="1" si="72"/>
        <v>#NAME?</v>
      </c>
      <c r="G1218" t="e" vm="2">
        <f t="shared" ca="1" si="73"/>
        <v>#NAME?</v>
      </c>
      <c r="H1218" t="e" vm="2">
        <f t="shared" ca="1" si="74"/>
        <v>#NAME?</v>
      </c>
      <c r="I1218" t="str">
        <f t="shared" si="75"/>
        <v>07.01.04.01 Número de Denuncias por Violación</v>
      </c>
      <c r="K1218" t="s">
        <v>106</v>
      </c>
      <c r="L1218" t="s">
        <v>1186</v>
      </c>
      <c r="M1218" t="s">
        <v>70</v>
      </c>
      <c r="N1218" t="s">
        <v>1193</v>
      </c>
    </row>
    <row r="1219" spans="1:14" x14ac:dyDescent="0.25">
      <c r="A1219" t="e" vm="1">
        <f ca="1">_xlfn.XLOOKUP(K1219,Sectores[Sector],Sectores[id_Sector],FALSE)</f>
        <v>#NAME?</v>
      </c>
      <c r="B1219" t="e" vm="1">
        <f ca="1">_xlfn.XLOOKUP(L1219,Contenido[Contenido],Contenido[id_contenido])</f>
        <v>#NAME?</v>
      </c>
      <c r="C1219" t="e" vm="1">
        <f ca="1">_xlfn.XLOOKUP(M1219,Temas[Tema],Temas[id_Tema],FALSE)</f>
        <v>#NAME?</v>
      </c>
      <c r="D1219" t="s">
        <v>3632</v>
      </c>
      <c r="F1219" t="e" vm="2">
        <f t="shared" ca="1" si="72"/>
        <v>#NAME?</v>
      </c>
      <c r="G1219" t="e" vm="2">
        <f t="shared" ca="1" si="73"/>
        <v>#NAME?</v>
      </c>
      <c r="H1219" t="e" vm="2">
        <f t="shared" ca="1" si="74"/>
        <v>#NAME?</v>
      </c>
      <c r="I1219" t="str">
        <f t="shared" si="75"/>
        <v>07.01.05.01 Número de Detenciones</v>
      </c>
      <c r="K1219" t="s">
        <v>106</v>
      </c>
      <c r="L1219" t="s">
        <v>1186</v>
      </c>
      <c r="M1219" t="s">
        <v>71</v>
      </c>
      <c r="N1219" t="s">
        <v>1195</v>
      </c>
    </row>
    <row r="1220" spans="1:14" x14ac:dyDescent="0.25">
      <c r="A1220" t="e" vm="1">
        <f ca="1">_xlfn.XLOOKUP(K1220,Sectores[Sector],Sectores[id_Sector],FALSE)</f>
        <v>#NAME?</v>
      </c>
      <c r="B1220" t="e" vm="1">
        <f ca="1">_xlfn.XLOOKUP(L1220,Contenido[Contenido],Contenido[id_contenido])</f>
        <v>#NAME?</v>
      </c>
      <c r="C1220" t="e" vm="1">
        <f ca="1">_xlfn.XLOOKUP(M1220,Temas[Tema],Temas[id_Tema],FALSE)</f>
        <v>#NAME?</v>
      </c>
      <c r="D1220" t="s">
        <v>3596</v>
      </c>
      <c r="F1220" t="e" vm="2">
        <f t="shared" ca="1" si="72"/>
        <v>#NAME?</v>
      </c>
      <c r="G1220" t="e" vm="2">
        <f t="shared" ca="1" si="73"/>
        <v>#NAME?</v>
      </c>
      <c r="H1220" t="e" vm="2">
        <f t="shared" ca="1" si="74"/>
        <v>#NAME?</v>
      </c>
      <c r="I1220" t="str">
        <f t="shared" si="75"/>
        <v>07.01.02.01 Número de Aprehensiones</v>
      </c>
      <c r="K1220" t="s">
        <v>106</v>
      </c>
      <c r="L1220" t="s">
        <v>1197</v>
      </c>
      <c r="M1220" t="s">
        <v>401</v>
      </c>
      <c r="N1220" t="s">
        <v>1198</v>
      </c>
    </row>
    <row r="1221" spans="1:14" x14ac:dyDescent="0.25">
      <c r="A1221" t="e" vm="1">
        <f ca="1">_xlfn.XLOOKUP(K1221,Sectores[Sector],Sectores[id_Sector],FALSE)</f>
        <v>#NAME?</v>
      </c>
      <c r="B1221" t="e" vm="1">
        <f ca="1">_xlfn.XLOOKUP(L1221,Contenido[Contenido],Contenido[id_contenido])</f>
        <v>#NAME?</v>
      </c>
      <c r="C1221" t="e" vm="1">
        <f ca="1">_xlfn.XLOOKUP(M1221,Temas[Tema],Temas[id_Tema],FALSE)</f>
        <v>#NAME?</v>
      </c>
      <c r="D1221" t="s">
        <v>3597</v>
      </c>
      <c r="F1221" t="e" vm="2">
        <f t="shared" ref="F1221:F1234" ca="1" si="76">+A1221&amp;" "&amp;K1221</f>
        <v>#NAME?</v>
      </c>
      <c r="G1221" t="e" vm="2">
        <f t="shared" ref="G1221:G1234" ca="1" si="77">+B1221&amp;" "&amp;L1221</f>
        <v>#NAME?</v>
      </c>
      <c r="H1221" t="e" vm="2">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vm="1">
        <f ca="1">_xlfn.XLOOKUP(K1222,Sectores[Sector],Sectores[id_Sector],FALSE)</f>
        <v>#NAME?</v>
      </c>
      <c r="B1222" t="e" vm="1">
        <f ca="1">_xlfn.XLOOKUP(L1222,Contenido[Contenido],Contenido[id_contenido])</f>
        <v>#NAME?</v>
      </c>
      <c r="C1222" t="e" vm="1">
        <f ca="1">_xlfn.XLOOKUP(M1222,Temas[Tema],Temas[id_Tema],FALSE)</f>
        <v>#NAME?</v>
      </c>
      <c r="D1222" t="s">
        <v>3608</v>
      </c>
      <c r="F1222" t="e" vm="2">
        <f t="shared" ca="1" si="76"/>
        <v>#NAME?</v>
      </c>
      <c r="G1222" t="e" vm="2">
        <f t="shared" ca="1" si="77"/>
        <v>#NAME?</v>
      </c>
      <c r="H1222" t="e" vm="2">
        <f t="shared" ca="1" si="78"/>
        <v>#NAME?</v>
      </c>
      <c r="I1222" t="str">
        <f t="shared" si="79"/>
        <v>07.01.03.01 Número de Casos Policiales</v>
      </c>
      <c r="K1222" t="s">
        <v>106</v>
      </c>
      <c r="L1222" t="s">
        <v>1197</v>
      </c>
      <c r="M1222" t="s">
        <v>69</v>
      </c>
      <c r="N1222" t="s">
        <v>1191</v>
      </c>
    </row>
    <row r="1223" spans="1:14" x14ac:dyDescent="0.25">
      <c r="A1223" t="e" vm="1">
        <f ca="1">_xlfn.XLOOKUP(K1223,Sectores[Sector],Sectores[id_Sector],FALSE)</f>
        <v>#NAME?</v>
      </c>
      <c r="B1223" t="e" vm="1">
        <f ca="1">_xlfn.XLOOKUP(L1223,Contenido[Contenido],Contenido[id_contenido])</f>
        <v>#NAME?</v>
      </c>
      <c r="C1223" t="e" vm="1">
        <f ca="1">_xlfn.XLOOKUP(M1223,Temas[Tema],Temas[id_Tema],FALSE)</f>
        <v>#NAME?</v>
      </c>
      <c r="D1223" t="s">
        <v>3609</v>
      </c>
      <c r="F1223" t="e" vm="2">
        <f t="shared" ca="1" si="76"/>
        <v>#NAME?</v>
      </c>
      <c r="G1223" t="e" vm="2">
        <f t="shared" ca="1" si="77"/>
        <v>#NAME?</v>
      </c>
      <c r="H1223" t="e" vm="2">
        <f t="shared" ca="1" si="78"/>
        <v>#NAME?</v>
      </c>
      <c r="I1223" t="str">
        <f t="shared" si="79"/>
        <v>07.01.03.02 Tasa de Casos Policiales</v>
      </c>
      <c r="K1223" t="s">
        <v>106</v>
      </c>
      <c r="L1223" t="s">
        <v>1197</v>
      </c>
      <c r="M1223" t="s">
        <v>69</v>
      </c>
      <c r="N1223" t="s">
        <v>72</v>
      </c>
    </row>
    <row r="1224" spans="1:14" x14ac:dyDescent="0.25">
      <c r="A1224" t="e" vm="1">
        <f ca="1">_xlfn.XLOOKUP(K1224,Sectores[Sector],Sectores[id_Sector],FALSE)</f>
        <v>#NAME?</v>
      </c>
      <c r="B1224" t="e" vm="1">
        <f ca="1">_xlfn.XLOOKUP(L1224,Contenido[Contenido],Contenido[id_contenido])</f>
        <v>#NAME?</v>
      </c>
      <c r="C1224" t="e" vm="1">
        <f ca="1">_xlfn.XLOOKUP(M1224,Temas[Tema],Temas[id_Tema],FALSE)</f>
        <v>#NAME?</v>
      </c>
      <c r="D1224" t="s">
        <v>3620</v>
      </c>
      <c r="F1224" t="e" vm="2">
        <f t="shared" ca="1" si="76"/>
        <v>#NAME?</v>
      </c>
      <c r="G1224" t="e" vm="2">
        <f t="shared" ca="1" si="77"/>
        <v>#NAME?</v>
      </c>
      <c r="H1224" t="e" vm="2">
        <f t="shared" ca="1" si="78"/>
        <v>#NAME?</v>
      </c>
      <c r="I1224" t="str">
        <f t="shared" si="79"/>
        <v>07.01.04.01 Número de Denuncias</v>
      </c>
      <c r="K1224" t="s">
        <v>106</v>
      </c>
      <c r="L1224" t="s">
        <v>1197</v>
      </c>
      <c r="M1224" t="s">
        <v>70</v>
      </c>
      <c r="N1224" t="s">
        <v>1200</v>
      </c>
    </row>
    <row r="1225" spans="1:14" x14ac:dyDescent="0.25">
      <c r="A1225" t="e" vm="1">
        <f ca="1">_xlfn.XLOOKUP(K1225,Sectores[Sector],Sectores[id_Sector],FALSE)</f>
        <v>#NAME?</v>
      </c>
      <c r="B1225" t="e" vm="1">
        <f ca="1">_xlfn.XLOOKUP(L1225,Contenido[Contenido],Contenido[id_contenido])</f>
        <v>#NAME?</v>
      </c>
      <c r="C1225" t="e" vm="1">
        <f ca="1">_xlfn.XLOOKUP(M1225,Temas[Tema],Temas[id_Tema],FALSE)</f>
        <v>#NAME?</v>
      </c>
      <c r="D1225" t="s">
        <v>3621</v>
      </c>
      <c r="F1225" t="e" vm="2">
        <f t="shared" ca="1" si="76"/>
        <v>#NAME?</v>
      </c>
      <c r="G1225" t="e" vm="2">
        <f t="shared" ca="1" si="77"/>
        <v>#NAME?</v>
      </c>
      <c r="H1225" t="e" vm="2">
        <f t="shared" ca="1" si="78"/>
        <v>#NAME?</v>
      </c>
      <c r="I1225" t="str">
        <f t="shared" si="79"/>
        <v>07.01.04.02 Tasa de Denuncias</v>
      </c>
      <c r="K1225" t="s">
        <v>106</v>
      </c>
      <c r="L1225" t="s">
        <v>1197</v>
      </c>
      <c r="M1225" t="s">
        <v>70</v>
      </c>
      <c r="N1225" t="s">
        <v>73</v>
      </c>
    </row>
    <row r="1226" spans="1:14" x14ac:dyDescent="0.25">
      <c r="A1226" t="e" vm="1">
        <f ca="1">_xlfn.XLOOKUP(K1226,Sectores[Sector],Sectores[id_Sector],FALSE)</f>
        <v>#NAME?</v>
      </c>
      <c r="B1226" t="e" vm="1">
        <f ca="1">_xlfn.XLOOKUP(L1226,Contenido[Contenido],Contenido[id_contenido])</f>
        <v>#NAME?</v>
      </c>
      <c r="C1226" t="e" vm="1">
        <f ca="1">_xlfn.XLOOKUP(M1226,Temas[Tema],Temas[id_Tema],FALSE)</f>
        <v>#NAME?</v>
      </c>
      <c r="D1226" t="s">
        <v>3632</v>
      </c>
      <c r="F1226" t="e" vm="2">
        <f t="shared" ca="1" si="76"/>
        <v>#NAME?</v>
      </c>
      <c r="G1226" t="e" vm="2">
        <f t="shared" ca="1" si="77"/>
        <v>#NAME?</v>
      </c>
      <c r="H1226" t="e" vm="2">
        <f t="shared" ca="1" si="78"/>
        <v>#NAME?</v>
      </c>
      <c r="I1226" t="str">
        <f t="shared" si="79"/>
        <v>07.01.05.01 Número de Detenciones</v>
      </c>
      <c r="K1226" t="s">
        <v>106</v>
      </c>
      <c r="L1226" t="s">
        <v>1197</v>
      </c>
      <c r="M1226" t="s">
        <v>71</v>
      </c>
      <c r="N1226" t="s">
        <v>1195</v>
      </c>
    </row>
    <row r="1227" spans="1:14" x14ac:dyDescent="0.25">
      <c r="A1227" t="e" vm="1">
        <f ca="1">_xlfn.XLOOKUP(K1227,Sectores[Sector],Sectores[id_Sector],FALSE)</f>
        <v>#NAME?</v>
      </c>
      <c r="B1227" t="e" vm="1">
        <f ca="1">_xlfn.XLOOKUP(L1227,Contenido[Contenido],Contenido[id_contenido])</f>
        <v>#NAME?</v>
      </c>
      <c r="C1227" t="e" vm="1">
        <f ca="1">_xlfn.XLOOKUP(M1227,Temas[Tema],Temas[id_Tema],FALSE)</f>
        <v>#NAME?</v>
      </c>
      <c r="D1227" t="s">
        <v>3633</v>
      </c>
      <c r="F1227" t="e" vm="2">
        <f t="shared" ca="1" si="76"/>
        <v>#NAME?</v>
      </c>
      <c r="G1227" t="e" vm="2">
        <f t="shared" ca="1" si="77"/>
        <v>#NAME?</v>
      </c>
      <c r="H1227" t="e" vm="2">
        <f t="shared" ca="1" si="78"/>
        <v>#NAME?</v>
      </c>
      <c r="I1227" t="str">
        <f t="shared" si="79"/>
        <v>07.01.05.02 Tasa de Detenciones</v>
      </c>
      <c r="K1227" t="s">
        <v>106</v>
      </c>
      <c r="L1227" t="s">
        <v>1197</v>
      </c>
      <c r="M1227" t="s">
        <v>71</v>
      </c>
      <c r="N1227" t="s">
        <v>74</v>
      </c>
    </row>
    <row r="1228" spans="1:14" x14ac:dyDescent="0.25">
      <c r="A1228" t="e" vm="1">
        <f ca="1">_xlfn.XLOOKUP(K1228,Sectores[Sector],Sectores[id_Sector],FALSE)</f>
        <v>#NAME?</v>
      </c>
      <c r="B1228" t="e" vm="1">
        <f ca="1">_xlfn.XLOOKUP(L1228,Contenido[Contenido],Contenido[id_contenido])</f>
        <v>#NAME?</v>
      </c>
      <c r="C1228" t="e" vm="1">
        <f ca="1">_xlfn.XLOOKUP(M1228,Temas[Tema],Temas[id_Tema],FALSE)</f>
        <v>#NAME?</v>
      </c>
      <c r="D1228" t="s">
        <v>4588</v>
      </c>
      <c r="F1228" t="e" vm="2">
        <f t="shared" ca="1" si="76"/>
        <v>#NAME?</v>
      </c>
      <c r="G1228" t="e" vm="2">
        <f t="shared" ca="1" si="77"/>
        <v>#NAME?</v>
      </c>
      <c r="H1228" t="e" vm="2">
        <f t="shared" ca="1" si="78"/>
        <v>#NAME?</v>
      </c>
      <c r="I1228" t="str">
        <f t="shared" si="79"/>
        <v>29.01.01.01 Pagados</v>
      </c>
      <c r="K1228" t="s">
        <v>103</v>
      </c>
      <c r="L1228" t="s">
        <v>2834</v>
      </c>
      <c r="M1228" t="s">
        <v>2839</v>
      </c>
      <c r="N1228" t="s">
        <v>2845</v>
      </c>
    </row>
    <row r="1229" spans="1:14" x14ac:dyDescent="0.25">
      <c r="A1229" t="e" vm="1">
        <f ca="1">_xlfn.XLOOKUP(K1229,Sectores[Sector],Sectores[id_Sector],FALSE)</f>
        <v>#NAME?</v>
      </c>
      <c r="B1229" t="e" vm="1">
        <f ca="1">_xlfn.XLOOKUP(L1229,Contenido[Contenido],Contenido[id_contenido])</f>
        <v>#NAME?</v>
      </c>
      <c r="C1229" t="e" vm="1">
        <f ca="1">_xlfn.XLOOKUP(M1229,Temas[Tema],Temas[id_Tema],FALSE)</f>
        <v>#NAME?</v>
      </c>
      <c r="D1229" t="s">
        <v>4589</v>
      </c>
      <c r="F1229" t="e" vm="2">
        <f t="shared" ca="1" si="76"/>
        <v>#NAME?</v>
      </c>
      <c r="G1229" t="e" vm="2">
        <f t="shared" ca="1" si="77"/>
        <v>#NAME?</v>
      </c>
      <c r="H1229" t="e" vm="2">
        <f t="shared" ca="1" si="78"/>
        <v>#NAME?</v>
      </c>
      <c r="I1229" t="str">
        <f t="shared" si="79"/>
        <v>29.01.01.02 Postulaciones</v>
      </c>
      <c r="K1229" t="s">
        <v>103</v>
      </c>
      <c r="L1229" t="s">
        <v>2834</v>
      </c>
      <c r="M1229" t="s">
        <v>2839</v>
      </c>
      <c r="N1229" t="s">
        <v>2840</v>
      </c>
    </row>
    <row r="1230" spans="1:14" x14ac:dyDescent="0.25">
      <c r="A1230" t="e" vm="1">
        <f ca="1">_xlfn.XLOOKUP(K1230,Sectores[Sector],Sectores[id_Sector],FALSE)</f>
        <v>#NAME?</v>
      </c>
      <c r="B1230" t="e" vm="1">
        <f ca="1">_xlfn.XLOOKUP(L1230,Contenido[Contenido],Contenido[id_contenido])</f>
        <v>#NAME?</v>
      </c>
      <c r="C1230" t="e" vm="1">
        <f ca="1">_xlfn.XLOOKUP(M1230,Temas[Tema],Temas[id_Tema],FALSE)</f>
        <v>#NAME?</v>
      </c>
      <c r="D1230" t="s">
        <v>4590</v>
      </c>
      <c r="F1230" t="e" vm="2">
        <f t="shared" ca="1" si="76"/>
        <v>#NAME?</v>
      </c>
      <c r="G1230" t="e" vm="2">
        <f t="shared" ca="1" si="77"/>
        <v>#NAME?</v>
      </c>
      <c r="H1230" t="e" vm="2">
        <f t="shared" ca="1" si="78"/>
        <v>#NAME?</v>
      </c>
      <c r="I1230" t="str">
        <f t="shared" si="79"/>
        <v>29.01.01.03 Postulantes</v>
      </c>
      <c r="K1230" t="s">
        <v>103</v>
      </c>
      <c r="L1230" t="s">
        <v>2834</v>
      </c>
      <c r="M1230" t="s">
        <v>2839</v>
      </c>
      <c r="N1230" t="s">
        <v>2842</v>
      </c>
    </row>
    <row r="1231" spans="1:14" x14ac:dyDescent="0.25">
      <c r="A1231" t="e" vm="1">
        <f ca="1">_xlfn.XLOOKUP(K1231,Sectores[Sector],Sectores[id_Sector],FALSE)</f>
        <v>#NAME?</v>
      </c>
      <c r="B1231" t="e" vm="1">
        <f ca="1">_xlfn.XLOOKUP(L1231,Contenido[Contenido],Contenido[id_contenido])</f>
        <v>#NAME?</v>
      </c>
      <c r="C1231" t="e" vm="1">
        <f ca="1">_xlfn.XLOOKUP(M1231,Temas[Tema],Temas[id_Tema],FALSE)</f>
        <v>#NAME?</v>
      </c>
      <c r="D1231" t="s">
        <v>4591</v>
      </c>
      <c r="F1231" t="e" vm="2">
        <f t="shared" ca="1" si="76"/>
        <v>#NAME?</v>
      </c>
      <c r="G1231" t="e" vm="2">
        <f t="shared" ca="1" si="77"/>
        <v>#NAME?</v>
      </c>
      <c r="H1231" t="e" vm="2">
        <f t="shared" ca="1" si="78"/>
        <v>#NAME?</v>
      </c>
      <c r="I1231" t="str">
        <f t="shared" si="79"/>
        <v>29.01.01.04 Renunciados</v>
      </c>
      <c r="K1231" t="s">
        <v>103</v>
      </c>
      <c r="L1231" t="s">
        <v>2834</v>
      </c>
      <c r="M1231" t="s">
        <v>2839</v>
      </c>
      <c r="N1231" t="s">
        <v>2847</v>
      </c>
    </row>
    <row r="1232" spans="1:14" x14ac:dyDescent="0.25">
      <c r="A1232" t="e" vm="1">
        <f ca="1">_xlfn.XLOOKUP(K1232,Sectores[Sector],Sectores[id_Sector],FALSE)</f>
        <v>#NAME?</v>
      </c>
      <c r="B1232" t="e" vm="1">
        <f ca="1">_xlfn.XLOOKUP(L1232,Contenido[Contenido],Contenido[id_contenido])</f>
        <v>#NAME?</v>
      </c>
      <c r="C1232" t="e" vm="1">
        <f ca="1">_xlfn.XLOOKUP(M1232,Temas[Tema],Temas[id_Tema],FALSE)</f>
        <v>#NAME?</v>
      </c>
      <c r="D1232" t="s">
        <v>4592</v>
      </c>
      <c r="F1232" t="e" vm="2">
        <f t="shared" ca="1" si="76"/>
        <v>#NAME?</v>
      </c>
      <c r="G1232" t="e" vm="2">
        <f t="shared" ca="1" si="77"/>
        <v>#NAME?</v>
      </c>
      <c r="H1232" t="e" vm="2">
        <f t="shared" ca="1" si="78"/>
        <v>#NAME?</v>
      </c>
      <c r="I1232" t="str">
        <f t="shared" si="79"/>
        <v>29.01.01.05 Seleccionados</v>
      </c>
      <c r="K1232" t="s">
        <v>103</v>
      </c>
      <c r="L1232" t="s">
        <v>2834</v>
      </c>
      <c r="M1232" t="s">
        <v>2839</v>
      </c>
      <c r="N1232" t="s">
        <v>2836</v>
      </c>
    </row>
    <row r="1233" spans="1:14" x14ac:dyDescent="0.25">
      <c r="A1233" t="e" vm="1">
        <f ca="1">_xlfn.XLOOKUP(K1233,Sectores[Sector],Sectores[id_Sector],FALSE)</f>
        <v>#NAME?</v>
      </c>
      <c r="B1233" t="e" vm="1">
        <f ca="1">_xlfn.XLOOKUP(L1233,Contenido[Contenido],Contenido[id_contenido])</f>
        <v>#NAME?</v>
      </c>
      <c r="C1233" t="e" vm="1">
        <f ca="1">_xlfn.XLOOKUP(M1233,Temas[Tema],Temas[id_Tema],FALSE)</f>
        <v>#NAME?</v>
      </c>
      <c r="D1233" t="s">
        <v>4593</v>
      </c>
      <c r="F1233" t="e" vm="2">
        <f t="shared" ca="1" si="76"/>
        <v>#NAME?</v>
      </c>
      <c r="G1233" t="e" vm="2">
        <f t="shared" ca="1" si="77"/>
        <v>#NAME?</v>
      </c>
      <c r="H1233" t="e" vm="2">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02.01 Exportaciones</v>
      </c>
      <c r="M12" s="2" t="str">
        <f>+IFERROR(VLOOKUP(D12,Temas[[Tema]:[Columna1]],2,0),"")</f>
        <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02.01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02.01 Exportaciones</v>
      </c>
      <c r="M14" s="2" t="str">
        <f>+IFERROR(VLOOKUP(D14,Temas[[Tema]:[Columna1]],2,0),"")</f>
        <v>04.01.04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02.01 Exportaciones</v>
      </c>
      <c r="M15" s="2" t="str">
        <f>+IFERROR(VLOOKUP(D15,Temas[[Tema]:[Columna1]],2,0),"")</f>
        <v>04.01.04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02.01 Exportaciones</v>
      </c>
      <c r="M16" s="2" t="str">
        <f>+IFERROR(VLOOKUP(D16,Temas[[Tema]:[Columna1]],2,0),"")</f>
        <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02.01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02.01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02.01 Exportaciones</v>
      </c>
      <c r="M19" s="2" t="str">
        <f>+IFERROR(VLOOKUP(D19,Temas[[Tema]:[Columna1]],2,0),"")</f>
        <v>04.01.03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02.01 Exportaciones</v>
      </c>
      <c r="M20" s="2" t="str">
        <f>+IFERROR(VLOOKUP(D20,Temas[[Tema]:[Columna1]],2,0),"")</f>
        <v>04.01.03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02.01 Exportaciones</v>
      </c>
      <c r="M21" s="2" t="str">
        <f>+IFERROR(VLOOKUP(D21,Temas[[Tema]:[Columna1]],2,0),"")</f>
        <v>04.01.04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02.01 Exportaciones</v>
      </c>
      <c r="M22" s="2" t="str">
        <f>+IFERROR(VLOOKUP(D22,Temas[[Tema]:[Columna1]],2,0),"")</f>
        <v>04.01.04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02.02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02.02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02.02 Importaciones</v>
      </c>
      <c r="M25" s="2" t="str">
        <f>+IFERROR(VLOOKUP(D25,Temas[[Tema]:[Columna1]],2,0),"")</f>
        <v>33.06.05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02.02 Importaciones</v>
      </c>
      <c r="M26" s="2" t="str">
        <f>+IFERROR(VLOOKUP(D26,Temas[[Tema]:[Columna1]],2,0),"")</f>
        <v>04.02.04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02.02 Importaciones</v>
      </c>
      <c r="M27" s="2" t="str">
        <f>+IFERROR(VLOOKUP(D27,Temas[[Tema]:[Columna1]],2,0),"")</f>
        <v>04.02.04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02.02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02.02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02.02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02.02 Importaciones</v>
      </c>
      <c r="M31" s="2" t="str">
        <f>+IFERROR(VLOOKUP(D31,Temas[[Tema]:[Columna1]],2,0),"")</f>
        <v>04.02.04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02.02 Importaciones</v>
      </c>
      <c r="M32" s="2" t="str">
        <f>+IFERROR(VLOOKUP(D32,Temas[[Tema]:[Columna1]],2,0),"")</f>
        <v>04.02.05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02.02 Importaciones</v>
      </c>
      <c r="M33" s="2" t="str">
        <f>+IFERROR(VLOOKUP(D33,Temas[[Tema]:[Columna1]],2,0),"")</f>
        <v>04.02.05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07.01.02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07.01.03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07.01.04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07.01.05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07.01.02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07.01.03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07.01.04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07.01.05 Detenciones</v>
      </c>
    </row>
    <row r="74" spans="1:34" s="2" customFormat="1" x14ac:dyDescent="0.25">
      <c r="A74" s="2" t="s">
        <v>559</v>
      </c>
      <c r="B74" s="2" t="s">
        <v>561</v>
      </c>
      <c r="C74" s="2" t="s">
        <v>75</v>
      </c>
      <c r="D74" s="2" t="s">
        <v>560</v>
      </c>
      <c r="E74" s="2" t="s">
        <v>560</v>
      </c>
      <c r="F74" s="2" t="s">
        <v>559</v>
      </c>
      <c r="G74" s="1"/>
      <c r="J74" s="1"/>
      <c r="K74" s="2" t="str">
        <f>+IFERROR(VLOOKUP(B74,Sectores[[Sector]:[Columna1]],2),"")</f>
        <v>23 Social</v>
      </c>
      <c r="L74" s="2" t="str">
        <f>+IFERROR(VLOOKUP(C74,Contenido[[Contenido]:[Columna1]],2,0),"")</f>
        <v>23.01 Demografía</v>
      </c>
      <c r="M74" s="2" t="str">
        <f>+IFERROR(VLOOKUP(D74,Temas[[Tema]:[Columna1]],2,0),"")</f>
        <v>23.01.01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15.04.01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15.04.02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15.04.03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15.04.04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15.04.05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15.04.06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15.04.07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15.04.08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15.04.09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15.04.10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15.04.11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15.04.12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15.04.13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15.04.14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15.04.15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15.04.16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15.04.17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15.04.18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19.01.02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19.01.02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19.01.02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19.01.03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19.01.02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19.01.02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22 Servicios</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22 Servicios</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07.01.02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07.01.03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07.01.04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07.01.05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07.01.02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07.01.03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07.01.04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07.01.05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07.01.02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07.01.03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07.01.04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07.01.05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23.01 Demografía</v>
      </c>
      <c r="M613" s="2" t="str">
        <f>+IFERROR(VLOOKUP(D613,Temas[[Tema]:[Columna1]],2,0),"")</f>
        <v>23.01.09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23.01 Demografía</v>
      </c>
      <c r="M614" s="2" t="str">
        <f>+IFERROR(VLOOKUP(D614,Temas[[Tema]:[Columna1]],2,0),"")</f>
        <v>23.01.11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23.01 Demografía</v>
      </c>
      <c r="M615" s="2" t="str">
        <f>+IFERROR(VLOOKUP(D615,Temas[[Tema]:[Columna1]],2,0),"")</f>
        <v>23.01.07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23.01 Demografía</v>
      </c>
      <c r="M616" s="2" t="str">
        <f>+IFERROR(VLOOKUP(D616,Temas[[Tema]:[Columna1]],2,0),"")</f>
        <v>23.01.05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23.01 Demografía</v>
      </c>
      <c r="M617" s="2" t="str">
        <f>+IFERROR(VLOOKUP(D617,Temas[[Tema]:[Columna1]],2,0),"")</f>
        <v>23.01.08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23.01 Demografía</v>
      </c>
      <c r="M618" s="2" t="str">
        <f>+IFERROR(VLOOKUP(D618,Temas[[Tema]:[Columna1]],2,0),"")</f>
        <v>23.01.02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23.01 Demografía</v>
      </c>
      <c r="M619" s="2" t="str">
        <f>+IFERROR(VLOOKUP(D619,Temas[[Tema]:[Columna1]],2,0),"")</f>
        <v>23.01.01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23.01 Demografía</v>
      </c>
      <c r="M620" s="2" t="str">
        <f>+IFERROR(VLOOKUP(D620,Temas[[Tema]:[Columna1]],2,0),"")</f>
        <v>23.01.10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23.01 Demografía</v>
      </c>
      <c r="M621" s="2" t="str">
        <f>+IFERROR(VLOOKUP(D621,Temas[[Tema]:[Columna1]],2,0),"")</f>
        <v>23.01.06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23.01 Demografía</v>
      </c>
      <c r="M622" s="2" t="str">
        <f>+IFERROR(VLOOKUP(D622,Temas[[Tema]:[Columna1]],2,0),"")</f>
        <v>23.01.03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23.01 Demografía</v>
      </c>
      <c r="M623" s="2" t="str">
        <f>+IFERROR(VLOOKUP(D623,Temas[[Tema]:[Columna1]],2,0),"")</f>
        <v>23.01.04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07.01.01 Aprehendidos</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07.01.01 Aprehendidos</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07.01.01 Aprehendidos</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07.01.01 Aprehendidos</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07.01.01 Aprehendidos</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07.01.01 Aprehendidos</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07.01.01 Aprehendidos</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07.01.01 Aprehendidos</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07.01.01 Aprehendidos</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07.01.01 Aprehendidos</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07.01.01 Aprehendidos</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07.01.03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07.01.03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07.01.03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07.01.03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07.01.03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07.01.03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07.01.03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07.01.03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07.01.03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07.01.03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07.01.03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07.01.04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07.01.04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07.01.04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07.01.04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07.01.04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07.01.04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07.01.04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07.01.04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07.01.04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07.01.04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07.01.04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07.01.05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07.01.05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07.01.05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07.01.05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07.01.05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07.01.05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07.01.05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07.01.05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07.01.05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07.01.05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07.01.05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07.01.02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07.01.02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07.01.02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07.01.02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07.01.02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07.01.02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07.01.02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07.01.02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07.01.02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07.01.02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07.01.02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07.01.03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07.01.03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07.01.03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07.01.03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07.01.03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07.01.03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07.01.03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07.01.03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07.01.03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07.01.03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07.01.03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07.01.04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07.01.04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07.01.04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07.01.04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07.01.04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07.01.04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07.01.04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07.01.04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07.01.04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07.01.04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07.01.04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07.01.05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07.01.05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07.01.05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07.01.05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07.01.05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07.01.05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07.01.05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07.01.05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07.01.05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07.01.05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07.01.05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3485</v>
      </c>
      <c r="D1371" t="s">
        <v>2769</v>
      </c>
      <c r="E1371" t="s">
        <v>2770</v>
      </c>
      <c r="F1371" t="s">
        <v>449</v>
      </c>
      <c r="G1371" t="s">
        <v>2771</v>
      </c>
      <c r="I1371" t="s">
        <v>2946</v>
      </c>
      <c r="J1371" t="s">
        <v>2954</v>
      </c>
      <c r="K1371" s="2" t="str">
        <f>+IFERROR(VLOOKUP(B1371,Sectores[[Sector]:[Columna1]],2),"")</f>
        <v>02 Agricultura</v>
      </c>
      <c r="L1371" s="2" t="str">
        <f>+IFERROR(VLOOKUP(C1371,Contenido[[Contenido]:[Columna1]],2,0),"")</f>
        <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3485</v>
      </c>
      <c r="D1372" t="s">
        <v>2769</v>
      </c>
      <c r="E1372" t="s">
        <v>2773</v>
      </c>
      <c r="F1372" t="s">
        <v>449</v>
      </c>
      <c r="G1372" t="s">
        <v>2771</v>
      </c>
      <c r="I1372" t="s">
        <v>2946</v>
      </c>
      <c r="J1372" t="s">
        <v>2954</v>
      </c>
      <c r="K1372" s="2" t="str">
        <f>+IFERROR(VLOOKUP(B1372,Sectores[[Sector]:[Columna1]],2),"")</f>
        <v>02 Agricultura</v>
      </c>
      <c r="L1372" s="2" t="str">
        <f>+IFERROR(VLOOKUP(C1372,Contenido[[Contenido]:[Columna1]],2,0),"")</f>
        <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3485</v>
      </c>
      <c r="D1373" t="s">
        <v>2769</v>
      </c>
      <c r="E1373" t="s">
        <v>2775</v>
      </c>
      <c r="F1373" t="s">
        <v>449</v>
      </c>
      <c r="G1373" t="s">
        <v>2771</v>
      </c>
      <c r="I1373" t="s">
        <v>2946</v>
      </c>
      <c r="J1373" t="s">
        <v>2954</v>
      </c>
      <c r="K1373" s="2" t="str">
        <f>+IFERROR(VLOOKUP(B1373,Sectores[[Sector]:[Columna1]],2),"")</f>
        <v>02 Agricultura</v>
      </c>
      <c r="L1373" s="2" t="str">
        <f>+IFERROR(VLOOKUP(C1373,Contenido[[Contenido]:[Columna1]],2,0),"")</f>
        <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3485</v>
      </c>
      <c r="D1374" t="s">
        <v>2769</v>
      </c>
      <c r="E1374" t="s">
        <v>2777</v>
      </c>
      <c r="F1374" t="s">
        <v>449</v>
      </c>
      <c r="G1374" t="s">
        <v>2771</v>
      </c>
      <c r="I1374" t="s">
        <v>2946</v>
      </c>
      <c r="J1374" t="s">
        <v>2954</v>
      </c>
      <c r="K1374" s="2" t="str">
        <f>+IFERROR(VLOOKUP(B1374,Sectores[[Sector]:[Columna1]],2),"")</f>
        <v>02 Agricultura</v>
      </c>
      <c r="L1374" s="2" t="str">
        <f>+IFERROR(VLOOKUP(C1374,Contenido[[Contenido]:[Columna1]],2,0),"")</f>
        <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3485</v>
      </c>
      <c r="D1375" t="s">
        <v>2769</v>
      </c>
      <c r="E1375" t="s">
        <v>2779</v>
      </c>
      <c r="F1375" t="s">
        <v>449</v>
      </c>
      <c r="G1375" t="s">
        <v>2771</v>
      </c>
      <c r="I1375" t="s">
        <v>2946</v>
      </c>
      <c r="J1375" t="s">
        <v>2954</v>
      </c>
      <c r="K1375" s="2" t="str">
        <f>+IFERROR(VLOOKUP(B1375,Sectores[[Sector]:[Columna1]],2),"")</f>
        <v>02 Agricultura</v>
      </c>
      <c r="L1375" s="2" t="str">
        <f>+IFERROR(VLOOKUP(C1375,Contenido[[Contenido]:[Columna1]],2,0),"")</f>
        <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3485</v>
      </c>
      <c r="D1376" t="s">
        <v>2769</v>
      </c>
      <c r="E1376" t="s">
        <v>2781</v>
      </c>
      <c r="F1376" t="s">
        <v>449</v>
      </c>
      <c r="G1376" t="s">
        <v>2771</v>
      </c>
      <c r="I1376" t="s">
        <v>2946</v>
      </c>
      <c r="J1376" t="s">
        <v>2954</v>
      </c>
      <c r="K1376" s="2" t="str">
        <f>+IFERROR(VLOOKUP(B1376,Sectores[[Sector]:[Columna1]],2),"")</f>
        <v>02 Agricultura</v>
      </c>
      <c r="L1376" s="2" t="str">
        <f>+IFERROR(VLOOKUP(C1376,Contenido[[Contenido]:[Columna1]],2,0),"")</f>
        <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3485</v>
      </c>
      <c r="D1377" t="s">
        <v>2769</v>
      </c>
      <c r="E1377" t="s">
        <v>194</v>
      </c>
      <c r="F1377" t="s">
        <v>449</v>
      </c>
      <c r="G1377" t="s">
        <v>2771</v>
      </c>
      <c r="I1377" t="s">
        <v>2946</v>
      </c>
      <c r="J1377" t="s">
        <v>2954</v>
      </c>
      <c r="K1377" s="2" t="str">
        <f>+IFERROR(VLOOKUP(B1377,Sectores[[Sector]:[Columna1]],2),"")</f>
        <v>02 Agricultura</v>
      </c>
      <c r="L1377" s="2" t="str">
        <f>+IFERROR(VLOOKUP(C1377,Contenido[[Contenido]:[Columna1]],2,0),"")</f>
        <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3485</v>
      </c>
      <c r="D1378" t="s">
        <v>2769</v>
      </c>
      <c r="E1378" t="s">
        <v>2784</v>
      </c>
      <c r="F1378" t="s">
        <v>449</v>
      </c>
      <c r="G1378" t="s">
        <v>2771</v>
      </c>
      <c r="I1378" t="s">
        <v>2946</v>
      </c>
      <c r="J1378" t="s">
        <v>2954</v>
      </c>
      <c r="K1378" s="2" t="str">
        <f>+IFERROR(VLOOKUP(B1378,Sectores[[Sector]:[Columna1]],2),"")</f>
        <v>02 Agricultura</v>
      </c>
      <c r="L1378" s="2" t="str">
        <f>+IFERROR(VLOOKUP(C1378,Contenido[[Contenido]:[Columna1]],2,0),"")</f>
        <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3485</v>
      </c>
      <c r="D1379" t="s">
        <v>2769</v>
      </c>
      <c r="E1379" t="s">
        <v>2786</v>
      </c>
      <c r="F1379" t="s">
        <v>449</v>
      </c>
      <c r="G1379" t="s">
        <v>2771</v>
      </c>
      <c r="I1379" t="s">
        <v>2946</v>
      </c>
      <c r="J1379" t="s">
        <v>2954</v>
      </c>
      <c r="K1379" s="2" t="str">
        <f>+IFERROR(VLOOKUP(B1379,Sectores[[Sector]:[Columna1]],2),"")</f>
        <v>02 Agricultura</v>
      </c>
      <c r="L1379" s="2" t="str">
        <f>+IFERROR(VLOOKUP(C1379,Contenido[[Contenido]:[Columna1]],2,0),"")</f>
        <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3485</v>
      </c>
      <c r="D1380" t="s">
        <v>2769</v>
      </c>
      <c r="E1380" t="s">
        <v>2770</v>
      </c>
      <c r="F1380" t="s">
        <v>53</v>
      </c>
      <c r="G1380" t="s">
        <v>2771</v>
      </c>
      <c r="I1380" t="s">
        <v>2947</v>
      </c>
      <c r="J1380" t="s">
        <v>2954</v>
      </c>
      <c r="K1380" s="2" t="str">
        <f>+IFERROR(VLOOKUP(B1380,Sectores[[Sector]:[Columna1]],2),"")</f>
        <v>02 Agricultura</v>
      </c>
      <c r="L1380" s="2" t="str">
        <f>+IFERROR(VLOOKUP(C1380,Contenido[[Contenido]:[Columna1]],2,0),"")</f>
        <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3485</v>
      </c>
      <c r="D1381" t="s">
        <v>2769</v>
      </c>
      <c r="E1381" t="s">
        <v>2773</v>
      </c>
      <c r="F1381" t="s">
        <v>53</v>
      </c>
      <c r="G1381" t="s">
        <v>2771</v>
      </c>
      <c r="I1381" t="s">
        <v>2947</v>
      </c>
      <c r="J1381" t="s">
        <v>2954</v>
      </c>
      <c r="K1381" s="2" t="str">
        <f>+IFERROR(VLOOKUP(B1381,Sectores[[Sector]:[Columna1]],2),"")</f>
        <v>02 Agricultura</v>
      </c>
      <c r="L1381" s="2" t="str">
        <f>+IFERROR(VLOOKUP(C1381,Contenido[[Contenido]:[Columna1]],2,0),"")</f>
        <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3485</v>
      </c>
      <c r="D1382" t="s">
        <v>2769</v>
      </c>
      <c r="E1382" t="s">
        <v>2775</v>
      </c>
      <c r="F1382" t="s">
        <v>53</v>
      </c>
      <c r="G1382" t="s">
        <v>2771</v>
      </c>
      <c r="I1382" t="s">
        <v>2947</v>
      </c>
      <c r="J1382" t="s">
        <v>2954</v>
      </c>
      <c r="K1382" s="2" t="str">
        <f>+IFERROR(VLOOKUP(B1382,Sectores[[Sector]:[Columna1]],2),"")</f>
        <v>02 Agricultura</v>
      </c>
      <c r="L1382" s="2" t="str">
        <f>+IFERROR(VLOOKUP(C1382,Contenido[[Contenido]:[Columna1]],2,0),"")</f>
        <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3485</v>
      </c>
      <c r="D1383" t="s">
        <v>2769</v>
      </c>
      <c r="E1383" t="s">
        <v>2777</v>
      </c>
      <c r="F1383" t="s">
        <v>53</v>
      </c>
      <c r="G1383" t="s">
        <v>2771</v>
      </c>
      <c r="I1383" t="s">
        <v>2947</v>
      </c>
      <c r="J1383" t="s">
        <v>2954</v>
      </c>
      <c r="K1383" s="2" t="str">
        <f>+IFERROR(VLOOKUP(B1383,Sectores[[Sector]:[Columna1]],2),"")</f>
        <v>02 Agricultura</v>
      </c>
      <c r="L1383" s="2" t="str">
        <f>+IFERROR(VLOOKUP(C1383,Contenido[[Contenido]:[Columna1]],2,0),"")</f>
        <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3485</v>
      </c>
      <c r="D1384" t="s">
        <v>2769</v>
      </c>
      <c r="E1384" t="s">
        <v>2779</v>
      </c>
      <c r="F1384" t="s">
        <v>53</v>
      </c>
      <c r="G1384" t="s">
        <v>2771</v>
      </c>
      <c r="I1384" t="s">
        <v>2947</v>
      </c>
      <c r="J1384" t="s">
        <v>2954</v>
      </c>
      <c r="K1384" s="2" t="str">
        <f>+IFERROR(VLOOKUP(B1384,Sectores[[Sector]:[Columna1]],2),"")</f>
        <v>02 Agricultura</v>
      </c>
      <c r="L1384" s="2" t="str">
        <f>+IFERROR(VLOOKUP(C1384,Contenido[[Contenido]:[Columna1]],2,0),"")</f>
        <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3485</v>
      </c>
      <c r="D1385" t="s">
        <v>2769</v>
      </c>
      <c r="E1385" t="s">
        <v>2793</v>
      </c>
      <c r="F1385" t="s">
        <v>53</v>
      </c>
      <c r="G1385" t="s">
        <v>2771</v>
      </c>
      <c r="I1385" t="s">
        <v>2947</v>
      </c>
      <c r="J1385" t="s">
        <v>2954</v>
      </c>
      <c r="K1385" s="2" t="str">
        <f>+IFERROR(VLOOKUP(B1385,Sectores[[Sector]:[Columna1]],2),"")</f>
        <v>02 Agricultura</v>
      </c>
      <c r="L1385" s="2" t="str">
        <f>+IFERROR(VLOOKUP(C1385,Contenido[[Contenido]:[Columna1]],2,0),"")</f>
        <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3485</v>
      </c>
      <c r="D1386" t="s">
        <v>2769</v>
      </c>
      <c r="E1386" t="s">
        <v>2795</v>
      </c>
      <c r="F1386" t="s">
        <v>53</v>
      </c>
      <c r="G1386" t="s">
        <v>2771</v>
      </c>
      <c r="I1386" t="s">
        <v>2947</v>
      </c>
      <c r="J1386" t="s">
        <v>2954</v>
      </c>
      <c r="K1386" s="2" t="str">
        <f>+IFERROR(VLOOKUP(B1386,Sectores[[Sector]:[Columna1]],2),"")</f>
        <v>02 Agricultura</v>
      </c>
      <c r="L1386" s="2" t="str">
        <f>+IFERROR(VLOOKUP(C1386,Contenido[[Contenido]:[Columna1]],2,0),"")</f>
        <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3485</v>
      </c>
      <c r="D1387" t="s">
        <v>2769</v>
      </c>
      <c r="E1387" t="s">
        <v>194</v>
      </c>
      <c r="F1387" t="s">
        <v>53</v>
      </c>
      <c r="G1387" t="s">
        <v>2771</v>
      </c>
      <c r="I1387" t="s">
        <v>2947</v>
      </c>
      <c r="J1387" t="s">
        <v>2954</v>
      </c>
      <c r="K1387" s="2" t="str">
        <f>+IFERROR(VLOOKUP(B1387,Sectores[[Sector]:[Columna1]],2),"")</f>
        <v>02 Agricultura</v>
      </c>
      <c r="L1387" s="2" t="str">
        <f>+IFERROR(VLOOKUP(C1387,Contenido[[Contenido]:[Columna1]],2,0),"")</f>
        <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3485</v>
      </c>
      <c r="D1388" t="s">
        <v>2769</v>
      </c>
      <c r="E1388" t="s">
        <v>2784</v>
      </c>
      <c r="F1388" t="s">
        <v>53</v>
      </c>
      <c r="G1388" t="s">
        <v>2771</v>
      </c>
      <c r="I1388" t="s">
        <v>2947</v>
      </c>
      <c r="J1388" t="s">
        <v>2954</v>
      </c>
      <c r="K1388" s="2" t="str">
        <f>+IFERROR(VLOOKUP(B1388,Sectores[[Sector]:[Columna1]],2),"")</f>
        <v>02 Agricultura</v>
      </c>
      <c r="L1388" s="2" t="str">
        <f>+IFERROR(VLOOKUP(C1388,Contenido[[Contenido]:[Columna1]],2,0),"")</f>
        <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3485</v>
      </c>
      <c r="D1389" t="s">
        <v>2769</v>
      </c>
      <c r="E1389" t="s">
        <v>2786</v>
      </c>
      <c r="F1389" t="s">
        <v>53</v>
      </c>
      <c r="G1389" t="s">
        <v>2771</v>
      </c>
      <c r="I1389" t="s">
        <v>2947</v>
      </c>
      <c r="J1389" t="s">
        <v>2954</v>
      </c>
      <c r="K1389" s="2" t="str">
        <f>+IFERROR(VLOOKUP(B1389,Sectores[[Sector]:[Columna1]],2),"")</f>
        <v>02 Agricultura</v>
      </c>
      <c r="L1389" s="2" t="str">
        <f>+IFERROR(VLOOKUP(C1389,Contenido[[Contenido]:[Columna1]],2,0),"")</f>
        <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3486</v>
      </c>
      <c r="D1390" t="s">
        <v>2769</v>
      </c>
      <c r="E1390" t="s">
        <v>2770</v>
      </c>
      <c r="F1390" t="s">
        <v>449</v>
      </c>
      <c r="G1390" t="s">
        <v>2771</v>
      </c>
      <c r="I1390" t="s">
        <v>2948</v>
      </c>
      <c r="J1390" t="s">
        <v>2954</v>
      </c>
      <c r="K1390" s="2" t="str">
        <f>+IFERROR(VLOOKUP(B1390,Sectores[[Sector]:[Columna1]],2),"")</f>
        <v>02 Agricultura</v>
      </c>
      <c r="L1390" s="2" t="str">
        <f>+IFERROR(VLOOKUP(C1390,Contenido[[Contenido]:[Columna1]],2,0),"")</f>
        <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3486</v>
      </c>
      <c r="D1391" t="s">
        <v>2769</v>
      </c>
      <c r="E1391" t="s">
        <v>2773</v>
      </c>
      <c r="F1391" t="s">
        <v>449</v>
      </c>
      <c r="G1391" t="s">
        <v>2771</v>
      </c>
      <c r="I1391" t="s">
        <v>2948</v>
      </c>
      <c r="J1391" t="s">
        <v>2954</v>
      </c>
      <c r="K1391" s="2" t="str">
        <f>+IFERROR(VLOOKUP(B1391,Sectores[[Sector]:[Columna1]],2),"")</f>
        <v>02 Agricultura</v>
      </c>
      <c r="L1391" s="2" t="str">
        <f>+IFERROR(VLOOKUP(C1391,Contenido[[Contenido]:[Columna1]],2,0),"")</f>
        <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3486</v>
      </c>
      <c r="D1392" t="s">
        <v>2769</v>
      </c>
      <c r="E1392" t="s">
        <v>2775</v>
      </c>
      <c r="F1392" t="s">
        <v>449</v>
      </c>
      <c r="G1392" t="s">
        <v>2771</v>
      </c>
      <c r="I1392" t="s">
        <v>2948</v>
      </c>
      <c r="J1392" t="s">
        <v>2954</v>
      </c>
      <c r="K1392" s="2" t="str">
        <f>+IFERROR(VLOOKUP(B1392,Sectores[[Sector]:[Columna1]],2),"")</f>
        <v>02 Agricultura</v>
      </c>
      <c r="L1392" s="2" t="str">
        <f>+IFERROR(VLOOKUP(C1392,Contenido[[Contenido]:[Columna1]],2,0),"")</f>
        <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3486</v>
      </c>
      <c r="D1393" t="s">
        <v>2769</v>
      </c>
      <c r="E1393" t="s">
        <v>2777</v>
      </c>
      <c r="F1393" t="s">
        <v>449</v>
      </c>
      <c r="G1393" t="s">
        <v>2771</v>
      </c>
      <c r="I1393" t="s">
        <v>2948</v>
      </c>
      <c r="J1393" t="s">
        <v>2954</v>
      </c>
      <c r="K1393" s="2" t="str">
        <f>+IFERROR(VLOOKUP(B1393,Sectores[[Sector]:[Columna1]],2),"")</f>
        <v>02 Agricultura</v>
      </c>
      <c r="L1393" s="2" t="str">
        <f>+IFERROR(VLOOKUP(C1393,Contenido[[Contenido]:[Columna1]],2,0),"")</f>
        <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3486</v>
      </c>
      <c r="D1394" t="s">
        <v>2769</v>
      </c>
      <c r="E1394" t="s">
        <v>2779</v>
      </c>
      <c r="F1394" t="s">
        <v>449</v>
      </c>
      <c r="G1394" t="s">
        <v>2771</v>
      </c>
      <c r="I1394" t="s">
        <v>2948</v>
      </c>
      <c r="J1394" t="s">
        <v>2954</v>
      </c>
      <c r="K1394" s="2" t="str">
        <f>+IFERROR(VLOOKUP(B1394,Sectores[[Sector]:[Columna1]],2),"")</f>
        <v>02 Agricultura</v>
      </c>
      <c r="L1394" s="2" t="str">
        <f>+IFERROR(VLOOKUP(C1394,Contenido[[Contenido]:[Columna1]],2,0),"")</f>
        <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3486</v>
      </c>
      <c r="D1395" t="s">
        <v>2769</v>
      </c>
      <c r="E1395" t="s">
        <v>2781</v>
      </c>
      <c r="F1395" t="s">
        <v>449</v>
      </c>
      <c r="G1395" t="s">
        <v>2771</v>
      </c>
      <c r="I1395" t="s">
        <v>2948</v>
      </c>
      <c r="J1395" t="s">
        <v>2954</v>
      </c>
      <c r="K1395" s="2" t="str">
        <f>+IFERROR(VLOOKUP(B1395,Sectores[[Sector]:[Columna1]],2),"")</f>
        <v>02 Agricultura</v>
      </c>
      <c r="L1395" s="2" t="str">
        <f>+IFERROR(VLOOKUP(C1395,Contenido[[Contenido]:[Columna1]],2,0),"")</f>
        <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3486</v>
      </c>
      <c r="D1396" t="s">
        <v>2769</v>
      </c>
      <c r="E1396" t="s">
        <v>194</v>
      </c>
      <c r="F1396" t="s">
        <v>449</v>
      </c>
      <c r="G1396" t="s">
        <v>2771</v>
      </c>
      <c r="I1396" t="s">
        <v>2948</v>
      </c>
      <c r="J1396" t="s">
        <v>2954</v>
      </c>
      <c r="K1396" s="2" t="str">
        <f>+IFERROR(VLOOKUP(B1396,Sectores[[Sector]:[Columna1]],2),"")</f>
        <v>02 Agricultura</v>
      </c>
      <c r="L1396" s="2" t="str">
        <f>+IFERROR(VLOOKUP(C1396,Contenido[[Contenido]:[Columna1]],2,0),"")</f>
        <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3486</v>
      </c>
      <c r="D1397" t="s">
        <v>2769</v>
      </c>
      <c r="E1397" t="s">
        <v>2784</v>
      </c>
      <c r="F1397" t="s">
        <v>449</v>
      </c>
      <c r="G1397" t="s">
        <v>2771</v>
      </c>
      <c r="I1397" t="s">
        <v>2948</v>
      </c>
      <c r="J1397" t="s">
        <v>2954</v>
      </c>
      <c r="K1397" s="2" t="str">
        <f>+IFERROR(VLOOKUP(B1397,Sectores[[Sector]:[Columna1]],2),"")</f>
        <v>02 Agricultura</v>
      </c>
      <c r="L1397" s="2" t="str">
        <f>+IFERROR(VLOOKUP(C1397,Contenido[[Contenido]:[Columna1]],2,0),"")</f>
        <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3486</v>
      </c>
      <c r="D1398" t="s">
        <v>2769</v>
      </c>
      <c r="E1398" t="s">
        <v>2786</v>
      </c>
      <c r="F1398" t="s">
        <v>449</v>
      </c>
      <c r="G1398" t="s">
        <v>2771</v>
      </c>
      <c r="I1398" t="s">
        <v>2948</v>
      </c>
      <c r="J1398" t="s">
        <v>2954</v>
      </c>
      <c r="K1398" s="2" t="str">
        <f>+IFERROR(VLOOKUP(B1398,Sectores[[Sector]:[Columna1]],2),"")</f>
        <v>02 Agricultura</v>
      </c>
      <c r="L1398" s="2" t="str">
        <f>+IFERROR(VLOOKUP(C1398,Contenido[[Contenido]:[Columna1]],2,0),"")</f>
        <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3486</v>
      </c>
      <c r="D1399" t="s">
        <v>2769</v>
      </c>
      <c r="E1399" t="s">
        <v>2770</v>
      </c>
      <c r="F1399" t="s">
        <v>139</v>
      </c>
      <c r="G1399" t="s">
        <v>2771</v>
      </c>
      <c r="I1399" t="s">
        <v>2949</v>
      </c>
      <c r="J1399" t="s">
        <v>2954</v>
      </c>
      <c r="K1399" s="2" t="str">
        <f>+IFERROR(VLOOKUP(B1399,Sectores[[Sector]:[Columna1]],2),"")</f>
        <v>02 Agricultura</v>
      </c>
      <c r="L1399" s="2" t="str">
        <f>+IFERROR(VLOOKUP(C1399,Contenido[[Contenido]:[Columna1]],2,0),"")</f>
        <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3486</v>
      </c>
      <c r="D1400" t="s">
        <v>2769</v>
      </c>
      <c r="E1400" t="s">
        <v>2773</v>
      </c>
      <c r="F1400" t="s">
        <v>139</v>
      </c>
      <c r="G1400" t="s">
        <v>2771</v>
      </c>
      <c r="I1400" t="s">
        <v>2949</v>
      </c>
      <c r="J1400" t="s">
        <v>2954</v>
      </c>
      <c r="K1400" s="2" t="str">
        <f>+IFERROR(VLOOKUP(B1400,Sectores[[Sector]:[Columna1]],2),"")</f>
        <v>02 Agricultura</v>
      </c>
      <c r="L1400" s="2" t="str">
        <f>+IFERROR(VLOOKUP(C1400,Contenido[[Contenido]:[Columna1]],2,0),"")</f>
        <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3486</v>
      </c>
      <c r="D1401" t="s">
        <v>2769</v>
      </c>
      <c r="E1401" t="s">
        <v>2775</v>
      </c>
      <c r="F1401" t="s">
        <v>139</v>
      </c>
      <c r="G1401" t="s">
        <v>2771</v>
      </c>
      <c r="I1401" t="s">
        <v>2949</v>
      </c>
      <c r="J1401" t="s">
        <v>2954</v>
      </c>
      <c r="K1401" s="2" t="str">
        <f>+IFERROR(VLOOKUP(B1401,Sectores[[Sector]:[Columna1]],2),"")</f>
        <v>02 Agricultura</v>
      </c>
      <c r="L1401" s="2" t="str">
        <f>+IFERROR(VLOOKUP(C1401,Contenido[[Contenido]:[Columna1]],2,0),"")</f>
        <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3486</v>
      </c>
      <c r="D1402" t="s">
        <v>2769</v>
      </c>
      <c r="E1402" t="s">
        <v>2777</v>
      </c>
      <c r="F1402" t="s">
        <v>139</v>
      </c>
      <c r="G1402" t="s">
        <v>2771</v>
      </c>
      <c r="I1402" t="s">
        <v>2949</v>
      </c>
      <c r="J1402" t="s">
        <v>2954</v>
      </c>
      <c r="K1402" s="2" t="str">
        <f>+IFERROR(VLOOKUP(B1402,Sectores[[Sector]:[Columna1]],2),"")</f>
        <v>02 Agricultura</v>
      </c>
      <c r="L1402" s="2" t="str">
        <f>+IFERROR(VLOOKUP(C1402,Contenido[[Contenido]:[Columna1]],2,0),"")</f>
        <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3486</v>
      </c>
      <c r="D1403" t="s">
        <v>2769</v>
      </c>
      <c r="E1403" t="s">
        <v>2813</v>
      </c>
      <c r="F1403" t="s">
        <v>139</v>
      </c>
      <c r="G1403" t="s">
        <v>2771</v>
      </c>
      <c r="I1403" t="s">
        <v>2949</v>
      </c>
      <c r="J1403" t="s">
        <v>2954</v>
      </c>
      <c r="K1403" s="2" t="str">
        <f>+IFERROR(VLOOKUP(B1403,Sectores[[Sector]:[Columna1]],2),"")</f>
        <v>02 Agricultura</v>
      </c>
      <c r="L1403" s="2" t="str">
        <f>+IFERROR(VLOOKUP(C1403,Contenido[[Contenido]:[Columna1]],2,0),"")</f>
        <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3486</v>
      </c>
      <c r="D1404" t="s">
        <v>2769</v>
      </c>
      <c r="E1404" t="s">
        <v>2781</v>
      </c>
      <c r="F1404" t="s">
        <v>139</v>
      </c>
      <c r="G1404" t="s">
        <v>2771</v>
      </c>
      <c r="I1404" t="s">
        <v>2949</v>
      </c>
      <c r="J1404" t="s">
        <v>2954</v>
      </c>
      <c r="K1404" s="2" t="str">
        <f>+IFERROR(VLOOKUP(B1404,Sectores[[Sector]:[Columna1]],2),"")</f>
        <v>02 Agricultura</v>
      </c>
      <c r="L1404" s="2" t="str">
        <f>+IFERROR(VLOOKUP(C1404,Contenido[[Contenido]:[Columna1]],2,0),"")</f>
        <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3486</v>
      </c>
      <c r="D1405" t="s">
        <v>2769</v>
      </c>
      <c r="E1405" t="s">
        <v>194</v>
      </c>
      <c r="F1405" t="s">
        <v>139</v>
      </c>
      <c r="G1405" t="s">
        <v>2771</v>
      </c>
      <c r="I1405" t="s">
        <v>2949</v>
      </c>
      <c r="J1405" t="s">
        <v>2954</v>
      </c>
      <c r="K1405" s="2" t="str">
        <f>+IFERROR(VLOOKUP(B1405,Sectores[[Sector]:[Columna1]],2),"")</f>
        <v>02 Agricultura</v>
      </c>
      <c r="L1405" s="2" t="str">
        <f>+IFERROR(VLOOKUP(C1405,Contenido[[Contenido]:[Columna1]],2,0),"")</f>
        <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3486</v>
      </c>
      <c r="D1406" t="s">
        <v>2769</v>
      </c>
      <c r="E1406" t="s">
        <v>2784</v>
      </c>
      <c r="F1406" t="s">
        <v>139</v>
      </c>
      <c r="G1406" t="s">
        <v>2771</v>
      </c>
      <c r="I1406" t="s">
        <v>2949</v>
      </c>
      <c r="J1406" t="s">
        <v>2954</v>
      </c>
      <c r="K1406" s="2" t="str">
        <f>+IFERROR(VLOOKUP(B1406,Sectores[[Sector]:[Columna1]],2),"")</f>
        <v>02 Agricultura</v>
      </c>
      <c r="L1406" s="2" t="str">
        <f>+IFERROR(VLOOKUP(C1406,Contenido[[Contenido]:[Columna1]],2,0),"")</f>
        <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3486</v>
      </c>
      <c r="D1407" t="s">
        <v>2769</v>
      </c>
      <c r="E1407" t="s">
        <v>2786</v>
      </c>
      <c r="F1407" t="s">
        <v>139</v>
      </c>
      <c r="G1407" t="s">
        <v>2771</v>
      </c>
      <c r="I1407" t="s">
        <v>2949</v>
      </c>
      <c r="J1407" t="s">
        <v>2954</v>
      </c>
      <c r="K1407" s="2" t="str">
        <f>+IFERROR(VLOOKUP(B1407,Sectores[[Sector]:[Columna1]],2),"")</f>
        <v>02 Agricultura</v>
      </c>
      <c r="L1407" s="2" t="str">
        <f>+IFERROR(VLOOKUP(C1407,Contenido[[Contenido]:[Columna1]],2,0),"")</f>
        <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29 Vivienda</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29 Vivienda</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29 Vivienda</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29 Vivienda</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29 Vivienda</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29 Vivienda</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02.02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31.03.01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31.03.01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31.03.03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31.03.01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Paula Rojas</cp:lastModifiedBy>
  <dcterms:created xsi:type="dcterms:W3CDTF">2021-09-29T21:07:47Z</dcterms:created>
  <dcterms:modified xsi:type="dcterms:W3CDTF">2021-10-14T00:31:11Z</dcterms:modified>
</cp:coreProperties>
</file>