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MODELOS\"/>
    </mc:Choice>
  </mc:AlternateContent>
  <xr:revisionPtr revIDLastSave="0" documentId="13_ncr:1_{66F67440-6AF7-4742-8367-84E4E4A90D34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Comuna" sheetId="21" r:id="rId3"/>
    <sheet name="Producto" sheetId="22" r:id="rId4"/>
    <sheet name="Categoría" sheetId="23" r:id="rId5"/>
    <sheet name="Prevalencia" sheetId="24" r:id="rId6"/>
    <sheet name="Estructura" sheetId="9" r:id="rId7"/>
    <sheet name="REG-PROV-COM" sheetId="18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BD!$A$1:$O$2624</definedName>
    <definedName name="_xlnm._FilterDatabase" localSheetId="0" hidden="1">RESUMEN!$A$1:$AQ$11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unidad_medida!$A$10:$E$88</definedName>
    <definedName name="DatosExternos_2" localSheetId="13" hidden="1">Tipo_Gráfico!$A$1:$D$5</definedName>
    <definedName name="DatosExternos_3" localSheetId="15" hidden="1">Categorias!$A$12:$M$274</definedName>
    <definedName name="DatosExternos_3" localSheetId="12" hidden="1">Territorio!$B$10:$H$3105</definedName>
    <definedName name="DatosExternos_4" localSheetId="11" hidden="1">Temporalidad!$A$11:$G$1782</definedName>
    <definedName name="DatosExternos_5" localSheetId="10" hidden="1">Parametros!$A$10:$E$127</definedName>
    <definedName name="Destinos">Destino[Destino]</definedName>
    <definedName name="Procesamiento">Tamaño[Prevalencia violencia economica]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3" l="1"/>
  <c r="Z10" i="13"/>
  <c r="Z9" i="13"/>
  <c r="Z5" i="13"/>
  <c r="Z6" i="13"/>
  <c r="Z7" i="13"/>
  <c r="Z8" i="13"/>
  <c r="Z4" i="13"/>
  <c r="S11" i="13"/>
  <c r="S10" i="13"/>
  <c r="S9" i="13"/>
  <c r="S8" i="13"/>
  <c r="S7" i="13"/>
  <c r="S6" i="13"/>
  <c r="S5" i="13"/>
  <c r="S4" i="13"/>
  <c r="U5" i="13"/>
  <c r="U6" i="13"/>
  <c r="U7" i="13"/>
  <c r="U8" i="13"/>
  <c r="U9" i="13"/>
  <c r="U10" i="13"/>
  <c r="U11" i="13"/>
  <c r="U4" i="13"/>
  <c r="M11" i="13"/>
  <c r="M10" i="13"/>
  <c r="M9" i="13"/>
  <c r="M4" i="13"/>
  <c r="M8" i="13"/>
  <c r="M7" i="13"/>
  <c r="M6" i="13"/>
  <c r="M5" i="13"/>
  <c r="V5" i="13" l="1"/>
  <c r="V6" i="13" s="1"/>
  <c r="V7" i="13" s="1"/>
  <c r="V8" i="13" s="1"/>
  <c r="V9" i="13" s="1"/>
  <c r="V10" i="13" s="1"/>
  <c r="V11" i="13" s="1"/>
  <c r="AK11" i="13"/>
  <c r="AI11" i="13"/>
  <c r="Q9" i="13"/>
  <c r="Q10" i="13"/>
  <c r="Q11" i="13"/>
  <c r="N9" i="13"/>
  <c r="N6" i="13"/>
  <c r="AI6" i="13" s="1"/>
  <c r="N5" i="13"/>
  <c r="AL5" i="13"/>
  <c r="AL6" i="13" s="1"/>
  <c r="AL7" i="13" s="1"/>
  <c r="AL8" i="13" s="1"/>
  <c r="AL9" i="13" s="1"/>
  <c r="AL10" i="13" s="1"/>
  <c r="AL11" i="13" s="1"/>
  <c r="AI8" i="13"/>
  <c r="AI5" i="13"/>
  <c r="N4" i="13"/>
  <c r="AI7" i="13"/>
  <c r="AI9" i="13"/>
  <c r="AI10" i="13"/>
  <c r="Q7" i="13"/>
  <c r="Q8" i="13"/>
  <c r="A7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" i="21"/>
  <c r="A5" i="13"/>
  <c r="A6" i="13"/>
  <c r="A8" i="13"/>
  <c r="A9" i="13"/>
  <c r="A10" i="13"/>
  <c r="A11" i="13"/>
  <c r="A4" i="13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AJ11" i="13" l="1"/>
  <c r="T1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AK10" i="13" l="1"/>
  <c r="T10" i="13"/>
  <c r="W9" i="13"/>
  <c r="W8" i="13"/>
  <c r="W7" i="13"/>
  <c r="W6" i="13"/>
  <c r="Q6" i="13"/>
  <c r="T6" i="13"/>
  <c r="AK6" i="13"/>
  <c r="T7" i="13"/>
  <c r="AK7" i="13"/>
  <c r="T8" i="13"/>
  <c r="AK8" i="13"/>
  <c r="T9" i="13"/>
  <c r="AK9" i="13"/>
  <c r="Q5" i="13"/>
  <c r="AK5" i="13"/>
  <c r="AK4" i="13"/>
  <c r="C1" i="13"/>
  <c r="Q4" i="13" l="1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J6" i="13" l="1"/>
  <c r="AJ7" i="13"/>
  <c r="AJ5" i="13"/>
  <c r="AJ9" i="13"/>
  <c r="AJ10" i="13"/>
  <c r="AJ8" i="13"/>
  <c r="P1" i="9" l="1"/>
  <c r="T1" i="9"/>
  <c r="T5" i="13" l="1"/>
  <c r="R5" i="13" l="1"/>
  <c r="P5" i="13"/>
  <c r="P6" i="13" l="1"/>
  <c r="R6" i="13"/>
  <c r="AJ1" i="9"/>
  <c r="AB1" i="9"/>
  <c r="L1" i="9"/>
  <c r="G1" i="9"/>
  <c r="B1" i="9"/>
  <c r="AP4" i="13"/>
  <c r="AQ4" i="1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T4" i="13"/>
  <c r="AH5" i="13"/>
  <c r="AG4" i="13"/>
  <c r="W11" i="13" l="1"/>
  <c r="W10" i="13"/>
  <c r="AH6" i="13"/>
  <c r="AH7" i="13" s="1"/>
  <c r="AH8" i="13" s="1"/>
  <c r="AH9" i="13" s="1"/>
  <c r="AH10" i="13" s="1"/>
  <c r="AH11" i="13" s="1"/>
  <c r="W5" i="13"/>
  <c r="W4" i="13"/>
  <c r="AQ6" i="13"/>
  <c r="R7" i="13"/>
  <c r="AG6" i="13"/>
  <c r="P7" i="13"/>
  <c r="AQ5" i="13"/>
  <c r="AG7" i="13" l="1"/>
  <c r="P8" i="13"/>
  <c r="R8" i="13"/>
  <c r="AQ7" i="13"/>
  <c r="X5" i="13"/>
  <c r="X6" i="13" s="1"/>
  <c r="X7" i="13" s="1"/>
  <c r="X8" i="13" s="1"/>
  <c r="X9" i="13" s="1"/>
  <c r="X10" i="13" s="1"/>
  <c r="X11" i="13" s="1"/>
  <c r="AG8" i="13" l="1"/>
  <c r="P9" i="13"/>
  <c r="P10" i="13" s="1"/>
  <c r="R9" i="13"/>
  <c r="R10" i="13" s="1"/>
  <c r="R11" i="13" s="1"/>
  <c r="AQ8" i="13"/>
  <c r="AJ4" i="13"/>
  <c r="AI4" i="13"/>
  <c r="AM5" i="13"/>
  <c r="AF5" i="13"/>
  <c r="AE5" i="13"/>
  <c r="AD5" i="13"/>
  <c r="AC5" i="13"/>
  <c r="AC6" i="13" s="1"/>
  <c r="AB5" i="13"/>
  <c r="AA5" i="13"/>
  <c r="AO5" i="13"/>
  <c r="AO6" i="13" s="1"/>
  <c r="AO7" i="13" s="1"/>
  <c r="AO8" i="13" s="1"/>
  <c r="AO9" i="13" s="1"/>
  <c r="AO10" i="13" s="1"/>
  <c r="AO11" i="13" s="1"/>
  <c r="AN5" i="13"/>
  <c r="AN6" i="13" s="1"/>
  <c r="AN7" i="13" s="1"/>
  <c r="AN8" i="13" s="1"/>
  <c r="AN9" i="13" s="1"/>
  <c r="AN10" i="13" s="1"/>
  <c r="AN11" i="13" s="1"/>
  <c r="P11" i="13" l="1"/>
  <c r="AG11" i="13" s="1"/>
  <c r="AG10" i="13"/>
  <c r="AQ9" i="13"/>
  <c r="AQ11" i="13"/>
  <c r="AG9" i="13"/>
  <c r="AB6" i="13"/>
  <c r="AB7" i="13" s="1"/>
  <c r="AB8" i="13" s="1"/>
  <c r="AB9" i="13" s="1"/>
  <c r="AB10" i="13" s="1"/>
  <c r="AB11" i="13" s="1"/>
  <c r="AP6" i="13"/>
  <c r="AC7" i="13"/>
  <c r="AD6" i="13"/>
  <c r="AD7" i="13" s="1"/>
  <c r="AD8" i="13" s="1"/>
  <c r="AD9" i="13" s="1"/>
  <c r="AD10" i="13" s="1"/>
  <c r="AD11" i="13" s="1"/>
  <c r="AE6" i="13"/>
  <c r="AE7" i="13" s="1"/>
  <c r="AE8" i="13" s="1"/>
  <c r="AE9" i="13" s="1"/>
  <c r="AE10" i="13" s="1"/>
  <c r="AE11" i="13" s="1"/>
  <c r="AF6" i="13"/>
  <c r="AF7" i="13" s="1"/>
  <c r="AF8" i="13" s="1"/>
  <c r="AF9" i="13" s="1"/>
  <c r="AF10" i="13" s="1"/>
  <c r="AF11" i="13" s="1"/>
  <c r="AM6" i="13"/>
  <c r="AM7" i="13" s="1"/>
  <c r="AM8" i="13" s="1"/>
  <c r="AM9" i="13" s="1"/>
  <c r="AM10" i="13" s="1"/>
  <c r="AM11" i="13" s="1"/>
  <c r="AA6" i="13"/>
  <c r="AA7" i="13" s="1"/>
  <c r="AA8" i="13" s="1"/>
  <c r="AA9" i="13" s="1"/>
  <c r="AA10" i="13" s="1"/>
  <c r="AA11" i="13" s="1"/>
  <c r="AP5" i="13"/>
  <c r="AG5" i="13"/>
  <c r="AQ10" i="13" l="1"/>
  <c r="AP7" i="13"/>
  <c r="AC8" i="13"/>
  <c r="AC9" i="13" s="1"/>
  <c r="AC10" i="13" s="1"/>
  <c r="AC11" i="13" s="1"/>
  <c r="AP8" i="13" l="1"/>
  <c r="AP9" i="13" l="1"/>
  <c r="AP10" i="13" l="1"/>
  <c r="AP11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<sst xmlns="http://schemas.openxmlformats.org/spreadsheetml/2006/main" count="45167" uniqueCount="13787">
  <si>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</si>
  <si>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</si>
  <si>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</si>
  <si>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</si>
  <si>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</si>
  <si>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</si>
  <si>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</si>
  <si>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</si>
  <si>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</si>
  <si>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</si>
  <si>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</si>
  <si>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</si>
  <si>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</si>
  <si>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</si>
  <si>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</si>
  <si>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</si>
  <si>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</si>
  <si>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</si>
  <si>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</si>
  <si>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</si>
  <si>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</si>
  <si>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</si>
  <si>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</si>
  <si>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</si>
  <si>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</si>
  <si>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</si>
  <si>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</si>
  <si>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</si>
  <si>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</si>
  <si>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</si>
  <si>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</si>
  <si>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</si>
  <si>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</si>
  <si>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</si>
  <si>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</si>
  <si>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</si>
  <si>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</si>
  <si>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</si>
  <si>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</si>
  <si>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</si>
  <si>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</si>
  <si>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</si>
  <si>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</si>
  <si>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</si>
  <si>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</si>
  <si>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</si>
  <si>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</si>
  <si>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</si>
  <si>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</si>
  <si>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</si>
  <si>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</si>
  <si>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</si>
  <si>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</si>
  <si>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</si>
  <si>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</si>
  <si>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</si>
  <si>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</si>
  <si>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</si>
  <si>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</si>
  <si>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</si>
  <si>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</si>
  <si>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</si>
  <si>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</si>
  <si>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</si>
  <si>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</si>
  <si>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</si>
  <si>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</si>
  <si>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</si>
  <si>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</si>
  <si>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</si>
  <si>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</si>
  <si>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</si>
  <si>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</si>
  <si>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</si>
  <si>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</si>
  <si>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</si>
  <si>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</si>
  <si>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</si>
  <si>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</si>
  <si>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</si>
  <si>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</si>
  <si>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</si>
  <si>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</si>
  <si>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</si>
  <si>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</si>
  <si>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</si>
  <si>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</si>
  <si>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</si>
  <si>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</si>
  <si>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</si>
  <si>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</si>
  <si>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</si>
  <si>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</si>
  <si>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</si>
  <si>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</si>
  <si>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</si>
  <si>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</si>
  <si>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</si>
  <si>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</si>
  <si>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</si>
  <si>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</si>
  <si>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</si>
  <si>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</si>
  <si>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</si>
  <si>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</si>
  <si>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</si>
  <si>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</si>
  <si>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</si>
  <si>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</si>
  <si>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</si>
  <si>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</si>
  <si>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</si>
  <si>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</si>
  <si>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</si>
  <si>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</si>
  <si>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</si>
  <si>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</si>
  <si>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</si>
  <si>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</si>
  <si>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</si>
  <si>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</si>
  <si>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</si>
  <si>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</si>
  <si>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</si>
  <si>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</si>
  <si>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</si>
  <si>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</si>
  <si>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</si>
  <si>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</si>
  <si>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</si>
  <si>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</si>
  <si>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</si>
  <si>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</si>
  <si>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</si>
  <si>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</si>
  <si>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</si>
  <si>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</si>
  <si>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</si>
  <si>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</si>
  <si>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</si>
  <si>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</si>
  <si>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</si>
  <si>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</si>
  <si>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</si>
  <si>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</si>
  <si>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</si>
  <si>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</si>
  <si>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</si>
  <si>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</si>
  <si>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</si>
  <si>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</si>
  <si>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</si>
  <si>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</si>
  <si>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</si>
  <si>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</si>
  <si>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</si>
  <si>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</si>
  <si>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</si>
  <si>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</si>
  <si>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</si>
  <si>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</si>
  <si>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</si>
  <si>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</si>
  <si>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</si>
  <si>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</si>
  <si>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</si>
  <si>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</si>
  <si>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</si>
  <si>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</si>
  <si>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</si>
  <si>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</si>
  <si>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</si>
  <si>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</si>
  <si>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</si>
  <si>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</si>
  <si>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</si>
  <si>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</si>
  <si>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</si>
  <si>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</si>
  <si>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</si>
  <si>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</si>
  <si>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</si>
  <si>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</si>
  <si>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</si>
  <si>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</si>
  <si>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</si>
  <si>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</si>
  <si>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</si>
  <si>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</si>
  <si>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</si>
  <si>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</si>
  <si>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</si>
  <si>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</si>
  <si>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</si>
  <si>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</si>
  <si>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</si>
  <si>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</si>
  <si>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</si>
  <si>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</si>
  <si>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</si>
  <si>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</si>
  <si>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</si>
  <si>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</si>
  <si>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</si>
  <si>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</si>
  <si>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</si>
  <si>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</si>
  <si>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</si>
  <si>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</si>
  <si>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</si>
  <si>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</si>
  <si>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</si>
  <si>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</si>
  <si>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</si>
  <si>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</si>
  <si>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</si>
  <si>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</si>
  <si>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</si>
  <si>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</si>
  <si>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</si>
  <si>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</si>
  <si>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</si>
  <si>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</si>
  <si>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</si>
  <si>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</si>
  <si>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</si>
  <si>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</si>
  <si>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</si>
  <si>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</si>
  <si>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</si>
  <si>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</si>
  <si>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</si>
  <si>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</si>
  <si>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</si>
  <si>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</si>
  <si>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</si>
  <si>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</si>
  <si>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</si>
  <si>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</si>
  <si>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</si>
  <si>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</si>
  <si>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</si>
  <si>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</si>
  <si>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</si>
  <si>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</si>
  <si>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</si>
  <si>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</si>
  <si>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</si>
  <si>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</si>
  <si>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</si>
  <si>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</si>
  <si>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</si>
  <si>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</si>
  <si>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</si>
  <si>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</si>
  <si>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</si>
  <si>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</si>
  <si>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</si>
  <si>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</si>
  <si>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</si>
  <si>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</si>
  <si>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</si>
  <si>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</si>
  <si>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</si>
  <si>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</si>
  <si>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</si>
  <si>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</si>
  <si>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</si>
  <si>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</si>
  <si>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</si>
  <si>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</si>
  <si>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</si>
  <si>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</si>
  <si>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</si>
  <si>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</si>
  <si>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</si>
  <si>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</si>
  <si>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</si>
  <si>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</si>
  <si>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</si>
  <si>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</si>
  <si>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</si>
  <si>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</si>
  <si>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</si>
  <si>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</si>
  <si>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</si>
  <si>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</si>
  <si>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</si>
  <si>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</si>
  <si>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</si>
  <si>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</si>
  <si>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</si>
  <si>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</si>
  <si>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</si>
  <si>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</si>
  <si>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</si>
  <si>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</si>
  <si>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</si>
  <si>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</si>
  <si>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</si>
  <si>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</si>
  <si>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</si>
  <si>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</si>
  <si>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</si>
  <si>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</si>
  <si>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</si>
  <si>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</si>
  <si>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</si>
  <si>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</si>
  <si>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</si>
  <si>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</si>
  <si>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</si>
  <si>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</si>
  <si>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</si>
  <si>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</si>
  <si>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</si>
  <si>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</si>
  <si>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</si>
  <si>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</si>
  <si>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</si>
  <si>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</si>
  <si>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</si>
  <si>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</si>
  <si>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</si>
  <si>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</si>
  <si>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</si>
  <si>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</si>
  <si>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</si>
  <si>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</si>
  <si>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</si>
  <si>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</si>
  <si>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</si>
  <si>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</si>
  <si>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</si>
  <si>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</si>
  <si>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</si>
  <si>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</si>
  <si>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</si>
  <si>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</si>
  <si>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</si>
  <si>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</si>
  <si>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</si>
  <si>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</si>
  <si>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</si>
  <si>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</si>
  <si>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</si>
  <si>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</si>
  <si>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</si>
  <si>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</si>
  <si>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</si>
  <si>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</si>
  <si>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</si>
  <si>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</si>
  <si>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</si>
  <si>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</si>
  <si>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</si>
  <si>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</si>
  <si>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</si>
  <si>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</si>
  <si>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</si>
  <si>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</si>
  <si>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</si>
  <si>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</si>
  <si>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</si>
  <si>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</si>
  <si>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</si>
  <si>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</si>
  <si>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</si>
  <si>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</si>
  <si>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</si>
  <si>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</si>
  <si>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</si>
  <si>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</si>
  <si>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</si>
  <si>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</si>
  <si>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</si>
  <si>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</si>
  <si>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</si>
  <si>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</si>
  <si>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</si>
  <si>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</si>
  <si>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</si>
  <si>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</si>
  <si>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</si>
  <si>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</si>
  <si>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</si>
  <si>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</si>
  <si>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</si>
  <si>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</si>
  <si>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</si>
  <si>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</si>
  <si>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</si>
  <si>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</si>
  <si>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</si>
  <si>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</si>
  <si>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</si>
  <si>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</si>
  <si>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</si>
  <si>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</si>
  <si>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</si>
  <si>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</si>
  <si>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</si>
  <si>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</si>
  <si>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</si>
  <si>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</si>
  <si>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</si>
  <si>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</si>
  <si>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</si>
  <si>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</si>
  <si>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</si>
  <si>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</si>
  <si>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</si>
  <si>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</si>
  <si>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</si>
  <si>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</si>
  <si>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</si>
  <si>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</si>
  <si>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</si>
  <si>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</si>
  <si>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</si>
  <si>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</si>
  <si>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</si>
  <si>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</si>
  <si>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</si>
  <si>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</si>
  <si>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</si>
  <si>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</si>
  <si>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</si>
  <si>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</si>
  <si>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</si>
  <si>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</si>
  <si>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</si>
  <si>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</si>
  <si>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</si>
  <si>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</si>
  <si>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</si>
  <si>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</si>
  <si>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</si>
  <si>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</si>
  <si>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</si>
  <si>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</si>
  <si>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</si>
  <si>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</si>
  <si>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</si>
  <si>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</si>
  <si>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</si>
  <si>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</si>
  <si>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</si>
  <si>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</si>
  <si>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</si>
  <si>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</si>
  <si>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</si>
  <si>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</si>
  <si>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</si>
  <si>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</si>
  <si>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</si>
  <si>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</si>
  <si>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</si>
  <si>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</si>
  <si>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</si>
  <si>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</si>
  <si>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</si>
  <si>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</si>
  <si>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</si>
  <si>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</si>
  <si>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</si>
  <si>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</si>
  <si>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</si>
  <si>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</si>
  <si>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</si>
  <si>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</si>
  <si>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</si>
  <si>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</si>
  <si>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</si>
  <si>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</si>
  <si>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</si>
  <si>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</si>
  <si>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</si>
  <si>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</si>
  <si>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</si>
  <si>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</si>
  <si>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</si>
  <si>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</si>
  <si>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</si>
  <si>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</si>
  <si>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</si>
  <si>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</si>
  <si>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</si>
  <si>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</si>
  <si>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</si>
  <si>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</si>
  <si>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</si>
  <si>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</si>
  <si>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</si>
  <si>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</si>
  <si>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</si>
  <si>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</si>
  <si>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</si>
  <si>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</si>
  <si>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</si>
  <si>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</si>
  <si>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</si>
  <si>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</si>
  <si>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</si>
  <si>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</si>
  <si>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</si>
  <si>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</si>
  <si>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</si>
  <si>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</si>
  <si>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</si>
  <si>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</si>
  <si>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</si>
  <si>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</si>
  <si>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</si>
  <si>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</si>
  <si>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</si>
  <si>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</si>
  <si>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</si>
  <si>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</si>
  <si>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</si>
  <si>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</si>
  <si>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</si>
  <si>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</si>
  <si>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</si>
  <si>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</si>
  <si>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</si>
  <si>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</si>
  <si>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</si>
  <si>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</si>
  <si>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</si>
  <si>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</si>
  <si>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</si>
  <si>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</si>
  <si>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</si>
  <si>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</si>
  <si>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</si>
  <si>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</si>
  <si>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</si>
  <si>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</si>
  <si>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</si>
  <si>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</si>
  <si>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</si>
  <si>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</si>
  <si>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</si>
  <si>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</si>
  <si>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</si>
  <si>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</si>
  <si>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</si>
  <si>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</si>
  <si>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</si>
  <si>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</si>
  <si>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</si>
  <si>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</si>
  <si>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</si>
  <si>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</si>
  <si>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</si>
  <si>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</si>
  <si>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</si>
  <si>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</si>
  <si>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</si>
  <si>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</si>
  <si>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</si>
  <si>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</si>
  <si>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</si>
  <si>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</si>
  <si>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</si>
  <si>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</si>
  <si>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</si>
  <si>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</si>
  <si>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</si>
  <si>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</si>
  <si>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</si>
  <si>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</si>
  <si>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</si>
  <si>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</si>
  <si>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</si>
  <si>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</si>
  <si>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</si>
  <si>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</si>
  <si>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</si>
  <si>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</si>
  <si>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</si>
  <si>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</si>
  <si>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</si>
  <si>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</si>
  <si>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</si>
  <si>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</si>
  <si>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</si>
  <si>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</si>
  <si>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</si>
  <si>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</si>
  <si>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</si>
  <si>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</si>
  <si>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</si>
  <si>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</si>
  <si>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</si>
  <si>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</si>
  <si>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</si>
  <si>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</si>
  <si>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</si>
  <si>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</si>
  <si>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</si>
  <si>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</si>
  <si>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</si>
  <si>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</si>
  <si>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</si>
  <si>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</si>
  <si>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</si>
  <si>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</si>
  <si>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</si>
  <si>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</si>
  <si>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</si>
  <si>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</si>
  <si>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</si>
  <si>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</si>
  <si>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</si>
  <si>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</si>
  <si>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</si>
  <si>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</si>
  <si>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</si>
  <si>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</si>
  <si>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</si>
  <si>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</si>
  <si>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</si>
  <si>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</si>
  <si>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</si>
  <si>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</si>
  <si>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</si>
  <si>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</si>
  <si>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</si>
  <si>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</si>
  <si>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</si>
  <si>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</si>
  <si>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</si>
  <si>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</si>
  <si>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</si>
  <si>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</si>
  <si>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</si>
  <si>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</si>
  <si>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</si>
  <si>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</si>
  <si>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</si>
  <si>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</si>
  <si>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</si>
  <si>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</si>
  <si>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</si>
  <si>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</si>
  <si>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</si>
  <si>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</si>
  <si>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</si>
  <si>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</si>
  <si>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</si>
  <si>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</si>
  <si>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</si>
  <si>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</si>
  <si>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</si>
  <si>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</si>
  <si>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</si>
  <si>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</si>
  <si>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</si>
  <si>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</si>
  <si>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</si>
  <si>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</si>
  <si>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</si>
  <si>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</si>
  <si>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</si>
  <si>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</si>
  <si>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</si>
  <si>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</si>
  <si>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</si>
  <si>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</si>
  <si>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</si>
  <si>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</si>
  <si>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</si>
  <si>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</si>
  <si>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</si>
  <si>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</si>
  <si>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</si>
  <si>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</si>
  <si>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</si>
  <si>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</si>
  <si>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</si>
  <si>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</si>
  <si>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</si>
  <si>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</si>
  <si>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</si>
  <si>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</si>
  <si>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</si>
  <si>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</si>
  <si>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</si>
  <si>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</si>
  <si>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</si>
  <si>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</si>
  <si>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</si>
  <si>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</si>
  <si>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</si>
  <si>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</si>
  <si>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</si>
  <si>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</si>
  <si>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</si>
  <si>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</si>
  <si>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</si>
  <si>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</si>
  <si>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</si>
  <si>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</si>
  <si>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</si>
  <si>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</si>
  <si>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</si>
  <si>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</si>
  <si>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</si>
  <si>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</si>
  <si>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</si>
  <si>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</si>
  <si>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</si>
  <si>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</si>
  <si>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</si>
  <si>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</si>
  <si>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</si>
  <si>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</si>
  <si>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</si>
  <si>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</si>
  <si>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</si>
  <si>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</si>
  <si>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</si>
  <si>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</si>
  <si>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</si>
  <si>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</si>
  <si>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</si>
  <si>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</si>
  <si>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</si>
  <si>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</si>
  <si>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</si>
  <si>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</si>
  <si>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</si>
  <si>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</si>
  <si>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</si>
  <si>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</si>
  <si>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</si>
  <si>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</si>
  <si>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</si>
  <si>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</si>
  <si>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</si>
  <si>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</si>
  <si>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</si>
  <si>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</si>
  <si>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</si>
  <si>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</si>
  <si>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</si>
  <si>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</si>
  <si>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</si>
  <si>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</si>
  <si>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</si>
  <si>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</si>
  <si>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</si>
  <si>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</si>
  <si>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</si>
  <si>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</si>
  <si>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</si>
  <si>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</si>
  <si>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</si>
  <si>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</si>
  <si>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</si>
  <si>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</si>
  <si>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</si>
  <si>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</si>
  <si>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</si>
  <si>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</si>
  <si>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</si>
  <si>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</si>
  <si>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</si>
  <si>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</si>
  <si>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</si>
  <si>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</si>
  <si>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</si>
  <si>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</si>
  <si>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</si>
  <si>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</si>
  <si>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</si>
  <si>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</si>
  <si>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</si>
  <si>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</si>
  <si>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</si>
  <si>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</si>
  <si>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</si>
  <si>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</si>
  <si>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</si>
  <si>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</si>
  <si>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</si>
  <si>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</si>
  <si>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</si>
  <si>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</si>
  <si>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</si>
  <si>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</si>
  <si>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</si>
  <si>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</si>
  <si>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</si>
  <si>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</si>
  <si>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</si>
  <si>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</si>
  <si>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</si>
  <si>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</si>
  <si>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</si>
  <si>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</si>
  <si>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</si>
  <si>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</si>
  <si>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</si>
  <si>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</si>
  <si>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</si>
  <si>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</si>
  <si>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</si>
  <si>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</si>
  <si>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</si>
  <si>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</si>
  <si>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</si>
  <si>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</si>
  <si>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</si>
  <si>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</si>
  <si>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</si>
  <si>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</si>
  <si>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</si>
  <si>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</si>
  <si>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</si>
  <si>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</si>
  <si>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</si>
  <si>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</si>
  <si>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</si>
  <si>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</si>
  <si>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</si>
  <si>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</si>
  <si>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</si>
  <si>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</si>
  <si>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</si>
  <si>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</si>
  <si>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</si>
  <si>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</si>
  <si>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</si>
  <si>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</si>
  <si>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</si>
  <si>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</si>
  <si>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</si>
  <si>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</si>
  <si>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</si>
  <si>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</si>
  <si>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</si>
  <si>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</si>
  <si>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</si>
  <si>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</si>
  <si>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</si>
  <si>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</si>
  <si>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</si>
  <si>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</si>
  <si>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</si>
  <si>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</si>
  <si>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</si>
  <si>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</si>
  <si>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</si>
  <si>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</si>
  <si>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</si>
  <si>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</si>
  <si>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</si>
  <si>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</si>
  <si>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</si>
  <si>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</si>
  <si>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</si>
  <si>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</si>
  <si>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</si>
  <si>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</si>
  <si>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</si>
  <si>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</si>
  <si>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</si>
  <si>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</si>
  <si>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</si>
  <si>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</si>
  <si>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</si>
  <si>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</si>
  <si>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</si>
  <si>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</si>
  <si>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</si>
  <si>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</si>
  <si>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</si>
  <si>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</si>
  <si>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</si>
  <si>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</si>
  <si>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</si>
  <si>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</si>
  <si>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</si>
  <si>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</si>
  <si>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</si>
  <si>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</si>
  <si>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</si>
  <si>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</si>
  <si>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</si>
  <si>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</si>
  <si>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</si>
  <si>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</si>
  <si>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</si>
  <si>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</si>
  <si>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</si>
  <si>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</si>
  <si>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</si>
  <si>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</si>
  <si>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</si>
  <si>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</si>
  <si>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</si>
  <si>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</si>
  <si>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</si>
  <si>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</si>
  <si>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</si>
  <si>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</si>
  <si>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</si>
  <si>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</si>
  <si>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</si>
  <si>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</si>
  <si>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</si>
  <si>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</si>
  <si>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</si>
  <si>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</si>
  <si>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</si>
  <si>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</si>
  <si>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</si>
  <si>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</si>
  <si>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</si>
  <si>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</si>
  <si>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</si>
  <si>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</si>
  <si>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</si>
  <si>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</si>
  <si>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</si>
  <si>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</si>
  <si>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</si>
  <si>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</si>
  <si>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</si>
  <si>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</si>
  <si>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</si>
  <si>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</si>
  <si>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</si>
  <si>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</si>
  <si>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</si>
  <si>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</si>
  <si>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</si>
  <si>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</si>
  <si>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</si>
  <si>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</si>
  <si>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</si>
  <si>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</si>
  <si>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</si>
  <si>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</si>
  <si>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</si>
  <si>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</si>
  <si>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</si>
  <si>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</si>
  <si>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</si>
  <si>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</si>
  <si>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</si>
  <si>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</si>
  <si>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</si>
  <si>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</si>
  <si>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</si>
  <si>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</si>
  <si>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</si>
  <si>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</si>
  <si>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</si>
  <si>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</si>
  <si>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</si>
  <si>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</si>
  <si>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</si>
  <si>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</si>
  <si>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</si>
  <si>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</si>
  <si>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</si>
  <si>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</si>
  <si>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</si>
  <si>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</si>
  <si>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</si>
  <si>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</si>
  <si>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</si>
  <si>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</si>
  <si>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</si>
  <si>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</si>
  <si>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</si>
  <si>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</si>
  <si>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</si>
  <si>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</si>
  <si>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</si>
  <si>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</si>
  <si>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</si>
  <si>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</si>
  <si>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</si>
  <si>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</si>
  <si>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</si>
  <si>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</si>
  <si>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</si>
  <si>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</si>
  <si>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</si>
  <si>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</si>
  <si>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</si>
  <si>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</si>
  <si>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</si>
  <si>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</si>
  <si>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</si>
  <si>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</si>
  <si>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</si>
  <si>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</si>
  <si>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</si>
  <si>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</si>
  <si>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</si>
  <si>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</si>
  <si>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</si>
  <si>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</si>
  <si>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</si>
  <si>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</si>
  <si>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</si>
  <si>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</si>
  <si>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</si>
  <si>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</si>
  <si>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</si>
  <si>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</si>
  <si>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</si>
  <si>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</si>
  <si>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</si>
  <si>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</si>
  <si>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</si>
  <si>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</si>
  <si>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</si>
  <si>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</si>
  <si>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</si>
  <si>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</si>
  <si>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</si>
  <si>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</si>
  <si>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</si>
  <si>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</si>
  <si>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</si>
  <si>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</si>
  <si>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</si>
  <si>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</si>
  <si>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</si>
  <si>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</si>
  <si>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</si>
  <si>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</si>
  <si>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</si>
  <si>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</si>
  <si>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</si>
  <si>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</si>
  <si>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</si>
  <si>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</si>
  <si>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</si>
  <si>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</si>
  <si>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</si>
  <si>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</si>
  <si>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</si>
  <si>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</si>
  <si>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</si>
  <si>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</si>
  <si>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</si>
  <si>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</si>
  <si>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</si>
  <si>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</si>
  <si>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</si>
  <si>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</si>
  <si>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</si>
  <si>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</si>
  <si>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</si>
  <si>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</si>
  <si>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</si>
  <si>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</si>
  <si>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</si>
  <si>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</si>
  <si>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</si>
  <si>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</si>
  <si>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</si>
  <si>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</si>
  <si>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</si>
  <si>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</si>
  <si>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</si>
  <si>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</si>
  <si>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</si>
  <si>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</si>
  <si>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</si>
  <si>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</si>
  <si>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</si>
  <si>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</si>
  <si>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</si>
  <si>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</si>
  <si>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</si>
  <si>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</si>
  <si>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</si>
  <si>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</si>
  <si>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</si>
  <si>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</si>
  <si>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</si>
  <si>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</si>
  <si>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</si>
  <si>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</si>
  <si>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</si>
  <si>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</si>
  <si>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</si>
  <si>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</si>
  <si>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</si>
  <si>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</si>
  <si>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</si>
  <si>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</si>
  <si>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</si>
  <si>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</si>
  <si>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</si>
  <si>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</si>
  <si>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</si>
  <si>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</si>
  <si>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</si>
  <si>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</si>
  <si>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</si>
  <si>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</si>
  <si>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</si>
  <si>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</si>
  <si>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</si>
  <si>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</si>
  <si>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</si>
  <si>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</si>
  <si>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</si>
  <si>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</si>
  <si>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</si>
  <si>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</si>
  <si>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</si>
  <si>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</si>
  <si>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</si>
  <si>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</si>
  <si>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</si>
  <si>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</si>
  <si>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</si>
  <si>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</si>
  <si>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</si>
  <si>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</si>
  <si>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</si>
  <si>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</si>
  <si>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</si>
  <si>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</si>
  <si>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</si>
  <si>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</si>
  <si>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</si>
  <si>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</si>
  <si>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</si>
  <si>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</si>
  <si>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</si>
  <si>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</si>
  <si>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</si>
  <si>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</si>
  <si>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</si>
  <si>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</si>
  <si>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</si>
  <si>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</si>
  <si>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</si>
  <si>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</si>
  <si>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</si>
  <si>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</si>
  <si>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</si>
  <si>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</si>
  <si>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</si>
  <si>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</si>
  <si>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</si>
  <si>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</si>
  <si>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</si>
  <si>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</si>
  <si>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</si>
  <si>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</si>
  <si>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</si>
  <si>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</si>
  <si>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</si>
  <si>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</si>
  <si>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</si>
  <si>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</si>
  <si>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</si>
  <si>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</si>
  <si>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</si>
  <si>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</si>
  <si>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</si>
  <si>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</si>
  <si>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</si>
  <si>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</si>
  <si>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</si>
  <si>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</si>
  <si>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</si>
  <si>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</si>
  <si>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</si>
  <si>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</si>
  <si>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</si>
  <si>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</si>
  <si>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</si>
  <si>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</si>
  <si>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</si>
  <si>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</si>
  <si>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</si>
  <si>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</si>
  <si>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</si>
  <si>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</si>
  <si>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</si>
  <si>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</si>
  <si>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</si>
  <si>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</si>
  <si>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</si>
  <si>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</si>
  <si>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</si>
  <si>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</si>
  <si>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</si>
  <si>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</si>
  <si>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</si>
  <si>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</si>
  <si>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</si>
  <si>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</si>
  <si>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</si>
  <si>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</si>
  <si>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</si>
  <si>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</si>
  <si>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</si>
  <si>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</si>
  <si>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</si>
  <si>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</si>
  <si>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</si>
  <si>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</si>
  <si>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</si>
  <si>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</si>
  <si>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</si>
  <si>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</si>
  <si>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</si>
  <si>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</si>
  <si>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</si>
  <si>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</si>
  <si>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</si>
  <si>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</si>
  <si>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</si>
  <si>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</si>
  <si>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</si>
  <si>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</si>
  <si>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</si>
  <si>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</si>
  <si>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</si>
  <si>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</si>
  <si>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</si>
  <si>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</si>
  <si>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</si>
  <si>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</si>
  <si>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</si>
  <si>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</si>
  <si>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</si>
  <si>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</si>
  <si>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</si>
  <si>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</si>
  <si>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</si>
  <si>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</si>
  <si>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</si>
  <si>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</si>
  <si>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</si>
  <si>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</si>
  <si>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</si>
  <si>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</si>
  <si>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</si>
  <si>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</si>
  <si>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</si>
  <si>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</si>
  <si>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</si>
  <si>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</si>
  <si>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</si>
  <si>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</si>
  <si>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</si>
  <si>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</si>
  <si>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</si>
  <si>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</si>
  <si>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</si>
  <si>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</si>
  <si>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</si>
  <si>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</si>
  <si>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</si>
  <si>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</si>
  <si>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</si>
  <si>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</si>
  <si>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</si>
  <si>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</si>
  <si>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</si>
  <si>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</si>
  <si>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</si>
  <si>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</si>
  <si>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</si>
  <si>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</si>
  <si>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</si>
  <si>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</si>
  <si>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</si>
  <si>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</si>
  <si>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</si>
  <si>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</si>
  <si>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</si>
  <si>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</si>
  <si>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</si>
  <si>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</si>
  <si>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</si>
  <si>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</si>
  <si>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</si>
  <si>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</si>
  <si>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</si>
  <si>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</si>
  <si>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</si>
  <si>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</si>
  <si>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</si>
  <si>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</si>
  <si>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</si>
  <si>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</si>
  <si>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</si>
  <si>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</si>
  <si>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</si>
  <si>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</si>
  <si>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</si>
  <si>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</si>
  <si>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</si>
  <si>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</si>
  <si>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</si>
  <si>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</si>
  <si>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</si>
  <si>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</si>
  <si>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</si>
  <si>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</si>
  <si>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</si>
  <si>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</si>
  <si>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</si>
  <si>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</si>
  <si>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</si>
  <si>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</si>
  <si>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</si>
  <si>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</si>
  <si>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</si>
  <si>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</si>
  <si>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</si>
  <si>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</si>
  <si>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</si>
  <si>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</si>
  <si>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</si>
  <si>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</si>
  <si>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</si>
  <si>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</si>
  <si>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</si>
  <si>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</si>
  <si>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</si>
  <si>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</si>
  <si>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</si>
  <si>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</si>
  <si>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</si>
  <si>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</si>
  <si>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</si>
  <si>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</si>
  <si>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</si>
  <si>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</si>
  <si>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</si>
  <si>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</si>
  <si>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</si>
  <si>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</si>
  <si>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</si>
  <si>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</si>
  <si>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</si>
  <si>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</si>
  <si>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</si>
  <si>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</si>
  <si>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</si>
  <si>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</si>
  <si>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</si>
  <si>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</si>
  <si>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</si>
  <si>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</si>
  <si>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</si>
  <si>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</si>
  <si>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</si>
  <si>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</si>
  <si>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</si>
  <si>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</si>
  <si>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</si>
  <si>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</si>
  <si>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</si>
  <si>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</si>
  <si>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</si>
  <si>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</si>
  <si>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</si>
  <si>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</si>
  <si>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</si>
  <si>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</si>
  <si>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</si>
  <si>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</si>
  <si>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</si>
  <si>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</si>
  <si>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</si>
  <si>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</si>
  <si>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</si>
  <si>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</si>
  <si>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</si>
  <si>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</si>
  <si>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</si>
  <si>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</si>
  <si>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</si>
  <si>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</si>
  <si>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</si>
  <si>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</si>
  <si>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</si>
  <si>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</si>
  <si>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</si>
  <si>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</si>
  <si>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</si>
  <si>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</si>
  <si>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</si>
  <si>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</si>
  <si>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</si>
  <si>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</si>
  <si>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</si>
  <si>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</si>
  <si>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</si>
  <si>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</si>
  <si>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</si>
  <si>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</si>
  <si>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</si>
  <si>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</si>
  <si>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</si>
  <si>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</si>
  <si>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</si>
  <si>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</si>
  <si>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</si>
  <si>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</si>
  <si>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</si>
  <si>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</si>
  <si>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</si>
  <si>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</si>
  <si>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</si>
  <si>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</si>
  <si>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</si>
  <si>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</si>
  <si>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</si>
  <si>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</si>
  <si>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</si>
  <si>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</si>
  <si>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</si>
  <si>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</si>
  <si>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</si>
  <si>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</si>
  <si>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</si>
  <si>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</si>
  <si>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</si>
  <si>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</si>
  <si>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</si>
  <si>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</si>
  <si>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</si>
  <si>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</si>
  <si>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</si>
  <si>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</si>
  <si>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</si>
  <si>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</si>
  <si>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</si>
  <si>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</si>
  <si>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</si>
  <si>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</si>
  <si>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</si>
  <si>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</si>
  <si>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</si>
  <si>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</si>
  <si>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</si>
  <si>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</si>
  <si>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</si>
  <si>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</si>
  <si>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</si>
  <si>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</si>
  <si>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</si>
  <si>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</si>
  <si>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</si>
  <si>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</si>
  <si>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</si>
  <si>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</si>
  <si>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</si>
  <si>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</si>
  <si>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</si>
  <si>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</si>
  <si>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</si>
  <si>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</si>
  <si>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</si>
  <si>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</si>
  <si>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</si>
  <si>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</si>
  <si>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</si>
  <si>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</si>
  <si>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</si>
  <si>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</si>
  <si>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</si>
  <si>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</si>
  <si>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</si>
  <si>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</si>
  <si>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</si>
  <si>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</si>
  <si>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</si>
  <si>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</si>
  <si>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</si>
  <si>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</si>
  <si>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</si>
  <si>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</si>
  <si>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</si>
  <si>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</si>
  <si>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</si>
  <si>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</si>
  <si>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</si>
  <si>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</si>
  <si>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</si>
  <si>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</si>
  <si>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</si>
  <si>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</si>
  <si>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</si>
  <si>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</si>
  <si>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</si>
  <si>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</si>
  <si>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</si>
  <si>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</si>
  <si>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</si>
  <si>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</si>
  <si>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</si>
  <si>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</si>
  <si>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</si>
  <si>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</si>
  <si>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</si>
  <si>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</si>
  <si>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</si>
  <si>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</si>
  <si>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</si>
  <si>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</si>
  <si>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</si>
  <si>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</si>
  <si>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</si>
  <si>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</si>
  <si>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</si>
  <si>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</si>
  <si>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</si>
  <si>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</si>
  <si>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</si>
  <si>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</si>
  <si>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</si>
  <si>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</si>
  <si>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</si>
  <si>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</si>
  <si>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</si>
  <si>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</si>
  <si>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</si>
  <si>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</si>
  <si>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</si>
  <si>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</si>
  <si>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</si>
  <si>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</si>
  <si>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</si>
  <si>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</si>
  <si>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</si>
  <si>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</si>
  <si>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</si>
  <si>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</si>
  <si>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</si>
  <si>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</si>
  <si>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</si>
  <si>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</si>
  <si>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</si>
  <si>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</si>
  <si>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</si>
  <si>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</si>
  <si>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</si>
  <si>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</si>
  <si>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</si>
  <si>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</si>
  <si>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</si>
  <si>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</si>
  <si>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</si>
  <si>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</si>
  <si>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</si>
  <si>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</si>
  <si>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</si>
  <si>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</si>
  <si>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</si>
  <si>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</si>
  <si>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</si>
  <si>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</si>
  <si>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</si>
  <si>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</si>
  <si>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</si>
  <si>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</si>
  <si>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</si>
  <si>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</si>
  <si>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</si>
  <si>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</si>
  <si>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</si>
  <si>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</si>
  <si>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</si>
  <si>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</si>
  <si>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</si>
  <si>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</si>
  <si>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</si>
  <si>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</si>
  <si>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</si>
  <si>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</si>
  <si>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</si>
  <si>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</si>
  <si>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</si>
  <si>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</si>
  <si>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</si>
  <si>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</si>
  <si>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</si>
  <si>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</si>
  <si>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</si>
  <si>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</si>
  <si>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</si>
  <si>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</si>
  <si>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</si>
  <si>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</si>
  <si>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</si>
  <si>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</si>
  <si>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</si>
  <si>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</si>
  <si>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</si>
  <si>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</si>
  <si>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</si>
  <si>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</si>
  <si>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</si>
  <si>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</si>
  <si>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</si>
  <si>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</si>
  <si>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</si>
  <si>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</si>
  <si>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</si>
  <si>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</si>
  <si>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</si>
  <si>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</si>
  <si>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</si>
  <si>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</si>
  <si>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</si>
  <si>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</si>
  <si>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</si>
  <si>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</si>
  <si>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</si>
  <si>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</si>
  <si>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</si>
  <si>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</si>
  <si>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</si>
  <si>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</si>
  <si>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</si>
  <si>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</si>
  <si>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</si>
  <si>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</si>
  <si>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</si>
  <si>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</si>
  <si>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</si>
  <si>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</si>
  <si>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</si>
  <si>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</si>
  <si>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</si>
  <si>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</si>
  <si>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</si>
  <si>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</si>
  <si>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</si>
  <si>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</si>
  <si>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</si>
  <si>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</si>
  <si>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</si>
  <si>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</si>
  <si>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</si>
  <si>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</si>
  <si>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</si>
  <si>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</si>
  <si>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</si>
  <si>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</si>
  <si>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</si>
  <si>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</si>
  <si>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</si>
  <si>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</si>
  <si>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</si>
  <si>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</si>
  <si>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</si>
  <si>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</si>
  <si>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</si>
  <si>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</si>
  <si>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</si>
  <si>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</si>
  <si>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</si>
  <si>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</si>
  <si>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</si>
  <si>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</si>
  <si>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</si>
  <si>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</si>
  <si>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</si>
  <si>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</si>
  <si>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</si>
  <si>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</si>
  <si>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</si>
  <si>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</si>
  <si>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</si>
  <si>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</si>
  <si>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</si>
  <si>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</si>
  <si>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</si>
  <si>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</si>
  <si>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</si>
  <si>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</si>
  <si>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</si>
  <si>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</si>
  <si>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</si>
  <si>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</si>
  <si>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</si>
  <si>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</si>
  <si>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</si>
  <si>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</si>
  <si>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</si>
  <si>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</si>
  <si>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</si>
  <si>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</si>
  <si>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</si>
  <si>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</si>
  <si>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</si>
  <si>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</si>
  <si>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</si>
  <si>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</si>
  <si>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</si>
  <si>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</si>
  <si>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</si>
  <si>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</si>
  <si>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</si>
  <si>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</si>
  <si>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</si>
  <si>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</si>
  <si>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</si>
  <si>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</si>
  <si>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</si>
  <si>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</si>
  <si>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</si>
  <si>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</si>
  <si>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</si>
  <si>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</si>
  <si>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</si>
  <si>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</si>
  <si>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</si>
  <si>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</si>
  <si>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</si>
  <si>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</si>
  <si>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</si>
  <si>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</si>
  <si>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</si>
  <si>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</si>
  <si>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</si>
  <si>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</si>
  <si>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</si>
  <si>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</si>
  <si>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</si>
  <si>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</si>
  <si>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</si>
  <si>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</si>
  <si>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</si>
  <si>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</si>
  <si>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</si>
  <si>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</si>
  <si>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</si>
  <si>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</si>
  <si>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</si>
  <si>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</si>
  <si>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</si>
  <si>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</si>
  <si>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</si>
  <si>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</si>
  <si>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</si>
  <si>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</si>
  <si>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</si>
  <si>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</si>
  <si>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</si>
  <si>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</si>
  <si>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</si>
  <si>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</si>
  <si>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</si>
  <si>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</si>
  <si>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</si>
  <si>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</si>
  <si>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</si>
  <si>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</si>
  <si>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</si>
  <si>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</si>
  <si>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</si>
  <si>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</si>
  <si>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</si>
  <si>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</si>
  <si>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</si>
  <si>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</si>
  <si>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</si>
  <si>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</si>
  <si>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</si>
  <si>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</si>
  <si>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</si>
  <si>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</si>
  <si>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</si>
  <si>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</si>
  <si>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</si>
  <si>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</si>
  <si>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</si>
  <si>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</si>
  <si>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</si>
  <si>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</si>
  <si>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</si>
  <si>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</si>
  <si>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</si>
  <si>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</si>
  <si>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</si>
  <si>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</si>
  <si>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</si>
  <si>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</si>
  <si>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</si>
  <si>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</si>
  <si>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</si>
  <si>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</si>
  <si>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</si>
  <si>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</si>
  <si>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</si>
  <si>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</si>
  <si>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</si>
  <si>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</si>
  <si>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</si>
  <si>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</si>
  <si>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</si>
  <si>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</si>
  <si>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</si>
  <si>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</si>
  <si>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</si>
  <si>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</si>
  <si>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</si>
  <si>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</si>
  <si>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</si>
  <si>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</si>
  <si>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</si>
  <si>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</si>
  <si>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</si>
  <si>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</si>
  <si>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</si>
  <si>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</si>
  <si>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</si>
  <si>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</si>
  <si>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</si>
  <si>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</si>
  <si>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</si>
  <si>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</si>
  <si>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</si>
  <si>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</si>
  <si>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</si>
  <si>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</si>
  <si>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</si>
  <si>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</si>
  <si>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</si>
  <si>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</si>
  <si>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</si>
  <si>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</si>
  <si>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</si>
  <si>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</si>
  <si>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</si>
  <si>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</si>
  <si>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</si>
  <si>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</si>
  <si>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</si>
  <si>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</si>
  <si>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</si>
  <si>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</si>
  <si>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</si>
  <si>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</si>
  <si>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</si>
  <si>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</si>
  <si>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</si>
  <si>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</si>
  <si>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</si>
  <si>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</si>
  <si>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</si>
  <si>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</si>
  <si>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</si>
  <si>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</si>
  <si>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</si>
  <si>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</si>
  <si>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</si>
  <si>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</si>
  <si>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</si>
  <si>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</si>
  <si>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</si>
  <si>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</si>
  <si>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</si>
  <si>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</si>
  <si>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</si>
  <si>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</si>
  <si>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</si>
  <si>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</si>
  <si>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</si>
  <si>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</si>
  <si>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</si>
  <si>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</si>
  <si>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</si>
  <si>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</si>
  <si>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</si>
  <si>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</si>
  <si>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</si>
  <si>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</si>
  <si>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</si>
  <si>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</si>
  <si>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</si>
  <si>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</si>
  <si>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</si>
  <si>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</si>
  <si>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</si>
  <si>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</si>
  <si>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</si>
  <si>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</si>
  <si>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</si>
  <si>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</si>
  <si>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</si>
  <si>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</si>
  <si>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</si>
  <si>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</si>
  <si>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</si>
  <si>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</si>
  <si>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</si>
  <si>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</si>
  <si>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</si>
  <si>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</si>
  <si>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</si>
  <si>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</si>
  <si>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</si>
  <si>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</si>
  <si>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</si>
  <si>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</si>
  <si>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</si>
  <si>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</si>
  <si>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</si>
  <si>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</si>
  <si>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</si>
  <si>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</si>
  <si>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</si>
  <si>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</si>
  <si>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</si>
  <si>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</si>
  <si>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</si>
  <si>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</si>
  <si>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</si>
  <si>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</si>
  <si>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</si>
  <si>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</si>
  <si>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</si>
  <si>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</si>
  <si>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</si>
  <si>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</si>
  <si>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</si>
  <si>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</si>
  <si>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</si>
  <si>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</si>
  <si>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</si>
  <si>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</si>
  <si>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</si>
  <si>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</si>
  <si>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</si>
  <si>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</si>
  <si>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</si>
  <si>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</si>
  <si>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</si>
  <si>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</si>
  <si>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</si>
  <si>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</si>
  <si>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</si>
  <si>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</si>
  <si>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</si>
  <si>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</si>
  <si>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</si>
  <si>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</si>
  <si>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</si>
  <si>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</si>
  <si>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</si>
  <si>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</si>
  <si>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</si>
  <si>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</si>
  <si>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</si>
  <si>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</si>
  <si>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</si>
  <si>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</si>
  <si>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</si>
  <si>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</si>
  <si>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</si>
  <si>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</si>
  <si>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</si>
  <si>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</si>
  <si>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</si>
  <si>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</si>
  <si>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</si>
  <si>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</si>
  <si>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</si>
  <si>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</si>
  <si>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</si>
  <si>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</si>
  <si>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</si>
  <si>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</si>
  <si>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</si>
  <si>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</si>
  <si>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</si>
  <si>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</si>
  <si>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</si>
  <si>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</si>
  <si>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</si>
  <si>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</si>
  <si>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</si>
  <si>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</si>
  <si>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</si>
  <si>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</si>
  <si>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</si>
  <si>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</si>
  <si>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</si>
  <si>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</si>
  <si>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</si>
  <si>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</si>
  <si>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</si>
  <si>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</si>
  <si>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</si>
  <si>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</si>
  <si>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</si>
  <si>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</si>
  <si>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</si>
  <si>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</si>
  <si>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</si>
  <si>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</si>
  <si>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</si>
  <si>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</si>
  <si>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</si>
  <si>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</si>
  <si>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</si>
  <si>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</si>
  <si>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</si>
  <si>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</si>
  <si>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</si>
  <si>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</si>
  <si>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</si>
  <si>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</si>
  <si>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</si>
  <si>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</si>
  <si>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</si>
  <si>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</si>
  <si>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</si>
  <si>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</si>
  <si>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</si>
  <si>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</si>
  <si>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</si>
  <si>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</si>
  <si>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</si>
  <si>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</si>
  <si>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</si>
  <si>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</si>
  <si>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</si>
  <si>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</si>
  <si>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</si>
  <si>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</si>
  <si>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</si>
  <si>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</si>
  <si>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</si>
  <si>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</si>
  <si>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</si>
  <si>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</si>
  <si>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</si>
  <si>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</si>
  <si>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</si>
  <si>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</si>
  <si>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</si>
  <si>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</si>
  <si>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</si>
  <si>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</si>
  <si>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</si>
  <si>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</si>
  <si>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</si>
  <si>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</si>
  <si>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</si>
  <si>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</si>
  <si>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</si>
  <si>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</si>
  <si>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</si>
  <si>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</si>
  <si>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</si>
  <si>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</si>
  <si>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</si>
  <si>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</si>
  <si>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</si>
  <si>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</si>
  <si>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</si>
  <si>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</si>
  <si>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</si>
  <si>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</si>
  <si>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</si>
  <si>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</si>
  <si>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</si>
  <si>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</si>
  <si>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</si>
  <si>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</si>
  <si>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</si>
  <si>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</si>
  <si>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</si>
  <si>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</si>
  <si>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</si>
  <si>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</si>
  <si>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</si>
  <si>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</si>
  <si>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</si>
  <si>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</si>
  <si>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</si>
  <si>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</si>
  <si>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</si>
  <si>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</si>
  <si>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</si>
  <si>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</si>
  <si>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</si>
  <si>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</si>
  <si>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</si>
  <si>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</si>
  <si>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</si>
  <si>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</si>
  <si>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</si>
  <si>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</si>
  <si>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</si>
  <si>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</si>
  <si>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</si>
  <si>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</si>
  <si>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</si>
  <si>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</si>
  <si>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</si>
  <si>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</si>
  <si>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</si>
  <si>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</si>
  <si>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</si>
  <si>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</si>
  <si>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</si>
  <si>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</si>
  <si>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</si>
  <si>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</si>
  <si>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</si>
  <si>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</si>
  <si>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</si>
  <si>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</si>
  <si>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</si>
  <si>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</si>
  <si>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</si>
  <si>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</si>
  <si>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</si>
  <si>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</si>
  <si>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</si>
  <si>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</si>
  <si>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</si>
  <si>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</si>
  <si>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</si>
  <si>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</si>
  <si>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</si>
  <si>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</si>
  <si>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</si>
  <si>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</si>
  <si>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</si>
  <si>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</si>
  <si>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</si>
  <si>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</si>
  <si>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</si>
  <si>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</si>
  <si>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</si>
  <si>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</si>
  <si>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</si>
  <si>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</si>
  <si>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</si>
  <si>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</si>
  <si>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</si>
  <si>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</si>
  <si>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</si>
  <si>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</si>
  <si>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</si>
  <si>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</si>
  <si>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</si>
  <si>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</si>
  <si>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</si>
  <si>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</si>
  <si>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</si>
  <si>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</si>
  <si>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</si>
  <si>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</si>
  <si>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</si>
  <si>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</si>
  <si>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</si>
  <si>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</si>
  <si>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</si>
  <si>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</si>
  <si>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</si>
  <si>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</si>
  <si>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</si>
  <si>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</si>
  <si>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</si>
  <si>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</si>
  <si>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</si>
  <si>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</si>
  <si>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</si>
  <si>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</si>
  <si>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</si>
  <si>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</si>
  <si>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</si>
  <si>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</si>
  <si>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</si>
  <si>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</si>
  <si>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</si>
  <si>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</si>
  <si>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</si>
  <si>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</si>
  <si>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</si>
  <si>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</si>
  <si>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</si>
  <si>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</si>
  <si>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</si>
  <si>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</si>
  <si>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</si>
  <si>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</si>
  <si>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</si>
  <si>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</si>
  <si>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</si>
  <si>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</si>
  <si>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</si>
  <si>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</si>
  <si>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</si>
  <si>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</si>
  <si>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</si>
  <si>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</si>
  <si>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</si>
  <si>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</si>
  <si>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</si>
  <si>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</si>
  <si>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</si>
  <si>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</si>
  <si>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</si>
  <si>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</si>
  <si>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</si>
  <si>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</si>
  <si>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</si>
  <si>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</si>
  <si>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</si>
  <si>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</si>
  <si>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</si>
  <si>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</si>
  <si>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</si>
  <si>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</si>
  <si>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</si>
  <si>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</si>
  <si>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</si>
  <si>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</si>
  <si>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</si>
  <si>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</si>
  <si>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</si>
  <si>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</si>
  <si>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</si>
  <si>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</si>
  <si>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</si>
  <si>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</si>
  <si>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</si>
  <si>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</si>
  <si>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</si>
  <si>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</si>
  <si>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</si>
  <si>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</si>
  <si>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</si>
  <si>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</si>
  <si>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</si>
  <si>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</si>
  <si>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</si>
  <si>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</si>
  <si>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</si>
  <si>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</si>
  <si>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</si>
  <si>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</si>
  <si>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</si>
  <si>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</si>
  <si>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</si>
  <si>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</si>
  <si>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</si>
  <si>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</si>
  <si>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</si>
  <si>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</si>
  <si>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</si>
  <si>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</si>
  <si>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</si>
  <si>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</si>
  <si>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</si>
  <si>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</si>
  <si>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</si>
  <si>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</si>
  <si>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</si>
  <si>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</si>
  <si>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</si>
  <si>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</si>
  <si>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</si>
  <si>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</si>
  <si>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</si>
  <si>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</si>
  <si>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</si>
  <si>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</si>
  <si>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</si>
  <si>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</si>
  <si>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</si>
  <si>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</si>
  <si>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</si>
  <si>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</si>
  <si>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</si>
  <si>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</si>
  <si>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</si>
  <si>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</si>
  <si>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</si>
  <si>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</si>
  <si>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</si>
  <si>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</si>
  <si>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</si>
  <si>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</si>
  <si>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</si>
  <si>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</si>
  <si>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</si>
  <si>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</si>
  <si>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</si>
  <si>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</si>
  <si>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</si>
  <si>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</si>
  <si>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</si>
  <si>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</si>
  <si>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</si>
  <si>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</si>
  <si>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</si>
  <si>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</si>
  <si>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</si>
  <si>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</si>
  <si>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</si>
  <si>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</si>
  <si>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</si>
  <si>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</si>
  <si>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</si>
  <si>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</si>
  <si>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</si>
  <si>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</si>
  <si>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</si>
  <si>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</si>
  <si>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</si>
  <si>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</si>
  <si>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</si>
  <si>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</si>
  <si>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</si>
  <si>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</si>
  <si>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</si>
  <si>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</si>
  <si>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</si>
  <si>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</si>
  <si>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</si>
  <si>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</si>
  <si>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</si>
  <si>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</si>
  <si>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</si>
  <si>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</si>
  <si>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</si>
  <si>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</si>
  <si>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</si>
  <si>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</si>
  <si>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</si>
  <si>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</si>
  <si>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</si>
  <si>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</si>
  <si>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</si>
  <si>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</si>
  <si>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</si>
  <si>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</si>
  <si>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</si>
  <si>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</si>
  <si>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</si>
  <si>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</si>
  <si>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</si>
  <si>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</si>
  <si>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</si>
  <si>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</si>
  <si>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</si>
  <si>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</si>
  <si>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</si>
  <si>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</si>
  <si>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</si>
  <si>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</si>
  <si>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</si>
  <si>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</si>
  <si>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</si>
  <si>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</si>
  <si>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</si>
  <si>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</si>
  <si>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</si>
  <si>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</si>
  <si>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</si>
  <si>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</si>
  <si>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</si>
  <si>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</si>
  <si>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</si>
  <si>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</si>
  <si>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</si>
  <si>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</si>
  <si>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</si>
  <si>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</si>
  <si>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</si>
  <si>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</si>
  <si>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</si>
  <si>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</si>
  <si>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</si>
  <si>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</si>
  <si>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</si>
  <si>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</si>
  <si>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</si>
  <si>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</si>
  <si>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</si>
  <si>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</si>
  <si>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</si>
  <si>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</si>
  <si>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</si>
  <si>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</si>
  <si>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</si>
  <si>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</si>
  <si>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</si>
  <si>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</si>
  <si>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</si>
  <si>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</si>
  <si>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</si>
  <si>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</si>
  <si>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</si>
  <si>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</si>
  <si>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</si>
  <si>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</si>
  <si>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</si>
  <si>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</si>
  <si>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</si>
  <si>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</si>
  <si>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</si>
  <si>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</si>
  <si>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</si>
  <si>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</si>
  <si>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</si>
  <si>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</si>
  <si>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</si>
  <si>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</si>
  <si>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</si>
  <si>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</si>
  <si>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</si>
  <si>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</si>
  <si>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</si>
  <si>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</si>
  <si>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</si>
  <si>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</si>
  <si>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</si>
  <si>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</si>
  <si>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</si>
  <si>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</si>
  <si>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</si>
  <si>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</si>
  <si>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</si>
  <si>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</si>
  <si>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</si>
  <si>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</si>
  <si>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</si>
  <si>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</si>
  <si>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</si>
  <si>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</si>
  <si>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</si>
  <si>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</si>
  <si>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</si>
  <si>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</si>
  <si>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</si>
  <si>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</si>
  <si>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</si>
  <si>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</si>
  <si>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</si>
  <si>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</si>
  <si>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</si>
  <si>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</si>
  <si>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</si>
  <si>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</si>
  <si>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</si>
  <si>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</si>
  <si>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</si>
  <si>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</si>
  <si>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</si>
  <si>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</si>
  <si>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</si>
  <si>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</si>
  <si>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</si>
  <si>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</si>
  <si>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</si>
  <si>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</si>
  <si>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</si>
  <si>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</si>
  <si>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</si>
  <si>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</si>
  <si>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</si>
  <si>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</si>
  <si>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</si>
  <si>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</si>
  <si>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</si>
  <si>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</si>
  <si>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</si>
  <si>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</si>
  <si>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</si>
  <si>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</si>
  <si>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</si>
  <si>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</si>
  <si>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</si>
  <si>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</si>
  <si>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</si>
  <si>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</si>
  <si>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</si>
  <si>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</si>
  <si>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</si>
  <si>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</si>
  <si>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</si>
  <si>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</si>
  <si>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</si>
  <si>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</si>
  <si>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</si>
  <si>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</si>
  <si>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</si>
  <si>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</si>
  <si>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</si>
  <si>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</si>
  <si>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</si>
  <si>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</si>
  <si>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</si>
  <si>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</si>
  <si>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</si>
  <si>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</si>
  <si>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</si>
  <si>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</si>
  <si>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</si>
  <si>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</si>
  <si>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</si>
  <si>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</si>
  <si>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</si>
  <si>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</si>
  <si>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</si>
  <si>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</si>
  <si>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</si>
  <si>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</si>
  <si>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</si>
  <si>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</si>
  <si>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</si>
  <si>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</si>
  <si>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</si>
  <si>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</si>
  <si>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</si>
  <si>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</si>
  <si>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</si>
  <si>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</si>
  <si>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</si>
  <si>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</si>
  <si>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</si>
  <si>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</si>
  <si>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</si>
  <si>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</si>
  <si>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</si>
  <si>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</si>
  <si>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</si>
  <si>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</si>
  <si>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</si>
  <si>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</si>
  <si>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</si>
  <si>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</si>
  <si>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</si>
  <si>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</si>
  <si>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</si>
  <si>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</si>
  <si>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</si>
  <si>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</si>
  <si>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</si>
  <si>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</si>
  <si>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</si>
  <si>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</si>
  <si>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</si>
  <si>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</si>
  <si>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</si>
  <si>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</si>
  <si>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</si>
  <si>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</si>
  <si>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</si>
  <si>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</si>
  <si>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</si>
  <si>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</si>
  <si>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</si>
  <si>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</si>
  <si>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</si>
  <si>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</si>
  <si>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</si>
  <si>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</si>
  <si>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</si>
  <si>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</si>
  <si>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</si>
  <si>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</si>
  <si>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</si>
  <si>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</si>
  <si>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</si>
  <si>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</si>
  <si>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</si>
  <si>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</si>
  <si>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</si>
  <si>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</si>
  <si>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</si>
  <si>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</si>
  <si>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</si>
  <si>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</si>
  <si>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</si>
  <si>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</si>
  <si>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</si>
  <si>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</si>
  <si>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</si>
  <si>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</si>
  <si>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</si>
  <si>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</si>
  <si>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</si>
  <si>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</si>
  <si>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</si>
  <si>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</si>
  <si>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</si>
  <si>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</si>
  <si>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</si>
  <si>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</si>
  <si>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</si>
  <si>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</si>
  <si>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</si>
  <si>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</si>
  <si>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</si>
  <si>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</si>
  <si>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</si>
  <si>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</si>
  <si>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</si>
  <si>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</si>
  <si>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</si>
  <si>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</si>
  <si>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</si>
  <si>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</si>
  <si>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</si>
  <si>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</si>
  <si>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</si>
  <si>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</si>
  <si>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</si>
  <si>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</si>
  <si>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</si>
  <si>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</si>
  <si>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</si>
  <si>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</si>
  <si>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</si>
  <si>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</si>
  <si>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</si>
  <si>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</si>
  <si>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</si>
  <si>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</si>
  <si>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</si>
  <si>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</si>
  <si>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</si>
  <si>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</si>
  <si>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</si>
  <si>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</si>
  <si>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</si>
  <si>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</si>
  <si>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</si>
  <si>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</si>
  <si>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</si>
  <si>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</si>
  <si>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</si>
  <si>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</si>
  <si>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</si>
  <si>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</si>
  <si>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</si>
  <si>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</si>
  <si>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</si>
  <si>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</si>
  <si>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</si>
  <si>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</si>
  <si>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</si>
  <si>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</si>
  <si>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</si>
  <si>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</si>
  <si>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</si>
  <si>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</si>
  <si>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</si>
  <si>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</si>
  <si>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</si>
  <si>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</si>
  <si>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</si>
  <si>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</si>
  <si>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</si>
  <si>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</si>
  <si>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</si>
  <si>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</si>
  <si>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</si>
  <si>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</si>
  <si>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</si>
  <si>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</si>
  <si>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</si>
  <si>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</si>
  <si>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</si>
  <si>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</si>
  <si>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</si>
  <si>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</si>
  <si>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</si>
  <si>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</si>
  <si>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</si>
  <si>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</si>
  <si>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</si>
  <si>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</si>
  <si>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</si>
  <si>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</si>
  <si>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</si>
  <si>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</si>
  <si>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</si>
  <si>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</si>
  <si>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</si>
  <si>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</si>
  <si>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</si>
  <si>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</si>
  <si>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</si>
  <si>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</si>
  <si>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</si>
  <si>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</si>
  <si>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</si>
  <si>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</si>
  <si>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</si>
  <si>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</si>
  <si>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</si>
  <si>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</si>
  <si>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</si>
  <si>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</si>
  <si>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</si>
  <si>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</si>
  <si>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</si>
  <si>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</si>
  <si>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</si>
  <si>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</si>
  <si>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</si>
  <si>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</si>
  <si>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</si>
  <si>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</si>
  <si>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</si>
  <si>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</si>
  <si>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</si>
  <si>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</si>
  <si>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</si>
  <si>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</si>
  <si>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</si>
  <si>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</si>
  <si>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</si>
  <si>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</si>
  <si>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</si>
  <si>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</si>
  <si>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</si>
  <si>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</si>
  <si>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</si>
  <si>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</si>
  <si>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</si>
  <si>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</si>
  <si>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</si>
  <si>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</si>
  <si>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</si>
  <si>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</si>
  <si>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</si>
  <si>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</si>
  <si>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</si>
  <si>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</si>
  <si>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</si>
  <si>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</si>
  <si>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</si>
  <si>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</si>
  <si>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</si>
  <si>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</si>
  <si>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</si>
  <si>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</si>
  <si>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</si>
  <si>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</si>
  <si>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</si>
  <si>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</si>
  <si>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</si>
  <si>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</si>
  <si>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</si>
  <si>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</si>
  <si>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</si>
  <si>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</si>
  <si>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</si>
  <si>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</si>
  <si>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</si>
  <si>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</si>
  <si>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</si>
  <si>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</si>
  <si>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</si>
  <si>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</si>
  <si>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</si>
  <si>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</si>
  <si>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</si>
  <si>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</si>
  <si>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</si>
  <si>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</si>
  <si>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</si>
  <si>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</si>
  <si>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</si>
  <si>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</si>
  <si>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</si>
  <si>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</si>
  <si>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</si>
  <si>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</si>
  <si>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</si>
  <si>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</si>
  <si>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</si>
  <si>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</si>
  <si>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</si>
  <si>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</si>
  <si>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</si>
  <si>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</si>
  <si>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</si>
  <si>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</si>
  <si>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</si>
  <si>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</si>
  <si>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</si>
  <si>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</si>
  <si>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</si>
  <si>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</si>
  <si>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</si>
  <si>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</si>
  <si>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</si>
  <si>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</si>
  <si>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</si>
  <si>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</si>
  <si>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</si>
  <si>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</si>
  <si>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</si>
  <si>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</si>
  <si>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</si>
  <si>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</si>
  <si>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</si>
  <si>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</si>
  <si>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</si>
  <si>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</si>
  <si>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</si>
  <si>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</si>
  <si>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</si>
  <si>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</si>
  <si>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</si>
  <si>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</si>
  <si>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</si>
  <si>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</si>
  <si>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</si>
  <si>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</si>
  <si>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</si>
  <si>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</si>
  <si>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</si>
  <si>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</si>
  <si>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</si>
  <si>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</si>
  <si>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</si>
  <si>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</si>
  <si>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</si>
  <si>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</si>
  <si>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</si>
  <si>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</si>
  <si>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</si>
  <si>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</si>
  <si>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</si>
  <si>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</si>
  <si>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</si>
  <si>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</si>
  <si>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</si>
  <si>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</si>
  <si>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</si>
  <si>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</si>
  <si>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</si>
  <si>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</si>
  <si>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</si>
  <si>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</si>
  <si>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</si>
  <si>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</si>
  <si>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</si>
  <si>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</si>
  <si>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</si>
  <si>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</si>
  <si>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</si>
  <si>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</si>
  <si>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</si>
  <si>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</si>
  <si>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</si>
  <si>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</si>
  <si>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</si>
  <si>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</si>
  <si>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</si>
  <si>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</si>
  <si>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</si>
  <si>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</si>
  <si>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</si>
  <si>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</si>
  <si>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</si>
  <si>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</si>
  <si>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</si>
  <si>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</si>
  <si>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</si>
  <si>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</si>
  <si>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</si>
  <si>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</si>
  <si>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</si>
  <si>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</si>
  <si>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</si>
  <si>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</si>
  <si>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</si>
  <si>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</si>
  <si>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</si>
  <si>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</si>
  <si>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</si>
  <si>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</si>
  <si>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</si>
  <si>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</si>
  <si>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</si>
  <si>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</si>
  <si>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</si>
  <si>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</si>
  <si>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</si>
  <si>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</si>
  <si>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</si>
  <si>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</si>
  <si>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</si>
  <si>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</si>
  <si>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</si>
  <si>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</si>
  <si>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</si>
  <si>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</si>
  <si>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</si>
  <si>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</si>
  <si>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</si>
  <si>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</si>
  <si>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</si>
  <si>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</si>
  <si>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</si>
  <si>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</si>
  <si>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</si>
  <si>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</si>
  <si>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</si>
  <si>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</si>
  <si>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</si>
  <si>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</si>
  <si>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</si>
  <si>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</si>
  <si>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</si>
  <si>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</si>
  <si>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</si>
  <si>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</si>
  <si>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</si>
  <si>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</si>
  <si>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</si>
  <si>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</si>
  <si>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</si>
  <si>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</si>
  <si>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</si>
  <si>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</si>
  <si>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</si>
  <si>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</si>
  <si>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</si>
  <si>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</si>
  <si>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</si>
  <si>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</si>
  <si>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</si>
  <si>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</si>
  <si>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</si>
  <si>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</si>
  <si>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</si>
  <si>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</si>
  <si>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</si>
  <si>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</si>
  <si>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</si>
  <si>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</si>
  <si>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</si>
  <si>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</si>
  <si>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</si>
  <si>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</si>
  <si>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</si>
  <si>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</si>
  <si>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</si>
  <si>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</si>
  <si>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</si>
  <si>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</si>
  <si>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</si>
  <si>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</si>
  <si>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</si>
  <si>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</si>
  <si>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</si>
  <si>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</si>
  <si>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</si>
  <si>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</si>
  <si>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</si>
  <si>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</si>
  <si>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</si>
  <si>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</si>
  <si>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</si>
  <si>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</si>
  <si>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</si>
  <si>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</si>
  <si>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</si>
  <si>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</si>
  <si>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</si>
  <si>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</si>
  <si>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</si>
  <si>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</si>
  <si>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</si>
  <si>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</si>
  <si>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</si>
  <si>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</si>
  <si>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</si>
  <si>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</si>
  <si>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</si>
  <si>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</si>
  <si>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</si>
  <si>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</si>
  <si>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</si>
  <si>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</si>
  <si>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</si>
  <si>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</si>
  <si>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</si>
  <si>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</si>
  <si>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</si>
  <si>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</si>
  <si>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</si>
  <si>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</si>
  <si>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</si>
  <si>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</si>
  <si>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</si>
  <si>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</si>
  <si>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</si>
  <si>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</si>
  <si>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</si>
  <si>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</si>
  <si>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</si>
  <si>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</si>
  <si>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</si>
  <si>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</si>
  <si>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</si>
  <si>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</si>
  <si>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</si>
  <si>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</si>
  <si>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</si>
  <si>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</si>
  <si>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</si>
  <si>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</si>
  <si>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</si>
  <si>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</si>
  <si>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</si>
  <si>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</si>
  <si>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</si>
  <si>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</si>
  <si>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</si>
  <si>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</si>
  <si>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</si>
  <si>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</si>
  <si>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</si>
  <si>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</si>
  <si>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</si>
  <si>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</si>
  <si>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</si>
  <si>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</si>
  <si>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</si>
  <si>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</si>
  <si>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</si>
  <si>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</si>
  <si>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</si>
  <si>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</si>
  <si>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</si>
  <si>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</si>
  <si>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</si>
  <si>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</si>
  <si>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</si>
  <si>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</si>
  <si>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</si>
  <si>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</si>
  <si>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</si>
  <si>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</si>
  <si>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</si>
  <si>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</si>
  <si>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</si>
  <si>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</si>
  <si>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</si>
  <si>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</si>
  <si>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</si>
  <si>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</si>
  <si>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</si>
  <si>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</si>
  <si>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</si>
  <si>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</si>
  <si>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</si>
  <si>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</si>
  <si>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</si>
  <si>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</si>
  <si>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</si>
  <si>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</si>
  <si>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</si>
  <si>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</si>
  <si>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</si>
  <si>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</si>
  <si>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</si>
  <si>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</si>
  <si>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</si>
  <si>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</si>
  <si>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</si>
  <si>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</si>
  <si>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</si>
  <si>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</si>
  <si>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</si>
  <si>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</si>
  <si>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</si>
  <si>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</si>
  <si>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</si>
  <si>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</si>
  <si>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</si>
  <si>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</si>
  <si>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</si>
  <si>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</si>
  <si>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</si>
  <si>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</si>
  <si>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</si>
  <si>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</si>
  <si>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</si>
  <si>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</si>
  <si>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</si>
  <si>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</si>
  <si>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</si>
  <si>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</si>
  <si>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</si>
  <si>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</si>
  <si>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</si>
  <si>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</si>
  <si>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</si>
  <si>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</si>
  <si>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</si>
  <si>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</si>
  <si>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</si>
  <si>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</si>
  <si>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</si>
  <si>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</si>
  <si>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</si>
  <si>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</si>
  <si>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</si>
  <si>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</si>
  <si>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</si>
  <si>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</si>
  <si>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</si>
  <si>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</si>
  <si>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</si>
  <si>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</si>
  <si>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</si>
  <si>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</si>
  <si>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</si>
  <si>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</si>
  <si>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</si>
  <si>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</si>
  <si>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</si>
  <si>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</si>
  <si>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</si>
  <si>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</si>
  <si>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</si>
  <si>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</si>
  <si>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</si>
  <si>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</si>
  <si>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</si>
  <si>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</si>
  <si>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</si>
  <si>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</si>
  <si>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</si>
  <si>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</si>
  <si>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</si>
  <si>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</si>
  <si>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</si>
  <si>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</si>
  <si>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</si>
  <si>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</si>
  <si>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</si>
  <si>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</si>
  <si>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</si>
  <si>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</si>
  <si>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</si>
  <si>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</si>
  <si>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</si>
  <si>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</si>
  <si>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</si>
  <si>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</si>
  <si>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</si>
  <si>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</si>
  <si>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</si>
  <si>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</si>
  <si>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</si>
  <si>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</si>
  <si>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</si>
  <si>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</si>
  <si>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</si>
  <si>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</si>
  <si>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</si>
  <si>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</si>
  <si>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</si>
  <si>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</si>
  <si>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</si>
  <si>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</si>
  <si>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</si>
  <si>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</si>
  <si>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</si>
  <si>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</si>
  <si>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</si>
  <si>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</si>
  <si>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</si>
  <si>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</si>
  <si>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</si>
  <si>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</si>
  <si>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</si>
  <si>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</si>
  <si>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</si>
  <si>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</si>
  <si>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</si>
  <si>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</si>
  <si>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</si>
  <si>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</si>
  <si>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</si>
  <si>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</si>
  <si>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</si>
  <si>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</si>
  <si>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</si>
  <si>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</si>
  <si>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</si>
  <si>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</si>
  <si>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</si>
  <si>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</si>
  <si>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</si>
  <si>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</si>
  <si>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</si>
  <si>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</si>
  <si>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</si>
  <si>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</si>
  <si>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</si>
  <si>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</si>
  <si>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</si>
  <si>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</si>
  <si>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</si>
  <si>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</si>
  <si>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</si>
  <si>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</si>
  <si>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</si>
  <si>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</si>
  <si>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</si>
  <si>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</si>
  <si>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</si>
  <si>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</si>
  <si>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</si>
  <si>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</si>
  <si>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</si>
  <si>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</si>
  <si>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</si>
  <si>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</si>
  <si>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</si>
  <si>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</si>
  <si>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</si>
  <si>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</si>
  <si>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</si>
  <si>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</si>
  <si>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</si>
  <si>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</si>
  <si>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</si>
  <si>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</si>
  <si>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</si>
  <si>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</si>
  <si>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</si>
  <si>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</si>
  <si>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</si>
  <si>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</si>
  <si>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</si>
  <si>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</si>
  <si>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</si>
  <si>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</si>
  <si>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</si>
  <si>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</si>
  <si>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</si>
  <si>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</si>
  <si>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</si>
  <si>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</si>
  <si>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</si>
  <si>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</si>
  <si>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</si>
  <si>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</si>
  <si>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</si>
  <si>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</si>
  <si>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</si>
  <si>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</si>
  <si>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</si>
  <si>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</si>
  <si>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</si>
  <si>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</si>
  <si>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</si>
  <si>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</si>
  <si>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</si>
  <si>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</si>
  <si>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</si>
  <si>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</si>
  <si>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</si>
  <si>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</si>
  <si>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</si>
  <si>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</si>
  <si>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</si>
  <si>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</si>
  <si>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</si>
  <si>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</si>
  <si>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</si>
  <si>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</si>
  <si>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</si>
  <si>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</si>
  <si>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</si>
  <si>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</si>
  <si>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</si>
  <si>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</si>
  <si>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</si>
  <si>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</si>
  <si>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</si>
  <si>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</si>
  <si>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</si>
  <si>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</si>
  <si>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</si>
  <si>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</si>
  <si>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</si>
  <si>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</si>
  <si>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</si>
  <si>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</si>
  <si>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</si>
  <si>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</si>
  <si>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</si>
  <si>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</si>
  <si>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</si>
  <si>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</si>
  <si>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</si>
  <si>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</si>
  <si>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</si>
  <si>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</si>
  <si>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</si>
  <si>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</si>
  <si>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</si>
  <si>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</si>
  <si>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</si>
  <si>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</si>
  <si>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</si>
  <si>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</si>
  <si>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</si>
  <si>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</si>
  <si>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</si>
  <si>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</si>
  <si>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</si>
  <si>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</si>
  <si>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</si>
  <si>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</si>
  <si>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</si>
  <si>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</si>
  <si>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</si>
  <si>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</si>
  <si>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</si>
  <si>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</si>
  <si>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</si>
  <si>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</si>
  <si>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</si>
  <si>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</si>
  <si>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</si>
  <si>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</si>
  <si>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</si>
  <si>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</si>
  <si>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</si>
  <si>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</si>
  <si>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</si>
  <si>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</si>
  <si>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</si>
  <si>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</si>
  <si>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</si>
  <si>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</si>
  <si>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</si>
  <si>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</si>
  <si>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</si>
  <si>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</si>
  <si>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</si>
  <si>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</si>
  <si>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</si>
  <si>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</si>
  <si>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</si>
  <si>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</si>
  <si>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</si>
  <si>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</si>
  <si>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</si>
  <si>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</si>
  <si>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</si>
  <si>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</si>
  <si>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</si>
  <si>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</si>
  <si>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</si>
  <si>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</si>
  <si>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</si>
  <si>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</si>
  <si>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</si>
  <si>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</si>
  <si>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</si>
  <si>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</si>
  <si>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</si>
  <si>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</si>
  <si>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</si>
  <si>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</si>
  <si>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</si>
  <si>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</si>
  <si>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</si>
  <si>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</si>
  <si>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</si>
  <si>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</si>
  <si>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</si>
  <si>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</si>
  <si>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</si>
  <si>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</si>
  <si>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</si>
  <si>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</si>
  <si>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</si>
  <si>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</si>
  <si>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</si>
  <si>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</si>
  <si>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</si>
  <si>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</si>
  <si>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</si>
  <si>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</si>
  <si>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</si>
  <si>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</si>
  <si>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</si>
  <si>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</si>
  <si>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</si>
  <si>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</si>
  <si>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</si>
  <si>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</si>
  <si>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</si>
  <si>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</si>
  <si>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</si>
  <si>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</si>
  <si>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</si>
  <si>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</si>
  <si>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</si>
  <si>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</si>
  <si>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</si>
  <si>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</si>
  <si>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</si>
  <si>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</si>
  <si>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</si>
  <si>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</si>
  <si>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</si>
  <si>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</si>
  <si>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</si>
  <si>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</si>
  <si>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</si>
  <si>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</si>
  <si>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</si>
  <si>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</si>
  <si>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</si>
  <si>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</si>
  <si>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</si>
  <si>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</si>
  <si>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</si>
  <si>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</si>
  <si>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</si>
  <si>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</si>
  <si>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</si>
  <si>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</si>
  <si>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</si>
  <si>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</si>
  <si>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</si>
  <si>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</si>
  <si>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</si>
  <si>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</si>
  <si>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</si>
  <si>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</si>
  <si>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</si>
  <si>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</si>
  <si>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</si>
  <si>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</si>
  <si>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</si>
  <si>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</si>
  <si>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</si>
  <si>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</si>
  <si>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</si>
  <si>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</si>
  <si>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</si>
  <si>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</si>
  <si>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</si>
  <si>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</si>
  <si>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</si>
  <si>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</si>
  <si>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</si>
  <si>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</si>
  <si>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</si>
  <si>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</si>
  <si>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</si>
  <si>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</si>
  <si>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</si>
  <si>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</si>
  <si>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</si>
  <si>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</si>
  <si>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</si>
  <si>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</si>
  <si>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</si>
  <si>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</si>
  <si>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</si>
  <si>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</si>
  <si>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</si>
  <si>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</si>
  <si>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</si>
  <si>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</si>
  <si>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</si>
  <si>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</si>
  <si>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</si>
  <si>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</si>
  <si>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</si>
  <si>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</si>
  <si>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</si>
  <si>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</si>
  <si>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</si>
  <si>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</si>
  <si>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</si>
  <si>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</si>
  <si>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</si>
  <si>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</si>
  <si>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</si>
  <si>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</si>
  <si>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</si>
  <si>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</si>
  <si>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</si>
  <si>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</si>
  <si>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</si>
  <si>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</si>
  <si>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</si>
  <si>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</si>
  <si>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</si>
  <si>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</si>
  <si>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</si>
  <si>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</si>
  <si>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</si>
  <si>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</si>
  <si>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</si>
  <si>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</si>
  <si>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</si>
  <si>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</si>
  <si>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</si>
  <si>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</si>
  <si>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</si>
  <si>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</si>
  <si>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</si>
  <si>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</si>
  <si>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</si>
  <si>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</si>
  <si>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</si>
  <si>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</si>
  <si>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</si>
  <si>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</si>
  <si>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</si>
  <si>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</si>
  <si>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</si>
  <si>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</si>
  <si>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</si>
  <si>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</si>
  <si>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</si>
  <si>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</si>
  <si>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</si>
  <si>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</si>
  <si>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</si>
  <si>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</si>
  <si>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</si>
  <si>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</si>
  <si>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</si>
  <si>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</si>
  <si>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</si>
  <si>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</si>
  <si>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</si>
  <si>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</si>
  <si>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</si>
  <si>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</si>
  <si>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</si>
  <si>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</si>
  <si>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</si>
  <si>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</si>
  <si>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</si>
  <si>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</si>
  <si>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</si>
  <si>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</si>
  <si>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</si>
  <si>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</si>
  <si>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</si>
  <si>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</si>
  <si>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</si>
  <si>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</si>
  <si>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</si>
  <si>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</si>
  <si>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</si>
  <si>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</si>
  <si>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</si>
  <si>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</si>
  <si>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</si>
  <si>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</si>
  <si>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</si>
  <si>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</si>
  <si>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</si>
  <si>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</si>
  <si>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</si>
  <si>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</si>
  <si>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</si>
  <si>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</si>
  <si>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</si>
  <si>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</si>
  <si>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</si>
  <si>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</si>
  <si>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</si>
  <si>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</si>
  <si>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</si>
  <si>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</si>
  <si>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</si>
  <si>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</si>
  <si>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</si>
  <si>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</si>
  <si>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</si>
  <si>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</si>
  <si>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</si>
  <si>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</si>
  <si>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</si>
  <si>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</si>
  <si>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</si>
  <si>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</si>
  <si>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</si>
  <si>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</si>
  <si>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</si>
  <si>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</si>
  <si>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</si>
  <si>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</si>
  <si>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</si>
  <si>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</si>
  <si>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</si>
  <si>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</si>
  <si>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</si>
  <si>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</si>
  <si>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</si>
  <si>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</si>
  <si>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</si>
  <si>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</si>
  <si>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</si>
  <si>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</si>
  <si>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</si>
  <si>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</si>
  <si>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</si>
  <si>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</si>
  <si>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</si>
  <si>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</si>
  <si>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</si>
  <si>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</si>
  <si>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</si>
  <si>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</si>
  <si>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</si>
  <si>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</si>
  <si>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</si>
  <si>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</si>
  <si>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</si>
  <si>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</si>
  <si>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</si>
  <si>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</si>
  <si>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</si>
  <si>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</si>
  <si>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</si>
  <si>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</si>
  <si>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</si>
  <si>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</si>
  <si>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</si>
  <si>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</si>
  <si>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</si>
  <si>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</si>
  <si>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</si>
  <si>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</si>
  <si>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</si>
  <si>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</si>
  <si>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</si>
  <si>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</si>
  <si>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</si>
  <si>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</si>
  <si>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</si>
  <si>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</si>
  <si>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</si>
  <si>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</si>
  <si>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</si>
  <si>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</si>
  <si>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</si>
  <si>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</si>
  <si>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</si>
  <si>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</si>
  <si>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</si>
  <si>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</si>
  <si>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</si>
  <si>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</si>
  <si>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</si>
  <si>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</si>
  <si>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</si>
  <si>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</si>
  <si>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</si>
  <si>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</si>
  <si>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</si>
  <si>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</si>
  <si>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</si>
  <si>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</si>
  <si>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</si>
  <si>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</si>
  <si>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</si>
  <si>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</si>
  <si>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</si>
  <si>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</si>
  <si>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</si>
  <si>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</si>
  <si>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</si>
  <si>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</si>
  <si>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</si>
  <si>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</si>
  <si>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</si>
  <si>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</si>
  <si>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</si>
  <si>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</si>
  <si>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</si>
  <si>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</si>
  <si>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</si>
  <si>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</si>
  <si>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</si>
  <si>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</si>
  <si>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</si>
  <si>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</si>
  <si>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</si>
  <si>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</si>
  <si>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</si>
  <si>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</si>
  <si>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</si>
  <si>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</si>
  <si>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</si>
  <si>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</si>
  <si>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</si>
  <si>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</si>
  <si>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</si>
  <si>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</si>
  <si>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</si>
  <si>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</si>
  <si>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</si>
  <si>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</si>
  <si>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</si>
  <si>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</si>
  <si>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</si>
  <si>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</si>
  <si>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</si>
  <si>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</si>
  <si>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</si>
  <si>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</si>
  <si>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</si>
  <si>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</si>
  <si>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</si>
  <si>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</si>
  <si>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</si>
  <si>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</si>
  <si>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</si>
  <si>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</si>
  <si>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</si>
  <si>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</si>
  <si>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</si>
  <si>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</si>
  <si>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</si>
  <si>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</si>
  <si>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</si>
  <si>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</si>
  <si>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</si>
  <si>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</si>
  <si>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</si>
  <si>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</si>
  <si>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</si>
  <si>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</si>
  <si>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</si>
  <si>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</si>
  <si>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</si>
  <si>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</si>
  <si>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</si>
  <si>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</si>
  <si>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</si>
  <si>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</si>
  <si>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</si>
  <si>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</si>
  <si>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</si>
  <si>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</si>
  <si>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</si>
  <si>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</si>
  <si>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</si>
  <si>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</si>
  <si>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</si>
  <si>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</si>
  <si>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</si>
  <si>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</si>
  <si>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</si>
  <si>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</si>
  <si>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</si>
  <si>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</si>
  <si>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</si>
  <si>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</si>
  <si>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</si>
  <si>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</si>
  <si>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</si>
  <si>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</si>
  <si>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</si>
  <si>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</si>
  <si>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</si>
  <si>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</si>
  <si>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</si>
  <si>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</si>
  <si>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</si>
  <si>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</si>
  <si>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</si>
  <si>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</si>
  <si>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</si>
  <si>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</si>
  <si>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</si>
  <si>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</si>
  <si>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</si>
  <si>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</si>
  <si>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</si>
  <si>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</si>
  <si>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</si>
  <si>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</si>
  <si>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</si>
  <si>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</si>
  <si>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</si>
  <si>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</si>
  <si>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</si>
  <si>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</si>
  <si>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</si>
  <si>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</si>
  <si>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</si>
  <si>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</si>
  <si>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</si>
  <si>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</si>
  <si>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</si>
  <si>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</si>
  <si>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</si>
  <si>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</si>
  <si>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</si>
  <si>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</si>
  <si>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</si>
  <si>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</si>
  <si>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</si>
  <si>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</si>
  <si>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</si>
  <si>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</si>
  <si>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</si>
  <si>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</si>
  <si>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</si>
  <si>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</si>
  <si>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</si>
  <si>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</si>
  <si>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</si>
  <si>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</si>
  <si>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</si>
  <si>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</si>
  <si>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</si>
  <si>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</si>
  <si>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</si>
  <si>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</si>
  <si>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</si>
  <si>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</si>
  <si>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</si>
  <si>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</si>
  <si>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</si>
  <si>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</si>
  <si>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</si>
  <si>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</si>
  <si>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</si>
  <si>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</si>
  <si>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</si>
  <si>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</si>
  <si>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</si>
  <si>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</si>
  <si>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</si>
  <si>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</si>
  <si>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</si>
  <si>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</si>
  <si>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</si>
  <si>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</si>
  <si>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</si>
  <si>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</si>
  <si>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</si>
  <si>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</si>
  <si>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</si>
  <si>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</si>
  <si>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</si>
  <si>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</si>
  <si>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</si>
  <si>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</si>
  <si>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</si>
  <si>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</si>
  <si>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</si>
  <si>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</si>
  <si>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</si>
  <si>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</si>
  <si>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</si>
  <si>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</si>
  <si>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</si>
  <si>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</si>
  <si>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</si>
  <si>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</si>
  <si>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</si>
  <si>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</si>
  <si>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</si>
  <si>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</si>
  <si>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</si>
  <si>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</si>
  <si>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</si>
  <si>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</si>
  <si>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</si>
  <si>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</si>
  <si>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</si>
  <si>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</si>
  <si>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</si>
  <si>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</si>
  <si>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</si>
  <si>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</si>
  <si>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</si>
  <si>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</si>
  <si>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</si>
  <si>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</si>
  <si>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</si>
  <si>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</si>
  <si>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</si>
  <si>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</si>
  <si>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</si>
  <si>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</si>
  <si>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</si>
  <si>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</si>
  <si>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</si>
  <si>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</si>
  <si>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</si>
  <si>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</si>
  <si>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</si>
  <si>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</si>
  <si>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</si>
  <si>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</si>
  <si>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</si>
  <si>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</si>
  <si>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</si>
  <si>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</si>
  <si>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</si>
  <si>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</si>
  <si>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</si>
  <si>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</si>
  <si>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</si>
  <si>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</si>
  <si>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</si>
  <si>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</si>
  <si>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</si>
  <si>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</si>
  <si>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</si>
  <si>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</si>
  <si>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</si>
  <si>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</si>
  <si>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</si>
  <si>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</si>
  <si>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</si>
  <si>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</si>
  <si>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</si>
  <si>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</si>
  <si>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</si>
  <si>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</si>
  <si>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</si>
  <si>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</si>
  <si>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</si>
  <si>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</si>
  <si>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</si>
  <si>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</si>
  <si>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</si>
  <si>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</si>
  <si>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</si>
  <si>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</si>
  <si>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</si>
  <si>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</si>
  <si>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</si>
  <si>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</si>
  <si>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</si>
  <si>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</si>
  <si>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</si>
  <si>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</si>
  <si>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</si>
  <si>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</si>
  <si>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</si>
  <si>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</si>
  <si>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</si>
  <si>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</si>
  <si>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</si>
  <si>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</si>
  <si>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</si>
  <si>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</si>
  <si>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</si>
  <si>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</si>
  <si>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</si>
  <si>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</si>
  <si>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</si>
  <si>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</si>
  <si>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</si>
  <si>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</si>
  <si>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</si>
  <si>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</si>
  <si>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</si>
  <si>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</si>
  <si>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</si>
  <si>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</si>
  <si>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</si>
  <si>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</si>
  <si>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</si>
  <si>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</si>
  <si>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</si>
  <si>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</si>
  <si>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</si>
  <si>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</si>
  <si>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</si>
  <si>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</si>
  <si>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</si>
  <si>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</si>
  <si>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</si>
  <si>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</si>
  <si>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</si>
  <si>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</si>
  <si>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</si>
  <si>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</si>
  <si>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</si>
  <si>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</si>
  <si>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</si>
  <si>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</si>
  <si>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</si>
  <si>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</si>
  <si>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</si>
  <si>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</si>
  <si>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</si>
  <si>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</si>
  <si>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</si>
  <si>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</si>
  <si>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</si>
  <si>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</si>
  <si>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</si>
  <si>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</si>
  <si>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</si>
  <si>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</si>
  <si>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</si>
  <si>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</si>
  <si>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</si>
  <si>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</si>
  <si>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</si>
  <si>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</si>
  <si>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</si>
  <si>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</si>
  <si>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</si>
  <si>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</si>
  <si>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</si>
  <si>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</si>
  <si>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</si>
  <si>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</si>
  <si>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</si>
  <si>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</si>
  <si>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</si>
  <si>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</si>
  <si>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</si>
  <si>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</si>
  <si>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</si>
  <si>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</si>
  <si>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</si>
  <si>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</si>
  <si>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</si>
  <si>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</si>
  <si>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</si>
  <si>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</si>
  <si>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</si>
  <si>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</si>
  <si>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</si>
  <si>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</si>
  <si>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</si>
  <si>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</si>
  <si>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</si>
  <si>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</si>
  <si>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</si>
  <si>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</si>
  <si>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</si>
  <si>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</si>
  <si>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</si>
  <si>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</si>
  <si>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</si>
  <si>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</si>
  <si>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</si>
  <si>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</si>
  <si>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</si>
  <si>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</si>
  <si>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</si>
  <si>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</si>
  <si>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</si>
  <si>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</si>
  <si>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</si>
  <si>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</si>
  <si>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</si>
  <si>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</si>
  <si>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</si>
  <si>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</si>
  <si>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</si>
  <si>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</si>
  <si>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</si>
  <si>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</si>
  <si>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</si>
  <si>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</si>
  <si>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</si>
  <si>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</si>
  <si>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</si>
  <si>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</si>
  <si>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</si>
  <si>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</si>
  <si>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</si>
  <si>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</si>
  <si>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</si>
  <si>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</si>
  <si>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</si>
  <si>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</si>
  <si>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</si>
  <si>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</si>
  <si>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</si>
  <si>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</si>
  <si>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</si>
  <si>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</si>
  <si>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</si>
  <si>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</si>
  <si>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</si>
  <si>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</si>
  <si>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</si>
  <si>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</si>
  <si>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</si>
  <si>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</si>
  <si>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</si>
  <si>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</si>
  <si>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</si>
  <si>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</si>
  <si>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</si>
  <si>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</si>
  <si>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</si>
  <si>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</si>
  <si>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</si>
  <si>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</si>
  <si>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</si>
  <si>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</si>
  <si>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</si>
  <si>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</si>
  <si>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</si>
  <si>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</si>
  <si>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</si>
  <si>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</si>
  <si>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</si>
  <si>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</si>
  <si>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</si>
  <si>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</si>
  <si>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</si>
  <si>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</si>
  <si>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</si>
  <si>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</si>
  <si>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</si>
  <si>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</si>
  <si>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</si>
  <si>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</si>
  <si>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</si>
  <si>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</si>
  <si>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</si>
  <si>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</si>
  <si>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</si>
  <si>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</si>
  <si>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</si>
  <si>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</si>
  <si>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</si>
  <si>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</si>
  <si>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</si>
  <si>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</si>
  <si>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</si>
  <si>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</si>
  <si>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</si>
  <si>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</si>
  <si>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</si>
  <si>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</si>
  <si>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</si>
  <si>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</si>
  <si>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</si>
  <si>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</si>
  <si>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</si>
  <si>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</si>
  <si>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</si>
  <si>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</si>
  <si>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</si>
  <si>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</si>
  <si>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</si>
  <si>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</si>
  <si>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</si>
  <si>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</si>
  <si>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</si>
  <si>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</si>
  <si>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</si>
  <si>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</si>
  <si>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</si>
  <si>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</si>
  <si>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</si>
  <si>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</si>
  <si>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</si>
  <si>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</si>
  <si>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</si>
  <si>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</si>
  <si>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</si>
  <si>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</si>
  <si>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</si>
  <si>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</si>
  <si>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</si>
  <si>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</si>
  <si>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</si>
  <si>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</si>
  <si>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</si>
  <si>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</si>
  <si>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</si>
  <si>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</si>
  <si>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</si>
  <si>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</si>
  <si>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</si>
  <si>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</si>
  <si>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</si>
  <si>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</si>
  <si>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</si>
  <si>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</si>
  <si>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</si>
  <si>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</si>
  <si>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</si>
  <si>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</si>
  <si>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</si>
  <si>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</si>
  <si>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</si>
  <si>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</si>
  <si>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</si>
  <si>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</si>
  <si>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</si>
  <si>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</si>
  <si>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</si>
  <si>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</si>
  <si>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</si>
  <si>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</si>
  <si>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</si>
  <si>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</si>
  <si>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</si>
  <si>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</si>
  <si>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</si>
  <si>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</si>
  <si>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</si>
  <si>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</si>
  <si>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</si>
  <si>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</si>
  <si>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</si>
  <si>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</si>
  <si>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</si>
  <si>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</si>
  <si>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</si>
  <si>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</si>
  <si>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</si>
  <si>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</si>
  <si>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</si>
  <si>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</si>
  <si>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</si>
  <si>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</si>
  <si>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</si>
  <si>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</si>
  <si>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</si>
  <si>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</si>
  <si>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</si>
  <si>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</si>
  <si>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</si>
  <si>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</si>
  <si>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</si>
  <si>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</si>
  <si>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</si>
  <si>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</si>
  <si>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</si>
  <si>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</si>
  <si>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</si>
  <si>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</si>
  <si>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</si>
  <si>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</si>
  <si>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</si>
  <si>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</si>
  <si>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</si>
  <si>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</si>
  <si>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</si>
  <si>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</si>
  <si>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</si>
  <si>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</si>
  <si>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</si>
  <si>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</si>
  <si>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</si>
  <si>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</si>
  <si>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</si>
  <si>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</si>
  <si>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</si>
  <si>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</si>
  <si>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</si>
  <si>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</si>
  <si>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</si>
  <si>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</si>
  <si>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</si>
  <si>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</si>
  <si>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</si>
  <si>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</si>
  <si>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</si>
  <si>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</si>
  <si>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</si>
  <si>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</si>
  <si>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</si>
  <si>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</si>
  <si>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</si>
  <si>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</si>
  <si>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</si>
  <si>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</si>
  <si>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</si>
  <si>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</si>
  <si>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</si>
  <si>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</si>
  <si>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</si>
  <si>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</si>
  <si>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</si>
  <si>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</si>
  <si>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</si>
  <si>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</si>
  <si>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</si>
  <si>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</si>
  <si>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</si>
  <si>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</si>
  <si>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</si>
  <si>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</si>
  <si>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</si>
  <si>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</si>
  <si>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</si>
  <si>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</si>
  <si>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</si>
  <si>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</si>
  <si>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</si>
  <si>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</si>
  <si>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</si>
  <si>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</si>
  <si>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</si>
  <si>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</si>
  <si>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</si>
  <si>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</si>
  <si>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</si>
  <si>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</si>
  <si>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</si>
  <si>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</si>
  <si>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</si>
  <si>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</si>
  <si>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</si>
  <si>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</si>
  <si>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</si>
  <si>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</si>
  <si>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</si>
  <si>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</si>
  <si>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</si>
  <si>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</si>
  <si>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</si>
  <si>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</si>
  <si>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</si>
  <si>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</si>
  <si>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</si>
  <si>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</si>
  <si>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</si>
  <si>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</si>
  <si>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</si>
  <si>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</si>
  <si>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</si>
  <si>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</si>
  <si>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</si>
  <si>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</si>
  <si>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</si>
  <si>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</si>
  <si>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</si>
  <si>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</si>
  <si>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</si>
  <si>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</si>
  <si>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</si>
  <si>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</si>
  <si>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</si>
  <si>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</si>
  <si>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</si>
  <si>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</si>
  <si>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</si>
  <si>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</si>
  <si>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</si>
  <si>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</si>
  <si>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</si>
  <si>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</si>
  <si>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</si>
  <si>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</si>
  <si>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</si>
  <si>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</si>
  <si>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</si>
  <si>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</si>
  <si>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</si>
  <si>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</si>
  <si>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</si>
  <si>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</si>
  <si>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</si>
  <si>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</si>
  <si>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</si>
  <si>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</si>
  <si>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</si>
  <si>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</si>
  <si>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</si>
  <si>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</si>
  <si>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</si>
  <si>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</si>
  <si>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</si>
  <si>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</si>
  <si>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</si>
  <si>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</si>
  <si>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</si>
  <si>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</si>
  <si>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</si>
  <si>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</si>
  <si>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</si>
  <si>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</si>
  <si>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</si>
  <si>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</si>
  <si>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</si>
  <si>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</si>
  <si>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</si>
  <si>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</si>
  <si>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</si>
  <si>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</si>
  <si>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</si>
  <si>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</si>
  <si>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</si>
  <si>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</si>
  <si>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</si>
  <si>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</si>
  <si>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</si>
  <si>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</si>
  <si>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</si>
  <si>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</si>
  <si>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</si>
  <si>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</si>
  <si>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</si>
  <si>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</si>
  <si>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</si>
  <si>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</si>
  <si>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</si>
  <si>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</si>
  <si>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</si>
  <si>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</si>
  <si>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</si>
  <si>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</si>
  <si>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</si>
  <si>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</si>
  <si>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</si>
  <si>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</si>
  <si>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</si>
  <si>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</si>
  <si>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</si>
  <si>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</si>
  <si>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</si>
  <si>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</si>
  <si>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</si>
  <si>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</si>
  <si>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</si>
  <si>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</si>
  <si>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</si>
  <si>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</si>
  <si>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</si>
  <si>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</si>
  <si>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</si>
  <si>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</si>
  <si>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</si>
  <si>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</si>
  <si>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</si>
  <si>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</si>
  <si>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</si>
  <si>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</si>
  <si>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</si>
  <si>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</si>
  <si>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</si>
  <si>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</si>
  <si>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</si>
  <si>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</si>
  <si>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</si>
  <si>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</si>
  <si>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</si>
  <si>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</si>
  <si>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</si>
  <si>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</si>
  <si>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</si>
  <si>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</si>
  <si>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</si>
  <si>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</si>
  <si>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</si>
  <si>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</si>
  <si>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</si>
  <si>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</si>
  <si>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</si>
  <si>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</si>
  <si>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</si>
  <si>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</si>
  <si>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</si>
  <si>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</si>
  <si>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</si>
  <si>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</si>
  <si>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</si>
  <si>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</si>
  <si>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</si>
  <si>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</si>
  <si>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</si>
  <si>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</si>
  <si>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</si>
  <si>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</si>
  <si>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</si>
  <si>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</si>
  <si>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</si>
  <si>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</si>
  <si>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</si>
  <si>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</si>
  <si>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</si>
  <si>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</si>
  <si>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</si>
  <si>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</si>
  <si>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</si>
  <si>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</si>
  <si>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</si>
  <si>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</si>
  <si>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</si>
  <si>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</si>
  <si>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</si>
  <si>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</si>
  <si>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</si>
  <si>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</si>
  <si>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</si>
  <si>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</si>
  <si>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</si>
  <si>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</si>
  <si>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</si>
  <si>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</si>
  <si>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</si>
  <si>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</si>
  <si>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</si>
  <si>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</si>
  <si>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</si>
  <si>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</si>
  <si>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</si>
  <si>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</si>
  <si>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</si>
  <si>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</si>
  <si>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</si>
  <si>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</si>
  <si>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</si>
  <si>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</si>
  <si>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</si>
  <si>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</si>
  <si>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</si>
  <si>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</si>
  <si>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</si>
  <si>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</si>
  <si>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</si>
  <si>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</si>
  <si>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</si>
  <si>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</si>
  <si>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</si>
  <si>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</si>
  <si>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</si>
  <si>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</si>
  <si>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</si>
  <si>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</si>
  <si>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</si>
  <si>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</si>
  <si>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</si>
  <si>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</si>
  <si>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</si>
  <si>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</si>
  <si>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</si>
  <si>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</si>
  <si>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</si>
  <si>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</si>
  <si>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</si>
  <si>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</si>
  <si>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</si>
  <si>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</si>
  <si>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</si>
  <si>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</si>
  <si>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</si>
  <si>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</si>
  <si>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</si>
  <si>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</si>
  <si>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</si>
  <si>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</si>
  <si>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</si>
  <si>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</si>
  <si>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</si>
  <si>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</si>
  <si>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</si>
  <si>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</si>
  <si>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</si>
  <si>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</si>
  <si>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</si>
  <si>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</si>
  <si>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</si>
  <si>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</si>
  <si>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</si>
  <si>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</si>
  <si>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</si>
  <si>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</si>
  <si>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</si>
  <si>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</si>
  <si>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</si>
  <si>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</si>
  <si>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</si>
  <si>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</si>
  <si>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</si>
  <si>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</si>
  <si>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</si>
  <si>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</si>
  <si>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</si>
  <si>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</si>
  <si>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</si>
  <si>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</si>
  <si>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</si>
  <si>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</si>
  <si>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</si>
  <si>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</si>
  <si>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</si>
  <si>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</si>
  <si>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</si>
  <si>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</si>
  <si>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</si>
  <si>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</si>
  <si>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</si>
  <si>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</si>
  <si>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</si>
  <si>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</si>
  <si>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</si>
  <si>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</si>
  <si>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</si>
  <si>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</si>
  <si>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</si>
  <si>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</si>
  <si>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</si>
  <si>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</si>
  <si>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</si>
  <si>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</si>
  <si>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</si>
  <si>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</si>
  <si>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</si>
  <si>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</si>
  <si>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</si>
  <si>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</si>
  <si>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</si>
  <si>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</si>
  <si>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</si>
  <si>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</si>
  <si>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</si>
  <si>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</si>
  <si>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</si>
  <si>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</si>
  <si>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</si>
  <si>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</si>
  <si>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</si>
  <si>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</si>
  <si>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</si>
  <si>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</si>
  <si>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</si>
  <si>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</si>
  <si>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</si>
  <si>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</si>
  <si>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</si>
  <si>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</si>
  <si>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</si>
  <si>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</si>
  <si>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</si>
  <si>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</si>
  <si>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</si>
  <si>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</si>
  <si>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</si>
  <si>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</si>
  <si>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</si>
  <si>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</si>
  <si>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</si>
  <si>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</si>
  <si>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</si>
  <si>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</si>
  <si>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</si>
  <si>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</si>
  <si>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</si>
  <si>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</si>
  <si>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</si>
  <si>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</si>
  <si>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</si>
  <si>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</si>
  <si>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</si>
  <si>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</si>
  <si>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</si>
  <si>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</si>
  <si>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</si>
  <si>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</si>
  <si>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</si>
  <si>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</si>
  <si>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</si>
  <si>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</si>
  <si>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</si>
  <si>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</si>
  <si>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</si>
  <si>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</si>
  <si>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</si>
  <si>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</si>
  <si>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</si>
  <si>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</si>
  <si>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</si>
  <si>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</si>
  <si>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</si>
  <si>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</si>
  <si>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</si>
  <si>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</si>
  <si>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</si>
  <si>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</si>
  <si>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</si>
  <si>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</si>
  <si>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</si>
  <si>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</si>
  <si>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</si>
  <si>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</si>
  <si>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</si>
  <si>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</si>
  <si>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</si>
  <si>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</si>
  <si>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</si>
  <si>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</si>
  <si>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</si>
  <si>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</si>
  <si>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</si>
  <si>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</si>
  <si>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</si>
  <si>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</si>
  <si>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</si>
  <si>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</si>
  <si>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</si>
  <si>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</si>
  <si>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</si>
  <si>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</si>
  <si>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</si>
  <si>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</si>
  <si>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</si>
  <si>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</si>
  <si>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</si>
  <si>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</si>
  <si>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</si>
  <si>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</si>
  <si>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</si>
  <si>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</si>
  <si>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</si>
  <si>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</si>
  <si>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</si>
  <si>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</si>
  <si>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</si>
  <si>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</si>
  <si>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</si>
  <si>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</si>
  <si>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</si>
  <si>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</si>
  <si>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</si>
  <si>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</si>
  <si>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</si>
  <si>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</si>
  <si>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</si>
  <si>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</si>
  <si>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</si>
  <si>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</si>
  <si>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</si>
  <si>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</si>
  <si>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</si>
  <si>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</si>
  <si>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</si>
  <si>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</si>
  <si>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</si>
  <si>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</si>
  <si>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</si>
  <si>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</si>
  <si>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</si>
  <si>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</si>
  <si>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</si>
  <si>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</si>
  <si>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</si>
  <si>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</si>
  <si>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</si>
  <si>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</si>
  <si>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</si>
  <si>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</si>
  <si>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</si>
  <si>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</si>
  <si>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</si>
  <si>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</si>
  <si>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</si>
  <si>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</si>
  <si>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</si>
  <si>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</si>
  <si>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</si>
  <si>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</si>
  <si>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</si>
  <si>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</si>
  <si>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</si>
  <si>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</si>
  <si>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</si>
  <si>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</si>
  <si>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</si>
  <si>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</si>
  <si>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</si>
  <si>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</si>
  <si>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</si>
  <si>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</si>
  <si>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</si>
  <si>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</si>
  <si>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</si>
  <si>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</si>
  <si>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</si>
  <si>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</si>
  <si>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</si>
  <si>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</si>
  <si>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</si>
  <si>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</si>
  <si>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</si>
  <si>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</si>
  <si>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</si>
  <si>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</si>
  <si>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</si>
  <si>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</si>
  <si>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</si>
  <si>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</si>
  <si>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</si>
  <si>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</si>
  <si>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</si>
  <si>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</si>
  <si>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</si>
  <si>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</si>
  <si>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</si>
  <si>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</si>
  <si>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</si>
  <si>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</si>
  <si>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</si>
  <si>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</si>
  <si>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</si>
  <si>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</si>
  <si>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</si>
  <si>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</si>
  <si>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</si>
  <si>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</si>
  <si>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</si>
  <si>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</si>
  <si>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</si>
  <si>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</si>
  <si>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</si>
  <si>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</si>
  <si>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</si>
  <si>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</si>
  <si>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</si>
  <si>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</si>
  <si>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</si>
  <si>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</si>
  <si>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</si>
  <si>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</si>
  <si>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</si>
  <si>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</si>
  <si>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</si>
  <si>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</si>
  <si>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</si>
  <si>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</si>
  <si>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</si>
  <si>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</si>
  <si>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</si>
  <si>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</si>
  <si>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</si>
  <si>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</si>
  <si>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</si>
  <si>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</si>
  <si>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</si>
  <si>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</si>
  <si>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</si>
  <si>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</si>
  <si>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</si>
  <si>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</si>
  <si>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</si>
  <si>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</si>
  <si>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</si>
  <si>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</si>
  <si>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</si>
  <si>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</si>
  <si>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</si>
  <si>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</si>
  <si>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</si>
  <si>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</si>
  <si>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</si>
  <si>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</si>
  <si>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</si>
  <si>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</si>
  <si>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</si>
  <si>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</si>
  <si>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</si>
  <si>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</si>
  <si>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</si>
  <si>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</si>
  <si>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</si>
  <si>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</si>
  <si>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</si>
  <si>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</si>
  <si>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</si>
  <si>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</si>
  <si>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</si>
  <si>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</si>
  <si>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</si>
  <si>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</si>
  <si>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</si>
  <si>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</si>
  <si>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</si>
  <si>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</si>
  <si>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</si>
  <si>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</si>
  <si>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</si>
  <si>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</si>
  <si>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</si>
  <si>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</si>
  <si>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</si>
  <si>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</si>
  <si>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</si>
  <si>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</si>
  <si>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</si>
  <si>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</si>
  <si>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</si>
  <si>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</si>
  <si>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</si>
  <si>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</si>
  <si>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</si>
  <si>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</si>
  <si>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</si>
  <si>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</si>
  <si>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</si>
  <si>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</si>
  <si>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</si>
  <si>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</si>
  <si>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</si>
  <si>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</si>
  <si>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</si>
  <si>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</si>
  <si>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</si>
  <si>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</si>
  <si>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</si>
  <si>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</si>
  <si>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</si>
  <si>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</si>
  <si>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</si>
  <si>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</si>
  <si>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</si>
  <si>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</si>
  <si>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</si>
  <si>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</si>
  <si>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</si>
  <si>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</si>
  <si>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</si>
  <si>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</si>
  <si>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</si>
  <si>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</si>
  <si>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</si>
  <si>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</si>
  <si>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</si>
  <si>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</si>
  <si>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</si>
  <si>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</si>
  <si>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</si>
  <si>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</si>
  <si>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</si>
  <si>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</si>
  <si>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</si>
  <si>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</si>
  <si>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</si>
  <si>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</si>
  <si>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</si>
  <si>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</si>
  <si>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</si>
  <si>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</si>
  <si>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</si>
  <si>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</si>
  <si>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</si>
  <si>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</si>
  <si>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</si>
  <si>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</si>
  <si>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</si>
  <si>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</si>
  <si>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</si>
  <si>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</si>
  <si>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</si>
  <si>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</si>
  <si>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</si>
  <si>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</si>
  <si>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</si>
  <si>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</si>
  <si>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</si>
  <si>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</si>
  <si>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</si>
  <si>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</si>
  <si>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</si>
  <si>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</si>
  <si>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</si>
  <si>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</si>
  <si>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</si>
  <si>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</si>
  <si>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</si>
  <si>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</si>
  <si>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</si>
  <si>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</si>
  <si>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</si>
  <si>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</si>
  <si>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</si>
  <si>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</si>
  <si>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</si>
  <si>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</si>
  <si>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</si>
  <si>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</si>
  <si>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</si>
  <si>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</si>
  <si>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</si>
  <si>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</si>
  <si>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</si>
  <si>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</si>
  <si>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</si>
  <si>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</si>
  <si>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</si>
  <si>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</si>
  <si>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</si>
  <si>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</si>
  <si>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</si>
  <si>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</si>
  <si>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</si>
  <si>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</si>
  <si>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</si>
  <si>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</si>
  <si>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</si>
  <si>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</si>
  <si>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</si>
  <si>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</si>
  <si>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</si>
  <si>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</si>
  <si>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</si>
  <si>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</si>
  <si>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</si>
  <si>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</si>
  <si>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</si>
  <si>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</si>
  <si>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</si>
  <si>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</si>
  <si>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</si>
  <si>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</si>
  <si>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</si>
  <si>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</si>
  <si>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</si>
  <si>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</si>
  <si>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</si>
  <si>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</si>
  <si>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</si>
  <si>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</si>
  <si>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</si>
  <si>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</si>
  <si>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</si>
  <si>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</si>
  <si>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</si>
  <si>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</si>
  <si>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</si>
  <si>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</si>
  <si>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</si>
  <si>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</si>
  <si>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</si>
  <si>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</si>
  <si>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</si>
  <si>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</si>
  <si>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</si>
  <si>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</si>
  <si>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</si>
  <si>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</si>
  <si>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</si>
  <si>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</si>
  <si>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</si>
  <si>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</si>
  <si>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</si>
  <si>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</si>
  <si>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</si>
  <si>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</si>
  <si>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</si>
  <si>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</si>
  <si>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</si>
  <si>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</si>
  <si>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</si>
  <si>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</si>
  <si>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</si>
  <si>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</si>
  <si>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</si>
  <si>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</si>
  <si>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</si>
  <si>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</si>
  <si>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</si>
  <si>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</si>
  <si>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</si>
  <si>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</si>
  <si>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</si>
  <si>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</si>
  <si>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</si>
  <si>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</si>
  <si>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</si>
  <si>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</si>
  <si>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</si>
  <si>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</si>
  <si>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</si>
  <si>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</si>
  <si>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</si>
  <si>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</si>
  <si>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</si>
  <si>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</si>
  <si>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</si>
  <si>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</si>
  <si>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</si>
  <si>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</si>
  <si>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</si>
  <si>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</si>
  <si>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</si>
  <si>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</si>
  <si>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</si>
  <si>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</si>
  <si>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</si>
  <si>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</si>
  <si>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</si>
  <si>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</si>
  <si>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</si>
  <si>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</si>
  <si>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</si>
  <si>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</si>
  <si>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</si>
  <si>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</si>
  <si>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</si>
  <si>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</si>
  <si>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</si>
  <si>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</si>
  <si>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</si>
  <si>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</si>
  <si>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</si>
  <si>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</si>
  <si>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</si>
  <si>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</si>
  <si>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</si>
  <si>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</si>
  <si>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</si>
  <si>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</si>
  <si>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</si>
  <si>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</si>
  <si>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</si>
  <si>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</si>
  <si>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</si>
  <si>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</si>
  <si>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</si>
  <si>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</si>
  <si>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</si>
  <si>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</si>
  <si>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</si>
  <si>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</si>
  <si>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</si>
  <si>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</si>
  <si>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</si>
  <si>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</si>
  <si>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</si>
  <si>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</si>
  <si>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</si>
  <si>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</si>
  <si>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</si>
  <si>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</si>
  <si>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</si>
  <si>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</si>
  <si>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</si>
  <si>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</si>
  <si>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</si>
  <si>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</si>
  <si>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</si>
  <si>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</si>
  <si>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</si>
  <si>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</si>
  <si>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</si>
  <si>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</si>
  <si>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</si>
  <si>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</si>
  <si>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</si>
  <si>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</si>
  <si>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</si>
  <si>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</si>
  <si>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</si>
  <si>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</si>
  <si>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</si>
  <si>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</si>
  <si>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</si>
  <si>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</si>
  <si>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</si>
  <si>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</si>
  <si>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</si>
  <si>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</si>
  <si>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</si>
  <si>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</si>
  <si>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</si>
  <si>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</si>
  <si>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</si>
  <si>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</si>
  <si>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</si>
  <si>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</si>
  <si>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</si>
  <si>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</si>
  <si>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</si>
  <si>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</si>
  <si>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</si>
  <si>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</si>
  <si>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</si>
  <si>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</si>
  <si>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</si>
  <si>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</si>
  <si>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</si>
  <si>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</si>
  <si>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</si>
  <si>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</si>
  <si>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</si>
  <si>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</si>
  <si>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</si>
  <si>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</si>
  <si>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</si>
  <si>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</si>
  <si>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</si>
  <si>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</si>
  <si>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</si>
  <si>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</si>
  <si>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</si>
  <si>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</si>
  <si>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</si>
  <si>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</si>
  <si>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</si>
  <si>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</si>
  <si>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</si>
  <si>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</si>
  <si>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</si>
  <si>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</si>
  <si>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</si>
  <si>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</si>
  <si>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</si>
  <si>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</si>
  <si>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</si>
  <si>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</si>
  <si>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</si>
  <si>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</si>
  <si>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</si>
  <si>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</si>
  <si>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</si>
  <si>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</si>
  <si>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</si>
  <si>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</si>
  <si>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</si>
  <si>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</si>
  <si>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</si>
  <si>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</si>
  <si>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</si>
  <si>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</si>
  <si>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</si>
  <si>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</si>
  <si>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</si>
  <si>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</si>
  <si>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</si>
  <si>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</si>
  <si>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</si>
  <si>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</si>
  <si>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</si>
  <si>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</si>
  <si>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</si>
  <si>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</si>
  <si>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</si>
  <si>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</si>
  <si>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</si>
  <si>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</si>
  <si>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</si>
  <si>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</si>
  <si>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</si>
  <si>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</si>
  <si>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</si>
  <si>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</si>
  <si>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</si>
  <si>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</si>
  <si>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</si>
  <si>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</si>
  <si>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</si>
  <si>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</si>
  <si>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</si>
  <si>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</si>
  <si>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</si>
  <si>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</si>
  <si>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</si>
  <si>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</si>
  <si>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</si>
  <si>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</si>
  <si>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</si>
  <si>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</si>
  <si>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</si>
  <si>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</si>
  <si>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</si>
  <si>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</si>
  <si>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</si>
  <si>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</si>
  <si>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</si>
  <si>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</si>
  <si>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</si>
  <si>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</si>
  <si>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</si>
  <si>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</si>
  <si>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</si>
  <si>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</si>
  <si>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</si>
  <si>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</si>
  <si>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</si>
  <si>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</si>
  <si>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</si>
  <si>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</si>
  <si>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</si>
  <si>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</si>
  <si>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</si>
  <si>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</si>
  <si>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</si>
  <si>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</si>
  <si>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</si>
  <si>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</si>
  <si>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</si>
  <si>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</si>
  <si>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</si>
  <si>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</si>
  <si>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</si>
  <si>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</si>
  <si>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</si>
  <si>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</si>
  <si>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</si>
  <si>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</si>
  <si>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</si>
  <si>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</si>
  <si>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</si>
  <si>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</si>
  <si>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</si>
  <si>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</si>
  <si>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</si>
  <si>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</si>
  <si>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</si>
  <si>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</si>
  <si>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</si>
  <si>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</si>
  <si>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</si>
  <si>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</si>
  <si>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</si>
  <si>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</si>
  <si>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</si>
  <si>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</si>
  <si>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</si>
  <si>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</si>
  <si>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</si>
  <si>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</si>
  <si>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</si>
  <si>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</si>
  <si>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</si>
  <si>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</si>
  <si>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</si>
  <si>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</si>
  <si>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</si>
  <si>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</si>
  <si>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</si>
  <si>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</si>
  <si>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</si>
  <si>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</si>
  <si>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</si>
  <si>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</si>
  <si>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</si>
  <si>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</si>
  <si>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</si>
  <si>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</si>
  <si>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</si>
  <si>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</si>
  <si>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</si>
  <si>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</si>
  <si>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</si>
  <si>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</si>
  <si>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</si>
  <si>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</si>
  <si>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</si>
  <si>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</si>
  <si>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</si>
  <si>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</si>
  <si>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</si>
  <si>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</si>
  <si>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</si>
  <si>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</si>
  <si>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</si>
  <si>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</si>
  <si>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</si>
  <si>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</si>
  <si>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</si>
  <si>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</si>
  <si>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</si>
  <si>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</si>
  <si>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</si>
  <si>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</si>
  <si>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</si>
  <si>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</si>
  <si>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</si>
  <si>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</si>
  <si>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</si>
  <si>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</si>
  <si>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</si>
  <si>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</si>
  <si>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</si>
  <si>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</si>
  <si>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</si>
  <si>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</si>
  <si>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</si>
  <si>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</si>
  <si>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</si>
  <si>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</si>
  <si>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</si>
  <si>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</si>
  <si>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</si>
  <si>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</si>
  <si>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</si>
  <si>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</si>
  <si>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</si>
  <si>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</si>
  <si>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</si>
  <si>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</si>
  <si>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</si>
  <si>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</si>
  <si>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</si>
  <si>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</si>
  <si>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</si>
  <si>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</si>
  <si>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</si>
  <si>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</si>
  <si>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</si>
  <si>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</si>
  <si>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</si>
  <si>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</si>
  <si>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</si>
  <si>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</si>
  <si>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</si>
  <si>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</si>
  <si>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</si>
  <si>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</si>
  <si>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</si>
  <si>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</si>
  <si>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</si>
  <si>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</si>
  <si>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</si>
  <si>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</si>
  <si>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</si>
  <si>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</si>
  <si>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</si>
  <si>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</si>
  <si>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</si>
  <si>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</si>
  <si>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</si>
  <si>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</si>
  <si>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</si>
  <si>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</si>
  <si>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</si>
  <si>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</si>
  <si>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</si>
  <si>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</si>
  <si>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</si>
  <si>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</si>
  <si>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</si>
  <si>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</si>
  <si>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</si>
  <si>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</si>
  <si>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</si>
  <si>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</si>
  <si>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</si>
  <si>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</si>
  <si>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</si>
  <si>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</si>
  <si>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</si>
  <si>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</si>
  <si>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</si>
  <si>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</si>
  <si>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</si>
  <si>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</si>
  <si>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</si>
  <si>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</si>
  <si>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</si>
  <si>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</si>
  <si>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</si>
  <si>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</si>
  <si>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</si>
  <si>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</si>
  <si>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</si>
  <si>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</si>
  <si>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</si>
  <si>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</si>
  <si>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</si>
  <si>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</si>
  <si>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</si>
  <si>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</si>
  <si>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</si>
  <si>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</si>
  <si>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</si>
  <si>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</si>
  <si>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</si>
  <si>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</si>
  <si>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</si>
  <si>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</si>
  <si>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</si>
  <si>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</si>
  <si>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</si>
  <si>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</si>
  <si>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</si>
  <si>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</si>
  <si>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</si>
  <si>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</si>
  <si>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</si>
  <si>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</si>
  <si>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</si>
  <si>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</si>
  <si>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</si>
  <si>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</si>
  <si>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</si>
  <si>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</si>
  <si>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</si>
  <si>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</si>
  <si>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</si>
  <si>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</si>
  <si>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</si>
  <si>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</si>
  <si>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</si>
  <si>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</si>
  <si>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</si>
  <si>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</si>
  <si>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</si>
  <si>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</si>
  <si>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</si>
  <si>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</si>
  <si>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</si>
  <si>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</si>
  <si>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</si>
  <si>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</si>
  <si>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</si>
  <si>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</si>
  <si>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</si>
  <si>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</si>
  <si>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</si>
  <si>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</si>
  <si>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</si>
  <si>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</si>
  <si>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</si>
  <si>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</si>
  <si>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</si>
  <si>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</si>
  <si>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</si>
  <si>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</si>
  <si>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</si>
  <si>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</si>
  <si>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</si>
  <si>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</si>
  <si>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</si>
  <si>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</si>
  <si>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</si>
  <si>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</si>
  <si>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</si>
  <si>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</si>
  <si>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</si>
  <si>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</si>
  <si>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</si>
  <si>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</si>
  <si>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</si>
  <si>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</si>
  <si>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</si>
  <si>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</si>
  <si>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</si>
  <si>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</si>
  <si>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</si>
  <si>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</si>
  <si>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</si>
  <si>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</si>
  <si>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</si>
  <si>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</si>
  <si>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</si>
  <si>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</si>
  <si>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</si>
  <si>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</si>
  <si>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</si>
  <si>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</si>
  <si>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</si>
  <si>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</si>
  <si>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</si>
  <si>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</si>
  <si>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</si>
  <si>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</si>
  <si>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</si>
  <si>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</si>
  <si>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</si>
  <si>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</si>
  <si>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</si>
  <si>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</si>
  <si>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</si>
  <si>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</si>
  <si>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</si>
  <si>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</si>
  <si>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</si>
  <si>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</si>
  <si>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</si>
  <si>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</si>
  <si>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</si>
  <si>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</si>
  <si>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</si>
  <si>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</si>
  <si>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</si>
  <si>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</si>
  <si>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</si>
  <si>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</si>
  <si>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</si>
  <si>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</si>
  <si>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</si>
  <si>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</si>
  <si>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</si>
  <si>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</si>
  <si>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</si>
  <si>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</si>
  <si>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</si>
  <si>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</si>
  <si>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</si>
  <si>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</si>
  <si>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</si>
  <si>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</si>
  <si>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</si>
  <si>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</si>
  <si>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</si>
  <si>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</si>
  <si>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</si>
  <si>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</si>
  <si>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</si>
  <si>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</si>
  <si>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</si>
  <si>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</si>
  <si>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</si>
  <si>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</si>
  <si>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</si>
  <si>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</si>
  <si>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</si>
  <si>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</si>
  <si>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</si>
  <si>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</si>
  <si>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</si>
  <si>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</si>
  <si>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</si>
  <si>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</si>
  <si>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</si>
  <si>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</si>
  <si>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</si>
  <si>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</si>
  <si>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</si>
  <si>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</si>
  <si>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</si>
  <si>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</si>
  <si>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</si>
  <si>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</si>
  <si>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</si>
  <si>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</si>
  <si>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</si>
  <si>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</si>
  <si>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</si>
  <si>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</si>
  <si>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</si>
  <si>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</si>
  <si>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</si>
  <si>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</si>
  <si>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</si>
  <si>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</si>
  <si>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</si>
  <si>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</si>
  <si>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</si>
  <si>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</si>
  <si>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</si>
  <si>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</si>
  <si>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</si>
  <si>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</si>
  <si>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</si>
  <si>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</si>
  <si>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</si>
  <si>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</si>
  <si>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</si>
  <si>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</si>
  <si>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</si>
  <si>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</si>
  <si>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</si>
  <si>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</si>
  <si>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</si>
  <si>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</si>
  <si>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</si>
  <si>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</si>
  <si>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</si>
  <si>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</si>
  <si>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</si>
  <si>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</si>
  <si>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</si>
  <si>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</si>
  <si>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</si>
  <si>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</si>
  <si>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</si>
  <si>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</si>
  <si>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</si>
  <si>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</si>
  <si>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</si>
  <si>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</si>
  <si>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</si>
  <si>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</si>
  <si>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</si>
  <si>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</si>
  <si>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</si>
  <si>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</si>
  <si>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</si>
  <si>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</si>
  <si>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</si>
  <si>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</si>
  <si>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</si>
  <si>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</si>
  <si>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</si>
  <si>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</si>
  <si>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</si>
  <si>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</si>
  <si>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</si>
  <si>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</si>
  <si>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</si>
  <si>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</si>
  <si>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</si>
  <si>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</si>
  <si>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</si>
  <si>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</si>
  <si>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</si>
  <si>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</si>
  <si>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</si>
  <si>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</si>
  <si>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</si>
  <si>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</si>
  <si>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</si>
  <si>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</si>
  <si>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</si>
  <si>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</si>
  <si>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</si>
  <si>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</si>
  <si>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</si>
  <si>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</si>
  <si>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</si>
  <si>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</si>
  <si>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</si>
  <si>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</si>
  <si>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</si>
  <si>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</si>
  <si>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</si>
  <si>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</si>
  <si>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</si>
  <si>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</si>
  <si>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</si>
  <si>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</si>
  <si>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</si>
  <si>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</si>
  <si>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</si>
  <si>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</si>
  <si>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</si>
  <si>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</si>
  <si>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</si>
  <si>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</si>
  <si>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</si>
  <si>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</si>
  <si>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</si>
  <si>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</si>
  <si>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</si>
  <si>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</si>
  <si>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</si>
  <si>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</si>
  <si>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</si>
  <si>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</si>
  <si>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</si>
  <si>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</si>
  <si>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</si>
  <si>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</si>
  <si>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</si>
  <si>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</si>
  <si>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</si>
  <si>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</si>
  <si>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</si>
  <si>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</si>
  <si>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</si>
  <si>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</si>
  <si>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</si>
  <si>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</si>
  <si>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</si>
  <si>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</si>
  <si>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</si>
  <si>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</si>
  <si>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</si>
  <si>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</si>
  <si>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</si>
  <si>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</si>
  <si>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</si>
  <si>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</si>
  <si>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</si>
  <si>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</si>
  <si>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</si>
  <si>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</si>
  <si>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</si>
  <si>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</si>
  <si>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</si>
  <si>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</si>
  <si>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</si>
  <si>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</si>
  <si>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</si>
  <si>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</si>
  <si>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</si>
  <si>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</si>
  <si>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</si>
  <si>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</si>
  <si>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</si>
  <si>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</si>
  <si>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</si>
  <si>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</si>
  <si>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</si>
  <si>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</si>
  <si>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</si>
  <si>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</si>
  <si>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</si>
  <si>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</si>
  <si>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</si>
  <si>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</si>
  <si>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</si>
  <si>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</si>
  <si>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</si>
  <si>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</si>
  <si>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</si>
  <si>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</si>
  <si>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</si>
  <si>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</si>
  <si>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</si>
  <si>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</si>
  <si>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</si>
  <si>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</si>
  <si>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</si>
  <si>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</si>
  <si>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</si>
  <si>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</si>
  <si>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</si>
  <si>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</si>
  <si>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</si>
  <si>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</si>
  <si>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</si>
  <si>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</si>
  <si>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</si>
  <si>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</si>
  <si>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</si>
  <si>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</si>
  <si>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</si>
  <si>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</si>
  <si>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</si>
  <si>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</si>
  <si>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</si>
  <si>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</si>
  <si>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</si>
  <si>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</si>
  <si>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</si>
  <si>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</si>
  <si>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</si>
  <si>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</si>
  <si>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</si>
  <si>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</si>
  <si>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</si>
  <si>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</si>
  <si>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</si>
  <si>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</si>
  <si>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</si>
  <si>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</si>
  <si>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</si>
  <si>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</si>
  <si>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</si>
  <si>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</si>
  <si>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</si>
  <si>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</si>
  <si>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</si>
  <si>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</si>
  <si>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</si>
  <si>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</si>
  <si>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</si>
  <si>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</si>
  <si>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</si>
  <si>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</si>
  <si>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</si>
  <si>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</si>
  <si>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</si>
  <si>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</si>
  <si>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</si>
  <si>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</si>
  <si>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</si>
  <si>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</si>
  <si>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</si>
  <si>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</si>
  <si>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</si>
  <si>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</si>
  <si>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</si>
  <si>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</si>
  <si>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</si>
  <si>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</si>
  <si>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</si>
  <si>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</si>
  <si>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</si>
  <si>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</si>
  <si>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</si>
  <si>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</si>
  <si>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</si>
  <si>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</si>
  <si>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</si>
  <si>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</si>
  <si>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</si>
  <si>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</si>
  <si>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</si>
  <si>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</si>
  <si>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</si>
  <si>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</si>
  <si>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</si>
  <si>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</si>
  <si>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</si>
  <si>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</si>
  <si>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</si>
  <si>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</si>
  <si>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</si>
  <si>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</si>
  <si>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</si>
  <si>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</si>
  <si>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</si>
  <si>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</si>
  <si>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</si>
  <si>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</si>
  <si>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</si>
  <si>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</si>
  <si>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</si>
  <si>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</si>
  <si>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</si>
  <si>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</si>
  <si>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</si>
  <si>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</si>
  <si>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</si>
  <si>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</si>
  <si>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</si>
  <si>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</si>
  <si>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</si>
  <si>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</si>
  <si>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</si>
  <si>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</si>
  <si>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</si>
  <si>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</si>
  <si>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</si>
  <si>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</si>
  <si>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</si>
  <si>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</si>
  <si>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</si>
  <si>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</si>
  <si>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</si>
  <si>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</si>
  <si>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</si>
  <si>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</si>
  <si>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</si>
  <si>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</si>
  <si>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</si>
  <si>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</si>
  <si>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</si>
  <si>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</si>
  <si>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</si>
  <si>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</si>
  <si>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</si>
  <si>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</si>
  <si>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</si>
  <si>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</si>
  <si>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</si>
  <si>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</si>
  <si>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</si>
  <si>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</si>
  <si>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</si>
  <si>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</si>
  <si>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</si>
  <si>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</si>
  <si>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</si>
  <si>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</si>
  <si>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</si>
  <si>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</si>
  <si>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</si>
  <si>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</si>
  <si>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</si>
  <si>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</si>
  <si>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</si>
  <si>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</si>
  <si>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</si>
  <si>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</si>
  <si>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</si>
  <si>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</si>
  <si>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</si>
  <si>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</si>
  <si>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</si>
  <si>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</si>
  <si>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</si>
  <si>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</si>
  <si>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</si>
  <si>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</si>
  <si>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</si>
  <si>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</si>
  <si>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</si>
  <si>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</si>
  <si>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</si>
  <si>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</si>
  <si>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</si>
  <si>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</si>
  <si>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</si>
  <si>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</si>
  <si>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</si>
  <si>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</si>
  <si>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</si>
  <si>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</si>
  <si>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</si>
  <si>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</si>
  <si>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</si>
  <si>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</si>
  <si>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</si>
  <si>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</si>
  <si>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</si>
  <si>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</si>
  <si>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</si>
  <si>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</si>
  <si>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</si>
  <si>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</si>
  <si>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</si>
  <si>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</si>
  <si>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</si>
  <si>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</si>
  <si>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</si>
  <si>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</si>
  <si>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</si>
  <si>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</si>
  <si>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</si>
  <si>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</si>
  <si>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</si>
  <si>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</si>
  <si>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</si>
  <si>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</si>
  <si>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</si>
  <si>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</si>
  <si>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</si>
  <si>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</si>
  <si>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</si>
  <si>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</si>
  <si>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</si>
  <si>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</si>
  <si>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</si>
  <si>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</si>
  <si>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</si>
  <si>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</si>
  <si>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</si>
  <si>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</si>
  <si>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</si>
  <si>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</si>
  <si>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</si>
  <si>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</si>
  <si>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</si>
  <si>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</si>
  <si>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</si>
  <si>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</si>
  <si>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</si>
  <si>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</si>
  <si>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</si>
  <si>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</si>
  <si>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</si>
  <si>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</si>
  <si>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</si>
  <si>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</si>
  <si>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</si>
  <si>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</si>
  <si>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</si>
  <si>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</si>
  <si>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</si>
  <si>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</si>
  <si>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</si>
  <si>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</si>
  <si>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</si>
  <si>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</si>
  <si>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</si>
  <si>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</si>
  <si>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</si>
  <si>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</si>
  <si>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</si>
  <si>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</si>
  <si>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</si>
  <si>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</si>
  <si>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</si>
  <si>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</si>
  <si>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</si>
  <si>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</si>
  <si>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</si>
  <si>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</si>
  <si>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</si>
  <si>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</si>
  <si>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</si>
  <si>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</si>
  <si>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</si>
  <si>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</si>
  <si>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</si>
  <si>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</si>
  <si>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</si>
  <si>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</si>
  <si>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</si>
  <si>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</si>
  <si>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</si>
  <si>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</si>
  <si>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</si>
  <si>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</si>
  <si>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</si>
  <si>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</si>
  <si>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</si>
  <si>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</si>
  <si>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</si>
  <si>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</si>
  <si>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</si>
  <si>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</si>
  <si>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</si>
  <si>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</si>
  <si>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</si>
  <si>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</si>
  <si>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</si>
  <si>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</si>
  <si>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</si>
  <si>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</si>
  <si>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</si>
  <si>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</si>
  <si>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</si>
  <si>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</si>
  <si>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</si>
  <si>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</si>
  <si>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</si>
  <si>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</si>
  <si>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</si>
  <si>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</si>
  <si>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</si>
  <si>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</si>
  <si>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</si>
  <si>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</si>
  <si>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</si>
  <si>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</si>
  <si>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</si>
  <si>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</si>
  <si>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</si>
  <si>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</si>
  <si>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</si>
  <si>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</si>
  <si>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</si>
  <si>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</si>
  <si>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</si>
  <si>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</si>
  <si>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</si>
  <si>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</si>
  <si>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</si>
  <si>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</si>
  <si>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</si>
  <si>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</si>
  <si>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</si>
  <si>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</si>
  <si>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</si>
  <si>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</si>
  <si>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</si>
  <si>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</si>
  <si>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</si>
  <si>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</si>
  <si>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</si>
  <si>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</si>
  <si>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</si>
  <si>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</si>
  <si>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</si>
  <si>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</si>
  <si>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</si>
  <si>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</si>
  <si>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</si>
  <si>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</si>
  <si>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</si>
  <si>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</si>
  <si>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</si>
  <si>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</si>
  <si>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</si>
  <si>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</si>
  <si>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</si>
  <si>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</si>
  <si>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</si>
  <si>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</si>
  <si>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</si>
  <si>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</si>
  <si>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</si>
  <si>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</si>
  <si>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</si>
  <si>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</si>
  <si>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</si>
  <si>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</si>
  <si>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</si>
  <si>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</si>
  <si>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</si>
  <si>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</si>
  <si>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</si>
  <si>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</si>
  <si>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</si>
  <si>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</si>
  <si>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</si>
  <si>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</si>
  <si>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</si>
  <si>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</si>
  <si>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</si>
  <si>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</si>
  <si>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</si>
  <si>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</si>
  <si>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</si>
  <si>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</si>
  <si>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</si>
  <si>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</si>
  <si>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</si>
  <si>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</si>
  <si>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</si>
  <si>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</si>
  <si>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</si>
  <si>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</si>
  <si>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</si>
  <si>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</si>
  <si>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</si>
  <si>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</si>
  <si>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</si>
  <si>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</si>
  <si>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</si>
  <si>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</si>
  <si>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</si>
  <si>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</si>
  <si>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</si>
  <si>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</si>
  <si>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</si>
  <si>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</si>
  <si>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</si>
  <si>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</si>
  <si>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</si>
  <si>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</si>
  <si>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</si>
  <si>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</si>
  <si>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</si>
  <si>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</si>
  <si>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</si>
  <si>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</si>
  <si>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</si>
  <si>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</si>
  <si>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</si>
  <si>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</si>
  <si>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</si>
  <si>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</si>
  <si>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</si>
  <si>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</si>
  <si>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</si>
  <si>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</si>
  <si>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</si>
  <si>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</si>
  <si>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</si>
  <si>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</si>
  <si>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</si>
  <si>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</si>
  <si>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</si>
  <si>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</si>
  <si>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</si>
  <si>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</si>
  <si>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</si>
  <si>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</si>
  <si>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</si>
  <si>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</si>
  <si>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</si>
  <si>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</si>
  <si>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</si>
  <si>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</si>
  <si>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</si>
  <si>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</si>
  <si>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</si>
  <si>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</si>
  <si>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</si>
  <si>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</si>
  <si>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</si>
  <si>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</si>
  <si>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</si>
  <si>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</si>
  <si>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</si>
  <si>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</si>
  <si>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</si>
  <si>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</si>
  <si>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</si>
  <si>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</si>
  <si>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</si>
  <si>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</si>
  <si>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</si>
  <si>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</si>
  <si>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</si>
  <si>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</si>
  <si>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</si>
  <si>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</si>
  <si>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</si>
  <si>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</si>
  <si>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</si>
  <si>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</si>
  <si>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</si>
  <si>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</si>
  <si>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</si>
  <si>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</si>
  <si>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</si>
  <si>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</si>
  <si>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</si>
  <si>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</si>
  <si>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</si>
  <si>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</si>
  <si>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</si>
  <si>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</si>
  <si>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</si>
  <si>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</si>
  <si>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</si>
  <si>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</si>
  <si>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</si>
  <si>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</si>
  <si>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</si>
  <si>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</si>
  <si>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</si>
  <si>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</si>
  <si>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</si>
  <si>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</si>
  <si>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</si>
  <si>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</si>
  <si>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</si>
  <si>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</si>
  <si>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</si>
  <si>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</si>
  <si>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</si>
  <si>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</si>
  <si>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</si>
  <si>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</si>
  <si>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</si>
  <si>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</si>
  <si>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</si>
  <si>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</si>
  <si>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</si>
  <si>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</si>
  <si>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</si>
  <si>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</si>
  <si>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</si>
  <si>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</si>
  <si>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</si>
  <si>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</si>
  <si>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</si>
  <si>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</si>
  <si>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</si>
  <si>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</si>
  <si>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</si>
  <si>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</si>
  <si>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</si>
  <si>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</si>
  <si>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</si>
  <si>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</si>
  <si>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</si>
  <si>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</si>
  <si>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</si>
  <si>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</si>
  <si>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</si>
  <si>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</si>
  <si>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</si>
  <si>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</si>
  <si>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</si>
  <si>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</si>
  <si>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</si>
  <si>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</si>
  <si>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</si>
  <si>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</si>
  <si>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</si>
  <si>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</si>
  <si>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</si>
  <si>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</si>
  <si>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</si>
  <si>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</si>
  <si>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</si>
  <si>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</si>
  <si>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</si>
  <si>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</si>
  <si>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</si>
  <si>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</si>
  <si>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</si>
  <si>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</si>
  <si>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</si>
  <si>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</si>
  <si>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</si>
  <si>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</si>
  <si>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</si>
  <si>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</si>
  <si>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</si>
  <si>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</si>
  <si>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</si>
  <si>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</si>
  <si>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</si>
  <si>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</si>
  <si>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</si>
  <si>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</si>
  <si>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</si>
  <si>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</si>
  <si>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</si>
  <si>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</si>
  <si>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</si>
  <si>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</si>
  <si>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</si>
  <si>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</si>
  <si>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</si>
  <si>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</si>
  <si>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</si>
  <si>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</si>
  <si>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</si>
  <si>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</si>
  <si>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</si>
  <si>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</si>
  <si>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</si>
  <si>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</si>
  <si>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</si>
  <si>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</si>
  <si>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</si>
  <si>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</si>
  <si>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</si>
  <si>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</si>
  <si>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</si>
  <si>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</si>
  <si>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</si>
  <si>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</si>
  <si>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</si>
  <si>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</si>
  <si>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</si>
  <si>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</si>
  <si>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</si>
  <si>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</si>
  <si>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</si>
  <si>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</si>
  <si>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</si>
  <si>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</si>
  <si>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</si>
  <si>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</si>
  <si>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</si>
  <si>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</si>
  <si>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</si>
  <si>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</si>
  <si>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</si>
  <si>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</si>
  <si>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</si>
  <si>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</si>
  <si>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</si>
  <si>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</si>
  <si>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</si>
  <si>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</si>
  <si>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</si>
  <si>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</si>
  <si>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</si>
  <si>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</si>
  <si>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</si>
  <si>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</si>
  <si>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</si>
  <si>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</si>
  <si>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</si>
  <si>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</si>
  <si>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</si>
  <si>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</si>
  <si>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</si>
  <si>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</si>
  <si>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</si>
  <si>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</si>
  <si>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</si>
  <si>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</si>
  <si>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</si>
  <si>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</si>
  <si>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</si>
  <si>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</si>
  <si>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</si>
  <si>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</si>
  <si>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</si>
  <si>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</si>
  <si>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</si>
  <si>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</si>
  <si>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</si>
  <si>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</si>
  <si>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</si>
  <si>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</si>
  <si>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</si>
  <si>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</si>
  <si>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</si>
  <si>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</si>
  <si>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</si>
  <si>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</si>
  <si>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</si>
  <si>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</si>
  <si>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</si>
  <si>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</si>
  <si>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</si>
  <si>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</si>
  <si>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</si>
  <si>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</si>
  <si>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</si>
  <si>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</si>
  <si>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</si>
  <si>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</si>
  <si>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</si>
  <si>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</si>
  <si>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</si>
  <si>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</si>
  <si>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</si>
  <si>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</si>
  <si>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</si>
  <si>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</si>
  <si>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</si>
  <si>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</si>
  <si>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</si>
  <si>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</si>
  <si>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</si>
  <si>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</si>
  <si>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</si>
  <si>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</si>
  <si>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</si>
  <si>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</si>
  <si>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</si>
  <si>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</si>
  <si>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</si>
  <si>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</si>
  <si>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</si>
  <si>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</si>
  <si>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</si>
  <si>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</si>
  <si>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</si>
  <si>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</si>
  <si>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</si>
  <si>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</si>
  <si>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</si>
  <si>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</si>
  <si>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</si>
  <si>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</si>
  <si>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</si>
  <si>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</si>
  <si>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</si>
  <si>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</si>
  <si>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</si>
  <si>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</si>
  <si>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</si>
  <si>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</si>
  <si>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</si>
  <si>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</si>
  <si>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</si>
  <si>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</si>
  <si>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</si>
  <si>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</si>
  <si>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</si>
  <si>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</si>
  <si>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</si>
  <si>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</si>
  <si>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</si>
  <si>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</si>
  <si>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</si>
  <si>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</si>
  <si>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</si>
  <si>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</si>
  <si>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</si>
  <si>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</si>
  <si>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</si>
  <si>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</si>
  <si>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</si>
  <si>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</si>
  <si>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</si>
  <si>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</si>
  <si>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</si>
  <si>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</si>
  <si>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</si>
  <si>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</si>
  <si>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</si>
  <si>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</si>
  <si>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</si>
  <si>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</si>
  <si>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</si>
  <si>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</si>
  <si>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</si>
  <si>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</si>
  <si>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</si>
  <si>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</si>
  <si>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</si>
  <si>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</si>
  <si>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</si>
  <si>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</si>
  <si>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</si>
  <si>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</si>
  <si>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</si>
  <si>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</si>
  <si>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</si>
  <si>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</si>
  <si>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</si>
  <si>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</si>
  <si>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</si>
  <si>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</si>
  <si>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</si>
  <si>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</si>
  <si>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</si>
  <si>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</si>
  <si>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</si>
  <si>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</si>
  <si>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</si>
  <si>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</si>
  <si>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</si>
  <si>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</si>
  <si>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</si>
  <si>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</si>
  <si>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</si>
  <si>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</si>
  <si>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</si>
  <si>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</si>
  <si>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</si>
  <si>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</si>
  <si>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</si>
  <si>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</si>
  <si>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</si>
  <si>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</si>
  <si>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</si>
  <si>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</si>
  <si>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</si>
  <si>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</si>
  <si>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</si>
  <si>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</si>
  <si>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</si>
  <si>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</si>
  <si>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</si>
  <si>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</si>
  <si>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</si>
  <si>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</si>
  <si>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</si>
  <si>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</si>
  <si>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</si>
  <si>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</si>
  <si>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</si>
  <si>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</si>
  <si>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</si>
  <si>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</si>
  <si>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</si>
  <si>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</si>
  <si>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</si>
  <si>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</si>
  <si>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</si>
  <si>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</si>
  <si>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</si>
  <si>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</si>
  <si>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</si>
  <si>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</si>
  <si>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</si>
  <si>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</si>
  <si>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</si>
  <si>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</si>
  <si>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</si>
  <si>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</si>
  <si>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</si>
  <si>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</si>
  <si>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</si>
  <si>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</si>
  <si>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</si>
  <si>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</si>
  <si>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</si>
  <si>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</si>
  <si>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</si>
  <si>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</si>
  <si>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</si>
  <si>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</si>
  <si>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</si>
  <si>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</si>
  <si>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</si>
  <si>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</si>
  <si>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</si>
  <si>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</si>
  <si>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</si>
  <si>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</si>
  <si>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</si>
  <si>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</si>
  <si>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</si>
  <si>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</si>
  <si>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</si>
  <si>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</si>
  <si>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</si>
  <si>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</si>
  <si>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</si>
  <si>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</si>
  <si>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</si>
  <si>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</si>
  <si>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</si>
  <si>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</si>
  <si>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</si>
  <si>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</si>
  <si>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</si>
  <si>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</si>
  <si>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</si>
  <si>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</si>
  <si>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</si>
  <si>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</si>
  <si>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</si>
  <si>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</si>
  <si>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</si>
  <si>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</si>
  <si>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</si>
  <si>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</si>
  <si>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</si>
  <si>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</si>
  <si>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</si>
  <si>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</si>
  <si>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</si>
  <si>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</si>
  <si>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</si>
  <si>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</si>
  <si>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</si>
  <si>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</si>
  <si>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</si>
  <si>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</si>
  <si>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</si>
  <si>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</si>
  <si>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</si>
  <si>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</si>
  <si>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</si>
  <si>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</si>
  <si>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</si>
  <si>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</si>
  <si>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</si>
  <si>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</si>
  <si>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</si>
  <si>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</si>
  <si>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</si>
  <si>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</si>
  <si>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</si>
  <si>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</si>
  <si>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</si>
  <si>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</si>
  <si>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</si>
  <si>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</si>
  <si>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</si>
  <si>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</si>
  <si>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</si>
  <si>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</si>
  <si>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</si>
  <si>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</si>
  <si>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</si>
  <si>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</si>
  <si>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</si>
  <si>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</si>
  <si>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</si>
  <si>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</si>
  <si>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</si>
  <si>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</si>
  <si>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</si>
  <si>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</si>
  <si>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</si>
  <si>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</si>
  <si>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</si>
  <si>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</si>
  <si>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</si>
  <si>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</si>
  <si>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</si>
  <si>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</si>
  <si>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</si>
  <si>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</si>
  <si>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</si>
  <si>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</si>
  <si>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</si>
  <si>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</si>
  <si>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</si>
  <si>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</si>
  <si>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</si>
  <si>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</si>
  <si>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</si>
  <si>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</si>
  <si>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</si>
  <si>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</si>
  <si>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</si>
  <si>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</si>
  <si>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</si>
  <si>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</si>
  <si>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</si>
  <si>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</si>
  <si>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</si>
  <si>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</si>
  <si>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</si>
  <si>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</si>
  <si>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</si>
  <si>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</si>
  <si>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</si>
  <si>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</si>
  <si>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</si>
  <si>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</si>
  <si>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</si>
  <si>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</si>
  <si>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</si>
  <si>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</si>
  <si>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</si>
  <si>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</si>
  <si>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</si>
  <si>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</si>
  <si>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</si>
  <si>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</si>
  <si>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</si>
  <si>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</si>
  <si>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</si>
  <si>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</si>
  <si>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</si>
  <si>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</si>
  <si>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</si>
  <si>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</si>
  <si>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</si>
  <si>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</si>
  <si>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</si>
  <si>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</si>
  <si>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</si>
  <si>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</si>
  <si>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</si>
  <si>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</si>
  <si>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</si>
  <si>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</si>
  <si>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</si>
  <si>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</si>
  <si>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</si>
  <si>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</si>
  <si>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</si>
  <si>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</si>
  <si>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</si>
  <si>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</si>
  <si>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</si>
  <si>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</si>
  <si>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</si>
  <si>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</si>
  <si>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</si>
  <si>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</si>
  <si>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</si>
  <si>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</si>
  <si>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</si>
  <si>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</si>
  <si>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</si>
  <si>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</si>
  <si>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</si>
  <si>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</si>
  <si>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</si>
  <si>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</si>
  <si>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</si>
  <si>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</si>
  <si>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</si>
  <si>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</si>
  <si>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</si>
  <si>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</si>
  <si>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</si>
  <si>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</si>
  <si>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</si>
  <si>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</si>
  <si>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</si>
  <si>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</si>
  <si>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</si>
  <si>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</si>
  <si>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</si>
  <si>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</si>
  <si>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</si>
  <si>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</si>
  <si>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</si>
  <si>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</si>
  <si>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</si>
  <si>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</si>
  <si>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</si>
  <si>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</si>
  <si>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</si>
  <si>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</si>
  <si>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</si>
  <si>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</si>
  <si>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</si>
  <si>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</si>
  <si>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</si>
  <si>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</si>
  <si>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</si>
  <si>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</si>
  <si>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</si>
  <si>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</si>
  <si>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</si>
  <si>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</si>
  <si>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</si>
  <si>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</si>
  <si>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</si>
  <si>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</si>
  <si>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</si>
  <si>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</si>
  <si>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</si>
  <si>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</si>
  <si>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</si>
  <si>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</si>
  <si>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</si>
  <si>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</si>
  <si>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</si>
  <si>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</si>
  <si>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</si>
  <si>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</si>
  <si>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</si>
  <si>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</si>
  <si>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</si>
  <si>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</si>
  <si>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</si>
  <si>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</si>
  <si>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</si>
  <si>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</si>
  <si>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</si>
  <si>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</si>
  <si>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</si>
  <si>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</si>
  <si>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</si>
  <si>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</si>
  <si>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</si>
  <si>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</si>
  <si>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</si>
  <si>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</si>
  <si>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</si>
  <si>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</si>
  <si>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</si>
  <si>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</si>
  <si>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</si>
  <si>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</si>
  <si>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</si>
  <si>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</si>
  <si>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</si>
  <si>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</si>
  <si>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</si>
  <si>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</si>
  <si>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</si>
  <si>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</si>
  <si>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</si>
  <si>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</si>
  <si>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</si>
  <si>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</si>
  <si>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</si>
  <si>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</si>
  <si>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</si>
  <si>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</si>
  <si>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</si>
  <si>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</si>
  <si>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</si>
  <si>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</si>
  <si>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</si>
  <si>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</si>
  <si>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</si>
  <si>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</si>
  <si>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</si>
  <si>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</si>
  <si>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</si>
  <si>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</si>
  <si>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</si>
  <si>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</si>
  <si>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</si>
  <si>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</si>
  <si>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</si>
  <si>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</si>
  <si>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</si>
  <si>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</si>
  <si>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</si>
  <si>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</si>
  <si>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</si>
  <si>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</si>
  <si>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</si>
  <si>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</si>
  <si>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</si>
  <si>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</si>
  <si>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</si>
  <si>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</si>
  <si>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</si>
  <si>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</si>
  <si>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</si>
  <si>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</si>
  <si>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</si>
  <si>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</si>
  <si>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</si>
  <si>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</si>
  <si>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</si>
  <si>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</si>
  <si>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</si>
  <si>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</si>
  <si>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</si>
  <si>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</si>
  <si>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</si>
  <si>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</si>
  <si>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</si>
  <si>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</si>
  <si>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</si>
  <si>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</si>
  <si>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</si>
  <si>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</si>
  <si>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</si>
  <si>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</si>
  <si>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</si>
  <si>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</si>
  <si>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</si>
  <si>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</si>
  <si>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</si>
  <si>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</si>
  <si>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</si>
  <si>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</si>
  <si>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</si>
  <si>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</si>
  <si>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</si>
  <si>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</si>
  <si>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</si>
  <si>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</si>
  <si>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</si>
  <si>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</si>
  <si>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</si>
  <si>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</si>
  <si>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</si>
  <si>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</si>
  <si>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</si>
  <si>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</si>
  <si>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</si>
  <si>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</si>
  <si>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</si>
  <si>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</si>
  <si>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</si>
  <si>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</si>
  <si>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</si>
  <si>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</si>
  <si>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</si>
  <si>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</si>
  <si>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</si>
  <si>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</si>
  <si>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</si>
  <si>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</si>
  <si>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</si>
  <si>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</si>
  <si>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</si>
  <si>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</si>
  <si>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</si>
  <si>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</si>
  <si>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</si>
  <si>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</si>
  <si>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</si>
  <si>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</si>
  <si>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</si>
  <si>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</si>
  <si>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</si>
  <si>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</si>
  <si>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</si>
  <si>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</si>
  <si>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</si>
  <si>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</si>
  <si>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</si>
  <si>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</si>
  <si>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</si>
  <si>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</si>
  <si>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</si>
  <si>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</si>
  <si>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</si>
  <si>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</si>
  <si>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</si>
  <si>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</si>
  <si>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</si>
  <si>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</si>
  <si>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</si>
  <si>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</si>
  <si>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</si>
  <si>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</si>
  <si>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</si>
  <si>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</si>
  <si>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</si>
  <si>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</si>
  <si>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</si>
  <si>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</si>
  <si>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</si>
  <si>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</si>
  <si>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</si>
  <si>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</si>
  <si>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</si>
  <si>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</si>
  <si>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</si>
  <si>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</si>
  <si>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</si>
  <si>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</si>
  <si>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</si>
  <si>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</si>
  <si>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</si>
  <si>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</si>
  <si>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</si>
  <si>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</si>
  <si>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</si>
  <si>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</si>
  <si>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</si>
  <si>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</si>
  <si>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</si>
  <si>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</si>
  <si>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</si>
  <si>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</si>
  <si>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</si>
  <si>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</si>
  <si>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</si>
  <si>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</si>
  <si>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</si>
  <si>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</si>
  <si>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</si>
  <si>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</si>
  <si>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</si>
  <si>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</si>
  <si>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</si>
  <si>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</si>
  <si>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</si>
  <si>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</si>
  <si>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</si>
  <si>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</si>
  <si>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</si>
  <si>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</si>
  <si>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</si>
  <si>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</si>
  <si>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</si>
  <si>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</si>
  <si>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</si>
  <si>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</si>
  <si>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</si>
  <si>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</si>
  <si>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</si>
  <si>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</si>
  <si>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</si>
  <si>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</si>
  <si>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</si>
  <si>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</si>
  <si>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</si>
  <si>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</si>
  <si>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</si>
  <si>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</si>
  <si>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</si>
  <si>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</si>
  <si>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</si>
  <si>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</si>
  <si>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</si>
  <si>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</si>
  <si>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</si>
  <si>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</si>
  <si>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</si>
  <si>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</si>
  <si>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</si>
  <si>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</si>
  <si>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</si>
  <si>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</si>
  <si>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</si>
  <si>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</si>
  <si>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</si>
  <si>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</si>
  <si>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</si>
  <si>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</si>
  <si>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</si>
  <si>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</si>
  <si>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</si>
  <si>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</si>
  <si>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</si>
  <si>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</si>
  <si>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</si>
  <si>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</si>
  <si>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</si>
  <si>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</si>
  <si>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</si>
  <si>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</si>
  <si>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</si>
  <si>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</si>
  <si>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</si>
  <si>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</si>
  <si>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</si>
  <si>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</si>
  <si>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</si>
  <si>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</si>
  <si>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</si>
  <si>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</si>
  <si>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</si>
  <si>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</si>
  <si>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</si>
  <si>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</si>
  <si>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</si>
  <si>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</si>
  <si>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</si>
  <si>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</si>
  <si>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</si>
  <si>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</si>
  <si>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</si>
  <si>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</si>
  <si>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</si>
  <si>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</si>
  <si>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</si>
  <si>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</si>
  <si>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</si>
  <si>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</si>
  <si>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</si>
  <si>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</si>
  <si>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</si>
  <si>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</si>
  <si>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</si>
  <si>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</si>
  <si>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</si>
  <si>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</si>
  <si>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</si>
  <si>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</si>
  <si>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</si>
  <si>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</si>
  <si>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</si>
  <si>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</si>
  <si>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</si>
  <si>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</si>
  <si>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</si>
  <si>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</si>
  <si>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</si>
  <si>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</si>
  <si>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</si>
  <si>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</si>
  <si>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</si>
  <si>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</si>
  <si>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</si>
  <si>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</si>
  <si>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</si>
  <si>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</si>
  <si>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</si>
  <si>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</si>
  <si>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</si>
  <si>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</si>
  <si>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</si>
  <si>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</si>
  <si>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</si>
  <si>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</si>
  <si>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</si>
  <si>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</si>
  <si>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</si>
  <si>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</si>
  <si>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</si>
  <si>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</si>
  <si>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</si>
  <si>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</si>
  <si>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</si>
  <si>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</si>
  <si>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</si>
  <si>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</si>
  <si>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</si>
  <si>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</si>
  <si>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</si>
  <si>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</si>
  <si>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</si>
  <si>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</si>
  <si>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</si>
  <si>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</si>
  <si>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</si>
  <si>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</si>
  <si>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</si>
  <si>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</si>
  <si>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</si>
  <si>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</si>
  <si>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</si>
  <si>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</si>
  <si>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</si>
  <si>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</si>
  <si>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</si>
  <si>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</si>
  <si>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</si>
  <si>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</si>
  <si>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</si>
  <si>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</si>
  <si>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</si>
  <si>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</si>
  <si>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</si>
  <si>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</si>
  <si>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</si>
  <si>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</si>
  <si>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</si>
  <si>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</si>
  <si>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</si>
  <si>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</si>
  <si>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</si>
  <si>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</si>
  <si>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</si>
  <si>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</si>
  <si>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</si>
  <si>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</si>
  <si>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</si>
  <si>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</si>
  <si>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</si>
  <si>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</si>
  <si>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</si>
  <si>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</si>
  <si>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</si>
  <si>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</si>
  <si>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</si>
  <si>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</si>
  <si>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</si>
  <si>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</si>
  <si>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</si>
  <si>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</si>
  <si>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</si>
  <si>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</si>
  <si>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</si>
  <si>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</si>
  <si>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</si>
  <si>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</si>
  <si>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</si>
  <si>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</si>
  <si>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</si>
  <si>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</si>
  <si>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</si>
  <si>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</si>
  <si>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</si>
  <si>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</si>
  <si>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</si>
  <si>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</si>
  <si>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</si>
  <si>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</si>
  <si>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</si>
  <si>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</si>
  <si>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</si>
  <si>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</si>
  <si>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</si>
  <si>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</si>
  <si>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</si>
  <si>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</si>
  <si>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</si>
  <si>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</si>
  <si>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</si>
  <si>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</si>
  <si>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</si>
  <si>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</si>
  <si>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</si>
  <si>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</si>
  <si>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</si>
  <si>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</si>
  <si>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</si>
  <si>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</si>
  <si>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</si>
  <si>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</si>
  <si>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</si>
  <si>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</si>
  <si>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</si>
  <si>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</si>
  <si>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</si>
  <si>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</si>
  <si>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</si>
  <si>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</si>
  <si>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</si>
  <si>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</si>
  <si>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</si>
  <si>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</si>
  <si>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</si>
  <si>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</si>
  <si>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</si>
  <si>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</si>
  <si>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</si>
  <si>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</si>
  <si>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</si>
  <si>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</si>
  <si>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</si>
  <si>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</si>
  <si>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</si>
  <si>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</si>
  <si>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</si>
  <si>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</si>
  <si>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</si>
  <si>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</si>
  <si>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</si>
  <si>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</si>
  <si>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</si>
  <si>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</si>
  <si>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</si>
  <si>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</si>
  <si>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</si>
  <si>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</si>
  <si>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</si>
  <si>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</si>
  <si>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</si>
  <si>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</si>
  <si>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</si>
  <si>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</si>
  <si>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</si>
  <si>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</si>
  <si>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</si>
  <si>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</si>
  <si>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</si>
  <si>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</si>
  <si>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</si>
  <si>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</si>
  <si>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</si>
  <si>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</si>
  <si>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</si>
  <si>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</si>
  <si>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</si>
  <si>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</si>
  <si>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</si>
  <si>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</si>
  <si>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</si>
  <si>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</si>
  <si>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</si>
  <si>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</si>
  <si>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</si>
  <si>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</si>
  <si>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</si>
  <si>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</si>
  <si>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</si>
  <si>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</si>
  <si>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</si>
  <si>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</si>
  <si>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</si>
  <si>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</si>
  <si>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</si>
  <si>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</si>
  <si>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</si>
  <si>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</si>
  <si>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</si>
  <si>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</si>
  <si>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</si>
  <si>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</si>
  <si>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</si>
  <si>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</si>
  <si>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</si>
  <si>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</si>
  <si>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</si>
  <si>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</si>
  <si>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</si>
  <si>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</si>
  <si>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</si>
  <si>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</si>
  <si>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</si>
  <si>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</si>
  <si>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</si>
  <si>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</si>
  <si>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</si>
  <si>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</si>
  <si>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</si>
  <si>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</si>
  <si>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</si>
  <si>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</si>
  <si>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</si>
  <si>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</si>
  <si>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</si>
  <si>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</si>
  <si>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</si>
  <si>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</si>
  <si>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</si>
  <si>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</si>
  <si>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</si>
  <si>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</si>
  <si>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</si>
  <si>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</si>
  <si>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</si>
  <si>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</si>
  <si>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</si>
  <si>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</si>
  <si>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</si>
  <si>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</si>
  <si>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</si>
  <si>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</si>
  <si>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</si>
  <si>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</si>
  <si>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</si>
  <si>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</si>
  <si>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</si>
  <si>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</si>
  <si>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</si>
  <si>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</si>
  <si>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</si>
  <si>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</si>
  <si>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</si>
  <si>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</si>
  <si>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</si>
  <si>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</si>
  <si>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</si>
  <si>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</si>
  <si>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</si>
  <si>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</si>
  <si>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</si>
  <si>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</si>
  <si>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</si>
  <si>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</si>
  <si>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</si>
  <si>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</si>
  <si>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</si>
  <si>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</si>
  <si>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</si>
  <si>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</si>
  <si>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</si>
  <si>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</si>
  <si>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</si>
  <si>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</si>
  <si>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</si>
  <si>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</si>
  <si>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</si>
  <si>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</si>
  <si>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</si>
  <si>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</si>
  <si>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</si>
  <si>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</si>
  <si>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</si>
  <si>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</si>
  <si>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</si>
  <si>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</si>
  <si>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</si>
  <si>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</si>
  <si>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</si>
  <si>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</si>
  <si>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</si>
  <si>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</si>
  <si>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</si>
  <si>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</si>
  <si>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</si>
  <si>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</si>
  <si>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</si>
  <si>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</si>
  <si>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</si>
  <si>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</si>
  <si>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</si>
  <si>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</si>
  <si>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</si>
  <si>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</si>
  <si>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</si>
  <si>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</si>
  <si>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</si>
  <si>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</si>
  <si>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</si>
  <si>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</si>
  <si>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</si>
  <si>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</si>
  <si>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</si>
  <si>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</si>
  <si>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</si>
  <si>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</si>
  <si>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</si>
  <si>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</si>
  <si>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</si>
  <si>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</si>
  <si>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</si>
  <si>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</si>
  <si>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</si>
  <si>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</si>
  <si>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</si>
  <si>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</si>
  <si>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</si>
  <si>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</si>
  <si>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</si>
  <si>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</si>
  <si>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</si>
  <si>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</si>
  <si>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</si>
  <si>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</si>
  <si>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</si>
  <si>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</si>
  <si>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</si>
  <si>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</si>
  <si>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</si>
  <si>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</si>
  <si>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</si>
  <si>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</si>
  <si>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</si>
  <si>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</si>
  <si>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</si>
  <si>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</si>
  <si>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</si>
  <si>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</si>
  <si>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</si>
  <si>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</si>
  <si>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</si>
  <si>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</si>
  <si>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</si>
  <si>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</si>
  <si>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</si>
  <si>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</si>
  <si>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</si>
  <si>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</si>
  <si>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</si>
  <si>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</si>
  <si>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</si>
  <si>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</si>
  <si>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</si>
  <si>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</si>
  <si>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</si>
  <si>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</si>
  <si>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</si>
  <si>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</si>
  <si>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</si>
  <si>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</si>
  <si>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</si>
  <si>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</si>
  <si>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</si>
  <si>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</si>
  <si>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</si>
  <si>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</si>
  <si>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</si>
  <si>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</si>
  <si>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</si>
  <si>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</si>
  <si>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</si>
  <si>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</si>
  <si>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</si>
  <si>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</si>
  <si>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</si>
  <si>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</si>
  <si>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</si>
  <si>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</si>
  <si>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</si>
  <si>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</si>
  <si>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</si>
  <si>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</si>
  <si>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</si>
  <si>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</si>
  <si>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</si>
  <si>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</si>
  <si>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</si>
  <si>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</si>
  <si>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</si>
  <si>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</si>
  <si>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</si>
  <si>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</si>
  <si>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</si>
  <si>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</si>
  <si>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</si>
  <si>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</si>
  <si>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</si>
  <si>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</si>
  <si>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</si>
  <si>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</si>
  <si>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</si>
  <si>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</si>
  <si>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</si>
  <si>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</si>
  <si>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</si>
  <si>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</si>
  <si>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</si>
  <si>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</si>
  <si>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</si>
  <si>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</si>
  <si>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</si>
  <si>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</si>
  <si>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</si>
  <si>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</si>
  <si>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</si>
  <si>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</si>
  <si>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</si>
  <si>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</si>
  <si>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</si>
  <si>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</si>
  <si>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</si>
  <si>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</si>
  <si>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</si>
  <si>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</si>
  <si>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</si>
  <si>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</si>
  <si>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</si>
  <si>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</si>
  <si>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</si>
  <si>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</si>
  <si>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</si>
  <si>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</si>
  <si>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</si>
  <si>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</si>
  <si>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</si>
  <si>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</si>
  <si>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</si>
  <si>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</si>
  <si>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</si>
  <si>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</si>
  <si>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</si>
  <si>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</si>
  <si>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</si>
  <si>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</si>
  <si>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</si>
  <si>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</si>
  <si>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</si>
  <si>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</si>
  <si>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</si>
  <si>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</si>
  <si>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</si>
  <si>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</si>
  <si>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</si>
  <si>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</si>
  <si>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</si>
  <si>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</si>
  <si>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</si>
  <si>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</si>
  <si>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</si>
  <si>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</si>
  <si>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</si>
  <si>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</si>
  <si>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</si>
  <si>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</si>
  <si>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</si>
  <si>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</si>
  <si>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</si>
  <si>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</si>
  <si>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</si>
  <si>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</si>
  <si>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</si>
  <si>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</si>
  <si>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</si>
  <si>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</si>
  <si>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</si>
  <si>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</si>
  <si>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</si>
  <si>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</si>
  <si>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</si>
  <si>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</si>
  <si>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</si>
  <si>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</si>
  <si>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</si>
  <si>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</si>
  <si>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</si>
  <si>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</si>
  <si>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</si>
  <si>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</si>
  <si>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</si>
  <si>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</si>
  <si>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</si>
  <si>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</si>
  <si>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</si>
  <si>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</si>
  <si>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</si>
  <si>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</si>
  <si>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</si>
  <si>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</si>
  <si>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</si>
  <si>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</si>
  <si>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</si>
  <si>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</si>
  <si>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</si>
  <si>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</si>
  <si>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</si>
  <si>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</si>
  <si>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</si>
  <si>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</si>
  <si>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</si>
  <si>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</si>
  <si>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</si>
  <si>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</si>
  <si>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</si>
  <si>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</si>
  <si>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</si>
  <si>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</si>
  <si>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</si>
  <si>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</si>
  <si>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</si>
  <si>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</si>
  <si>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</si>
  <si>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</si>
  <si>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</si>
  <si>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</si>
  <si>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</si>
  <si>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</si>
  <si>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</si>
  <si>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</si>
  <si>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</si>
  <si>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</si>
  <si>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</si>
  <si>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</si>
  <si>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</si>
  <si>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</si>
  <si>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</si>
  <si>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</si>
  <si>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</si>
  <si>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</si>
  <si>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</si>
  <si>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</si>
  <si>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</si>
  <si>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</si>
  <si>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</si>
  <si>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</si>
  <si>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</si>
  <si>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</si>
  <si>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</si>
  <si>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</si>
  <si>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</si>
  <si>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</si>
  <si>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</si>
  <si>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</si>
  <si>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</si>
  <si>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</si>
  <si>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</si>
  <si>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</si>
  <si>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</si>
  <si>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</si>
  <si>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</si>
  <si>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</si>
  <si>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</si>
  <si>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</si>
  <si>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</si>
  <si>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</si>
  <si>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</si>
  <si>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</si>
  <si>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</si>
  <si>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</si>
  <si>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</si>
  <si>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</si>
  <si>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</si>
  <si>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</si>
  <si>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</si>
  <si>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</si>
  <si>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</si>
  <si>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</si>
  <si>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</si>
  <si>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</si>
  <si>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</si>
  <si>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</si>
  <si>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</si>
  <si>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</si>
  <si>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</si>
  <si>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</si>
  <si>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</si>
  <si>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</si>
  <si>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</si>
  <si>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</si>
  <si>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</si>
  <si>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</si>
  <si>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</si>
  <si>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</si>
  <si>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</si>
  <si>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</si>
  <si>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</si>
  <si>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</si>
  <si>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</si>
  <si>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</si>
  <si>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</si>
  <si>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</si>
  <si>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</si>
  <si>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</si>
  <si>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</si>
  <si>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</si>
  <si>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</si>
  <si>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</si>
  <si>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</si>
  <si>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</si>
  <si>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</si>
  <si>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</si>
  <si>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</si>
  <si>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</si>
  <si>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</si>
  <si>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</si>
  <si>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</si>
  <si>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</si>
  <si>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</si>
  <si>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</si>
  <si>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</si>
  <si>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</si>
  <si>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</si>
  <si>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</si>
  <si>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</si>
  <si>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</si>
  <si>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</si>
  <si>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</si>
  <si>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</si>
  <si>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</si>
  <si>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</si>
  <si>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</si>
  <si>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</si>
  <si>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</si>
  <si>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</si>
  <si>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</si>
  <si>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</si>
  <si>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</si>
  <si>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</si>
  <si>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</si>
  <si>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</si>
  <si>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</si>
  <si>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</si>
  <si>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</si>
  <si>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</si>
  <si>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</si>
  <si>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</si>
  <si>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</si>
  <si>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</si>
  <si>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</si>
  <si>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</si>
  <si>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</si>
  <si>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</si>
  <si>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</si>
  <si>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</si>
  <si>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</si>
  <si>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</si>
  <si>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</si>
  <si>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</si>
  <si>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</si>
  <si>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</si>
  <si>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</si>
  <si>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</si>
  <si>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</si>
  <si>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</si>
  <si>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</si>
  <si>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</si>
  <si>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</si>
  <si>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</si>
  <si>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</si>
  <si>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</si>
  <si>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</si>
  <si>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</si>
  <si>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</si>
  <si>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</si>
  <si>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</si>
  <si>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</si>
  <si>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</si>
  <si>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</si>
  <si>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</si>
  <si>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</si>
  <si>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</si>
  <si>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</si>
  <si>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</si>
  <si>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</si>
  <si>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</si>
  <si>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</si>
  <si>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</si>
  <si>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</si>
  <si>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</si>
  <si>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</si>
  <si>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</si>
  <si>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</si>
  <si>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</si>
  <si>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</si>
  <si>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</si>
  <si>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</si>
  <si>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</si>
  <si>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</si>
  <si>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</si>
  <si>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</si>
  <si>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</si>
  <si>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</si>
  <si>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</si>
  <si>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</si>
  <si>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</si>
  <si>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</si>
  <si>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</si>
  <si>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</si>
  <si>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</si>
  <si>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</si>
  <si>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</si>
  <si>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</si>
  <si>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</si>
  <si>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</si>
  <si>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</si>
  <si>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</si>
  <si>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</si>
  <si>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</si>
  <si>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</si>
  <si>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</si>
  <si>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</si>
  <si>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</si>
  <si>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</si>
  <si>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</si>
  <si>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</si>
  <si>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</si>
  <si>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</si>
  <si>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</si>
  <si>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</si>
  <si>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</si>
  <si>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</si>
  <si>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</si>
  <si>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</si>
  <si>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</si>
  <si>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</si>
  <si>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</si>
  <si>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</si>
  <si>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</si>
  <si>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</si>
  <si>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</si>
  <si>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</si>
  <si>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</si>
  <si>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</si>
  <si>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</si>
  <si>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</si>
  <si>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</si>
  <si>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</si>
  <si>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</si>
  <si>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</si>
  <si>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</si>
  <si>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</si>
  <si>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</si>
  <si>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</si>
  <si>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</si>
  <si>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</si>
  <si>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</si>
  <si>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</si>
  <si>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</si>
  <si>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</si>
  <si>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</si>
  <si>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</si>
  <si>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</si>
  <si>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</si>
  <si>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</si>
  <si>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</si>
  <si>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</si>
  <si>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</si>
  <si>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</si>
  <si>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</si>
  <si>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</si>
  <si>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</si>
  <si>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</si>
  <si>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</si>
  <si>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</si>
  <si>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</si>
  <si>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</si>
  <si>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</si>
  <si>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</si>
  <si>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</si>
  <si>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</si>
  <si>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</si>
  <si>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</si>
  <si>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</si>
  <si>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</si>
  <si>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</si>
  <si>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</si>
  <si>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</si>
  <si>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</si>
  <si>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</si>
  <si>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</si>
  <si>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</si>
  <si>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</si>
  <si>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</si>
  <si>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</si>
  <si>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</si>
  <si>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</si>
  <si>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</si>
  <si>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</si>
  <si>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</si>
  <si>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</si>
  <si>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</si>
  <si>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</si>
  <si>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</si>
  <si>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</si>
  <si>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</si>
  <si>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</si>
  <si>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</si>
  <si>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</si>
  <si>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</si>
  <si>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</si>
  <si>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</si>
  <si>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</si>
  <si>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</si>
  <si>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</si>
  <si>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</si>
  <si>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</si>
  <si>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</si>
  <si>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</si>
  <si>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</si>
  <si>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</si>
  <si>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</si>
  <si>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</si>
  <si>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</si>
  <si>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</si>
  <si>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</si>
  <si>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</si>
  <si>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</si>
  <si>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</si>
  <si>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</si>
  <si>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</si>
  <si>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</si>
  <si>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</si>
  <si>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</si>
  <si>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</si>
  <si>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</si>
  <si>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</si>
  <si>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</si>
  <si>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</si>
  <si>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</si>
  <si>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</si>
  <si>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</si>
  <si>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</si>
  <si>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</si>
  <si>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</si>
  <si>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</si>
  <si>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</si>
  <si>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</si>
  <si>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</si>
  <si>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</si>
  <si>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</si>
  <si>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</si>
  <si>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</si>
  <si>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</si>
  <si>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</si>
  <si>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</si>
  <si>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</si>
  <si>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</si>
  <si>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</si>
  <si>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</si>
  <si>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</si>
  <si>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</si>
  <si>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</si>
  <si>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</si>
  <si>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</si>
  <si>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</si>
  <si>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</si>
  <si>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</si>
  <si>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</si>
  <si>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</si>
  <si>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</si>
  <si>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</si>
  <si>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</si>
  <si>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</si>
  <si>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</si>
  <si>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</si>
  <si>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</si>
  <si>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</si>
  <si>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</si>
  <si>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</si>
  <si>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</si>
  <si>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</si>
  <si>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</si>
  <si>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</si>
  <si>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</si>
  <si>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</si>
  <si>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</si>
  <si>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</si>
  <si>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</si>
  <si>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</si>
  <si>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</si>
  <si>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</si>
  <si>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</si>
  <si>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</si>
  <si>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</si>
  <si>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</si>
  <si>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</si>
  <si>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</si>
  <si>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</si>
  <si>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</si>
  <si>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</si>
  <si>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</si>
  <si>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</si>
  <si>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</si>
  <si>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</si>
  <si>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</si>
  <si>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</si>
  <si>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</si>
  <si>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</si>
  <si>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</si>
  <si>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</si>
  <si>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</si>
  <si>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</si>
  <si>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</si>
  <si>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</si>
  <si>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</si>
  <si>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</si>
  <si>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</si>
  <si>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</si>
  <si>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</si>
  <si>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</si>
  <si>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</si>
  <si>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</si>
  <si>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</si>
  <si>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</si>
  <si>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</si>
  <si>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</si>
  <si>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</si>
  <si>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</si>
  <si>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</si>
  <si>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</si>
  <si>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</si>
  <si>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</si>
  <si>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</si>
  <si>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</si>
  <si>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</si>
  <si>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</si>
  <si>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</si>
  <si>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</si>
  <si>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</si>
  <si>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</si>
  <si>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</si>
  <si>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</si>
  <si>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</si>
  <si>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</si>
  <si>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</si>
  <si>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</si>
  <si>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</si>
  <si>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</si>
  <si>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</si>
  <si>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</si>
  <si>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</si>
  <si>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</si>
  <si>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</si>
  <si>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</si>
  <si>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</si>
  <si>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</si>
  <si>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</si>
  <si>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</si>
  <si>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</si>
  <si>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</si>
  <si>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</si>
  <si>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</si>
  <si>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</si>
  <si>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</si>
  <si>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</si>
  <si>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</si>
  <si>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</si>
  <si>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</si>
  <si>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</si>
  <si>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</si>
  <si>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</si>
  <si>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</si>
  <si>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</si>
  <si>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</si>
  <si>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</si>
  <si>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</si>
  <si>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</si>
  <si>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</si>
  <si>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</si>
  <si>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</si>
  <si>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</si>
  <si>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</si>
  <si>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</si>
  <si>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</si>
  <si>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</si>
  <si>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</si>
  <si>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</si>
  <si>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</si>
  <si>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</si>
  <si>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</si>
  <si>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</si>
  <si>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</si>
  <si>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</si>
  <si>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</si>
  <si>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</si>
  <si>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</si>
  <si>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</si>
  <si>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</si>
  <si>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</si>
  <si>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</si>
  <si>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</si>
  <si>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</si>
  <si>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</si>
  <si>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</si>
  <si>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</si>
  <si>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</si>
  <si>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</si>
  <si>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</si>
  <si>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</si>
  <si>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</si>
  <si>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</si>
  <si>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</si>
  <si>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</si>
  <si>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</si>
  <si>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</si>
  <si>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</si>
  <si>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</si>
  <si>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</si>
  <si>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</si>
  <si>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</si>
  <si>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</si>
  <si>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</si>
  <si>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</si>
  <si>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</si>
  <si>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</si>
  <si>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</si>
  <si>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</si>
  <si>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</si>
  <si>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</si>
  <si>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</si>
  <si>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</si>
  <si>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</si>
  <si>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</si>
  <si>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</si>
  <si>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</si>
  <si>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</si>
  <si>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</si>
  <si>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</si>
  <si>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</si>
  <si>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</si>
  <si>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</si>
  <si>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</si>
  <si>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</si>
  <si>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</si>
  <si>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</si>
  <si>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</si>
  <si>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</si>
  <si>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</si>
  <si>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</si>
  <si>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</si>
  <si>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</si>
  <si>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</si>
  <si>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</si>
  <si>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</si>
  <si>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</si>
  <si>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</si>
  <si>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</si>
  <si>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</si>
  <si>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</si>
  <si>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</si>
  <si>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</si>
  <si>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</si>
  <si>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</si>
  <si>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</si>
  <si>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</si>
  <si>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</si>
  <si>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</si>
  <si>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</si>
  <si>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</si>
  <si>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</si>
  <si>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</si>
  <si>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</si>
  <si>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</si>
  <si>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</si>
  <si>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</si>
  <si>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</si>
  <si>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</si>
  <si>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</si>
  <si>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</si>
  <si>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</si>
  <si>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</si>
  <si>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</si>
  <si>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</si>
  <si>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</si>
  <si>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</si>
  <si>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</si>
  <si>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</si>
  <si>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</si>
  <si>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</si>
  <si>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</si>
  <si>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</si>
  <si>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</si>
  <si>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</si>
  <si>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</si>
  <si>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</si>
  <si>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</si>
  <si>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</si>
  <si>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</si>
  <si>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</si>
  <si>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</si>
  <si>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</si>
  <si>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</si>
  <si>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</si>
  <si>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</si>
  <si>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</si>
  <si>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</si>
  <si>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</si>
  <si>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</si>
  <si>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</si>
  <si>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</si>
  <si>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</si>
  <si>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</si>
  <si>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</si>
  <si>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</si>
  <si>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</si>
  <si>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</si>
  <si>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</si>
  <si>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</si>
  <si>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</si>
  <si>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</si>
  <si>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</si>
  <si>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</si>
  <si>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</si>
  <si>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</si>
  <si>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</si>
  <si>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</si>
  <si>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</si>
  <si>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</si>
  <si>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</si>
  <si>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</si>
  <si>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</si>
  <si>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</si>
  <si>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</si>
  <si>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</si>
  <si>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</si>
  <si>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</si>
  <si>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</si>
  <si>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</si>
  <si>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</si>
  <si>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</si>
  <si>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</si>
  <si>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</si>
  <si>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</si>
  <si>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</si>
  <si>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</si>
  <si>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</si>
  <si>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</si>
  <si>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</si>
  <si>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</si>
  <si>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</si>
  <si>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</si>
  <si>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</si>
  <si>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</si>
  <si>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</si>
  <si>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</si>
  <si>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</si>
  <si>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</si>
  <si>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</si>
  <si>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</si>
  <si>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</si>
  <si>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</si>
  <si>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</si>
  <si>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</si>
  <si>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</si>
  <si>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</si>
  <si>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</si>
  <si>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</si>
  <si>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</si>
  <si>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</si>
  <si>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</si>
  <si>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</si>
  <si>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</si>
  <si>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</si>
  <si>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</si>
  <si>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</si>
  <si>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</si>
  <si>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</si>
  <si>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</si>
  <si>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</si>
  <si>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</si>
  <si>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</si>
  <si>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</si>
  <si>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</si>
  <si>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</si>
  <si>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</si>
  <si>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</si>
  <si>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</si>
  <si>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</si>
  <si>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</si>
  <si>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</si>
  <si>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</si>
  <si>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</si>
  <si>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</si>
  <si>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</si>
  <si>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</si>
  <si>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</si>
  <si>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</si>
  <si>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</si>
  <si>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</si>
  <si>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</si>
  <si>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</si>
  <si>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</si>
  <si>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</si>
  <si>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</si>
  <si>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</si>
  <si>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</si>
  <si>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</si>
  <si>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</si>
  <si>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</si>
  <si>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</si>
  <si>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</si>
  <si>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</si>
  <si>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</si>
  <si>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</si>
  <si>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</si>
  <si>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</si>
  <si>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</si>
  <si>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</si>
  <si>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</si>
  <si>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</si>
  <si>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</si>
  <si>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</si>
  <si>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</si>
  <si>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</si>
  <si>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</si>
  <si>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</si>
  <si>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</si>
  <si>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</si>
  <si>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</si>
  <si>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</si>
  <si>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</si>
  <si>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</si>
  <si>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</si>
  <si>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</si>
  <si>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</si>
  <si>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</si>
  <si>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</si>
  <si>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</si>
  <si>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</si>
  <si>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</si>
  <si>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</si>
  <si>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</si>
  <si>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</si>
  <si>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</si>
  <si>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</si>
  <si>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</si>
  <si>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</si>
  <si>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</si>
  <si>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</si>
  <si>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</si>
  <si>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</si>
  <si>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</si>
  <si>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</si>
  <si>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</si>
  <si>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</si>
  <si>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</si>
  <si>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</si>
  <si>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</si>
  <si>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</si>
  <si>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</si>
  <si>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</si>
  <si>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</si>
  <si>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</si>
  <si>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</si>
  <si>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</si>
  <si>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</si>
  <si>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</si>
  <si>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</si>
  <si>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</si>
  <si>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</si>
  <si>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</si>
  <si>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</si>
  <si>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</si>
  <si>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</si>
  <si>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</si>
  <si>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</si>
  <si>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</si>
  <si>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</si>
  <si>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</si>
  <si>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</si>
  <si>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</si>
  <si>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</si>
  <si>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</si>
  <si>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</si>
  <si>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</si>
  <si>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</si>
  <si>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</si>
  <si>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</si>
  <si>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</si>
  <si>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</si>
  <si>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</si>
  <si>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</si>
  <si>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</si>
  <si>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</si>
  <si>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</si>
  <si>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</si>
  <si>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</si>
  <si>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</si>
  <si>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</si>
  <si>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</si>
  <si>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</si>
  <si>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</si>
  <si>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</si>
  <si>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</si>
  <si>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</si>
  <si>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</si>
  <si>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</si>
  <si>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</si>
  <si>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</si>
  <si>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</si>
  <si>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</si>
  <si>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</si>
  <si>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</si>
  <si>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</si>
  <si>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</si>
  <si>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</si>
  <si>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</si>
  <si>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</si>
  <si>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</si>
  <si>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</si>
  <si>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</si>
  <si>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</si>
  <si>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</si>
  <si>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</si>
  <si>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</si>
  <si>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</si>
  <si>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</si>
  <si>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</si>
  <si>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</si>
  <si>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</si>
  <si>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</si>
  <si>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</si>
  <si>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</si>
  <si>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</si>
  <si>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</si>
  <si>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</si>
  <si>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</si>
  <si>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</si>
  <si>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</si>
  <si>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</si>
  <si>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</si>
  <si>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</si>
  <si>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</si>
  <si>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</si>
  <si>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</si>
  <si>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</si>
  <si>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</si>
  <si>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</si>
  <si>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</si>
  <si>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</si>
  <si>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</si>
  <si>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</si>
  <si>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</si>
  <si>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</si>
  <si>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</si>
  <si>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</si>
  <si>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</si>
  <si>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</si>
  <si>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</si>
  <si>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</si>
  <si>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</si>
  <si>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</si>
  <si>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</si>
  <si>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</si>
  <si>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</si>
  <si>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</si>
  <si>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</si>
  <si>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</si>
  <si>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</si>
  <si>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</si>
  <si>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</si>
  <si>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</si>
  <si>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</si>
  <si>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</si>
  <si>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</si>
  <si>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</si>
  <si>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</si>
  <si>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</si>
  <si>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</si>
  <si>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</si>
  <si>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</si>
  <si>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</si>
  <si>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</si>
  <si>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</si>
  <si>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</si>
  <si>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</si>
  <si>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</si>
  <si>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</si>
  <si>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</si>
  <si>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</si>
  <si>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</si>
  <si>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</si>
  <si>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</si>
  <si>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</si>
  <si>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</si>
  <si>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</si>
  <si>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</si>
  <si>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</si>
  <si>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</si>
  <si>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</si>
  <si>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</si>
  <si>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</si>
  <si>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</si>
  <si>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</si>
  <si>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</si>
  <si>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</si>
  <si>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</si>
  <si>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</si>
  <si>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</si>
  <si>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</si>
  <si>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</si>
  <si>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</si>
  <si>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</si>
  <si>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</si>
  <si>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</si>
  <si>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</si>
  <si>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</si>
  <si>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</si>
  <si>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</si>
  <si>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</si>
  <si>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</si>
  <si>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</si>
  <si>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</si>
  <si>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</si>
  <si>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</si>
  <si>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</si>
  <si>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</si>
  <si>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</si>
  <si>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</si>
  <si>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</si>
  <si>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</si>
  <si>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</si>
  <si>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</si>
  <si>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</si>
  <si>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</si>
  <si>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</si>
  <si>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</si>
  <si>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</si>
  <si>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</si>
  <si>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</si>
  <si>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</si>
  <si>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</si>
  <si>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</si>
  <si>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</si>
  <si>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</si>
  <si>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</si>
  <si>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</si>
  <si>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</si>
  <si>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</si>
  <si>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</si>
  <si>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</si>
  <si>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</si>
  <si>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</si>
  <si>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</si>
  <si>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</si>
  <si>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</si>
  <si>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</si>
  <si>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</si>
  <si>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</si>
  <si>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</si>
  <si>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</si>
  <si>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</si>
  <si>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</si>
  <si>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</si>
  <si>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</si>
  <si>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</si>
  <si>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</si>
  <si>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</si>
  <si>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</si>
  <si>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</si>
  <si>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</si>
  <si>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</si>
  <si>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</si>
  <si>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</si>
  <si>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</si>
  <si>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</si>
  <si>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</si>
  <si>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</si>
  <si>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</si>
  <si>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</si>
  <si>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</si>
  <si>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</si>
  <si>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</si>
  <si>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</si>
  <si>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</si>
  <si>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</si>
  <si>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</si>
  <si>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</si>
  <si>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</si>
  <si>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</si>
  <si>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</si>
  <si>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</si>
  <si>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</si>
  <si>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</si>
  <si>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</si>
  <si>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</si>
  <si>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</si>
  <si>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</si>
  <si>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</si>
  <si>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</si>
  <si>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</si>
  <si>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</si>
  <si>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</si>
  <si>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</si>
  <si>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</si>
  <si>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</si>
  <si>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</si>
  <si>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</si>
  <si>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</si>
  <si>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</si>
  <si>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</si>
  <si>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</si>
  <si>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</si>
  <si>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</si>
  <si>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</si>
  <si>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</si>
  <si>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</si>
  <si>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</si>
  <si>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</si>
  <si>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</si>
  <si>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</si>
  <si>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</si>
  <si>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</si>
  <si>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</si>
  <si>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</si>
  <si>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</si>
  <si>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</si>
  <si>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</si>
  <si>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</si>
  <si>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</si>
  <si>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</si>
  <si>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</si>
  <si>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</si>
  <si>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</si>
  <si>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</si>
  <si>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</si>
  <si>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</si>
  <si>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</si>
  <si>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</si>
  <si>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</si>
  <si>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</si>
  <si>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</si>
  <si>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</si>
  <si>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</si>
  <si>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</si>
  <si>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</si>
  <si>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</si>
  <si>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</si>
  <si>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</si>
  <si>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</si>
  <si>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</si>
  <si>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</si>
  <si>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</si>
  <si>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</si>
  <si>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</si>
  <si>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</si>
  <si>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</si>
  <si>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</si>
  <si>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</si>
  <si>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</si>
  <si>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</si>
  <si>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</si>
  <si>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</si>
  <si>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</si>
  <si>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</si>
  <si>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</si>
  <si>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</si>
  <si>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</si>
  <si>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</si>
  <si>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</si>
  <si>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</si>
  <si>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</si>
  <si>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</si>
  <si>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</si>
  <si>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</si>
  <si>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</si>
  <si>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</si>
  <si>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</si>
  <si>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</si>
  <si>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</si>
  <si>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</si>
  <si>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</si>
  <si>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</si>
  <si>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</si>
  <si>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</si>
  <si>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</si>
  <si>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</si>
  <si>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</si>
  <si>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</si>
  <si>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</si>
  <si>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</si>
  <si>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</si>
  <si>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</si>
  <si>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</si>
  <si>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</si>
  <si>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</si>
  <si>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</si>
  <si>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</si>
  <si>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</si>
  <si>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</si>
  <si>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</si>
  <si>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</si>
  <si>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</si>
  <si>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</si>
  <si>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</si>
  <si>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</si>
  <si>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</si>
  <si>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</si>
  <si>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</si>
  <si>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</si>
  <si>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</si>
  <si>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</si>
  <si>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</si>
  <si>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</si>
  <si>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</si>
  <si>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</si>
  <si>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</si>
  <si>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</si>
  <si>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</si>
  <si>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</si>
  <si>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</si>
  <si>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</si>
  <si>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</si>
  <si>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</si>
  <si>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</si>
  <si>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</si>
  <si>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</si>
  <si>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</si>
  <si>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</si>
  <si>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</si>
  <si>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</si>
  <si>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</si>
  <si>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</si>
  <si>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</si>
  <si>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</si>
  <si>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</si>
  <si>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</si>
  <si>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</si>
  <si>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</si>
  <si>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</si>
  <si>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</si>
  <si>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</si>
  <si>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</si>
  <si>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</si>
  <si>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</si>
  <si>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</si>
  <si>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</si>
  <si>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</si>
  <si>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</si>
  <si>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</si>
  <si>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</si>
  <si>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</si>
  <si>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</si>
  <si>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</si>
  <si>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</si>
  <si>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</si>
  <si>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</si>
  <si>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</si>
  <si>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</si>
  <si>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</si>
  <si>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</si>
  <si>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</si>
  <si>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</si>
  <si>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</si>
  <si>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</si>
  <si>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</si>
  <si>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</si>
  <si>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</si>
  <si>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</si>
  <si>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</si>
  <si>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</si>
  <si>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</si>
  <si>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</si>
  <si>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</si>
  <si>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</si>
  <si>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</si>
  <si>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</si>
  <si>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</si>
  <si>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</si>
  <si>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</si>
  <si>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</si>
  <si>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</si>
  <si>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</si>
  <si>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</si>
  <si>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</si>
  <si>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</si>
  <si>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</si>
  <si>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</si>
  <si>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</si>
  <si>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</si>
  <si>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</si>
  <si>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</si>
  <si>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</si>
  <si>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</si>
  <si>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</si>
  <si>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</si>
  <si>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</si>
  <si>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</si>
  <si>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</si>
  <si>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</si>
  <si>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</si>
  <si>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</si>
  <si>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</si>
  <si>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</si>
  <si>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</si>
  <si>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</si>
  <si>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</si>
  <si>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</si>
  <si>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</si>
  <si>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</si>
  <si>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</si>
  <si>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</si>
  <si>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</si>
  <si>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</si>
  <si>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</si>
  <si>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</si>
  <si>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</si>
  <si>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</si>
  <si>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</si>
  <si>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</si>
  <si>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</si>
  <si>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</si>
  <si>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</si>
  <si>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</si>
  <si>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</si>
  <si>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</si>
  <si>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</si>
  <si>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</si>
  <si>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</si>
  <si>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</si>
  <si>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</si>
  <si>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</si>
  <si>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</si>
  <si>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</si>
  <si>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</si>
  <si>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</si>
  <si>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</si>
  <si>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</si>
  <si>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</si>
  <si>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</si>
  <si>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</si>
  <si>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</si>
  <si>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</si>
  <si>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</si>
  <si>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</si>
  <si>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</si>
  <si>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</si>
  <si>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</si>
  <si>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</si>
  <si>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</si>
  <si>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</si>
  <si>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</si>
  <si>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</si>
  <si>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</si>
  <si>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</si>
  <si>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</si>
  <si>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</si>
  <si>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</si>
  <si>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</si>
  <si>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</si>
  <si>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</si>
  <si>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</si>
  <si>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</si>
  <si>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</si>
  <si>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</si>
  <si>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</si>
  <si>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</si>
  <si>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</si>
  <si>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</si>
  <si>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</si>
  <si>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</si>
  <si>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</si>
  <si>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</si>
  <si>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</si>
  <si>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</si>
  <si>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</si>
  <si>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</si>
  <si>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</si>
  <si>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</si>
  <si>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</si>
  <si>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</si>
  <si>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</si>
  <si>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</si>
  <si>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</si>
  <si>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</si>
  <si>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</si>
  <si>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</si>
  <si>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</si>
  <si>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</si>
  <si>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</si>
  <si>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</si>
  <si>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</si>
  <si>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</si>
  <si>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</si>
  <si>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</si>
  <si>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</si>
  <si>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</si>
  <si>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</si>
  <si>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</si>
  <si>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</si>
  <si>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</si>
  <si>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</si>
  <si>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</si>
  <si>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</si>
  <si>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</si>
  <si>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</si>
  <si>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</si>
  <si>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</si>
  <si>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</si>
  <si>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</si>
  <si>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</si>
  <si>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</si>
  <si>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</si>
  <si>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</si>
  <si>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</si>
  <si>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</si>
  <si>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</si>
  <si>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</si>
  <si>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</si>
  <si>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</si>
  <si>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</si>
  <si>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</si>
  <si>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</si>
  <si>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</si>
  <si>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</si>
  <si>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</si>
  <si>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</si>
  <si>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</si>
  <si>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</si>
  <si>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</si>
  <si>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</si>
  <si>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</si>
  <si>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</si>
  <si>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</si>
  <si>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</si>
  <si>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</si>
  <si>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</si>
  <si>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</si>
  <si>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</si>
  <si>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</si>
  <si>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</si>
  <si>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</si>
  <si>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</si>
  <si>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</si>
  <si>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</si>
  <si>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</si>
  <si>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</si>
  <si>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</si>
  <si>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</si>
  <si>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</si>
  <si>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</si>
  <si>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</si>
  <si>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</si>
  <si>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</si>
  <si>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</si>
  <si>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</si>
  <si>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</si>
  <si>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</si>
  <si>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</si>
  <si>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</si>
  <si>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</si>
  <si>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</si>
  <si>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</si>
  <si>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</si>
  <si>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</si>
  <si>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</si>
  <si>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</si>
  <si>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</si>
  <si>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</si>
  <si>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</si>
  <si>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</si>
  <si>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</si>
  <si>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</si>
  <si>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</si>
  <si>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</si>
  <si>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</si>
  <si>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</si>
  <si>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</si>
  <si>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</si>
  <si>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</si>
  <si>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</si>
  <si>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</si>
  <si>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</si>
  <si>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</si>
  <si>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</si>
  <si>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</si>
  <si>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</si>
  <si>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</si>
  <si>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</si>
  <si>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</si>
  <si>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</si>
  <si>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</si>
  <si>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</si>
  <si>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</si>
  <si>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</si>
  <si>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</si>
  <si>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</si>
  <si>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</si>
  <si>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</si>
  <si>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</si>
  <si>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</si>
  <si>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</si>
  <si>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</si>
  <si>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</si>
  <si>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</si>
  <si>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</si>
  <si>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</si>
  <si>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</si>
  <si>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</si>
  <si>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</si>
  <si>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</si>
  <si>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</si>
  <si>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</si>
  <si>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</si>
  <si>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</si>
  <si>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</si>
  <si>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</si>
  <si>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</si>
  <si>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</si>
  <si>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</si>
  <si>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</si>
  <si>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</si>
  <si>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</si>
  <si>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</si>
  <si>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</si>
  <si>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</si>
  <si>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</si>
  <si>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</si>
  <si>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</si>
  <si>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</si>
  <si>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</si>
  <si>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</si>
  <si>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</si>
  <si>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</si>
  <si>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</si>
  <si>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</si>
  <si>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</si>
  <si>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</si>
  <si>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</si>
  <si>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</si>
  <si>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</si>
  <si>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</si>
  <si>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</si>
  <si>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</si>
  <si>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</si>
  <si>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</si>
  <si>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</si>
  <si>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</si>
  <si>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</si>
  <si>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</si>
  <si>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</si>
  <si>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</si>
  <si>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</si>
  <si>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</si>
  <si>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</si>
  <si>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</si>
  <si>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</si>
  <si>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</si>
  <si>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</si>
  <si>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</si>
  <si>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</si>
  <si>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</si>
  <si>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</si>
  <si>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</si>
  <si>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</si>
  <si>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</si>
  <si>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</si>
  <si>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</si>
  <si>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</si>
  <si>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</si>
  <si>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</si>
  <si>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</si>
  <si>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</si>
  <si>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</si>
  <si>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</si>
  <si>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</si>
  <si>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</si>
  <si>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</si>
  <si>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</si>
  <si>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</si>
  <si>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</si>
  <si>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</si>
  <si>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</si>
  <si>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</si>
  <si>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</si>
  <si>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</si>
  <si>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</si>
  <si>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</si>
  <si>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</si>
  <si>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</si>
  <si>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</si>
  <si>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</si>
  <si>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</si>
  <si>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</si>
  <si>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</si>
  <si>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</si>
  <si>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</si>
  <si>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</si>
  <si>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</si>
  <si>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</si>
  <si>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</si>
  <si>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</si>
  <si>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</si>
  <si>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</si>
  <si>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</si>
  <si>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</si>
  <si>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</si>
  <si>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</si>
  <si>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</si>
  <si>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</si>
  <si>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</si>
  <si>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</si>
  <si>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</si>
  <si>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</si>
  <si>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</si>
  <si>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</si>
  <si>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</si>
  <si>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</si>
  <si>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</si>
  <si>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</si>
  <si>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</si>
  <si>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</si>
  <si>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</si>
  <si>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</si>
  <si>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</si>
  <si>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</si>
  <si>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</si>
  <si>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</si>
  <si>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</si>
  <si>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</si>
  <si>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</si>
  <si>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</si>
  <si>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</si>
  <si>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</si>
  <si>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</si>
  <si>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</si>
  <si>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</si>
  <si>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</si>
  <si>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</si>
  <si>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</si>
  <si>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</si>
  <si>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</si>
  <si>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</si>
  <si>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</si>
  <si>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</si>
  <si>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</si>
  <si>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</si>
  <si>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</si>
  <si>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</si>
  <si>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</si>
  <si>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</si>
  <si>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</si>
  <si>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</si>
  <si>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</si>
  <si>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</si>
  <si>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</si>
  <si>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</si>
  <si>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</si>
  <si>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</si>
  <si>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</si>
  <si>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</si>
  <si>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</si>
  <si>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</si>
  <si>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</si>
  <si>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</si>
  <si>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</si>
  <si>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</si>
  <si>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</si>
  <si>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</si>
  <si>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</si>
  <si>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</si>
  <si>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</si>
  <si>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</si>
  <si>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</si>
  <si>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</si>
  <si>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</si>
  <si>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</si>
  <si>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</si>
  <si>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</si>
  <si>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</si>
  <si>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</si>
  <si>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</si>
  <si>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</si>
  <si>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</si>
  <si>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</si>
  <si>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</si>
  <si>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</si>
  <si>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</si>
  <si>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</si>
  <si>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</si>
  <si>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</si>
  <si>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</si>
  <si>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</si>
  <si>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</si>
  <si>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</si>
  <si>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</si>
  <si>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</si>
  <si>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</si>
  <si>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</si>
  <si>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</si>
  <si>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</si>
  <si>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</si>
  <si>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</si>
  <si>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</si>
  <si>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</si>
  <si>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</si>
  <si>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</si>
  <si>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</si>
  <si>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</si>
  <si>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</si>
  <si>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</si>
  <si>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</si>
  <si>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</si>
  <si>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</si>
  <si>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</si>
  <si>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</si>
  <si>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</si>
  <si>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</si>
  <si>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</si>
  <si>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</si>
  <si>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</si>
  <si>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</si>
  <si>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</si>
  <si>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</si>
  <si>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</si>
  <si>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</si>
  <si>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</si>
  <si>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</si>
  <si>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</si>
  <si>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</si>
  <si>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</si>
  <si>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</si>
  <si>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</si>
  <si>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</si>
  <si>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</si>
  <si>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</si>
  <si>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</si>
  <si>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</si>
  <si>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</si>
  <si>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</si>
  <si>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</si>
  <si>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</si>
  <si>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</si>
  <si>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</si>
  <si>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</si>
  <si>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</si>
  <si>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</si>
  <si>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</si>
  <si>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</si>
  <si>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</si>
  <si>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</si>
  <si>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</si>
  <si>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</si>
  <si>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</si>
  <si>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</si>
  <si>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</si>
  <si>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</si>
  <si>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</si>
  <si>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</si>
  <si>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</si>
  <si>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</si>
  <si>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</si>
  <si>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</si>
  <si>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</si>
  <si>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</si>
  <si>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</si>
  <si>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</si>
  <si>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</si>
  <si>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</si>
  <si>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</si>
  <si>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</si>
  <si>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</si>
  <si>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</si>
  <si>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</si>
  <si>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</si>
  <si>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</si>
  <si>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</si>
  <si>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</si>
  <si>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</si>
  <si>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</si>
  <si>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</si>
  <si>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</si>
  <si>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</si>
  <si>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</si>
  <si>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</si>
  <si>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</si>
  <si>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</si>
  <si>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</si>
  <si>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</si>
  <si>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</si>
  <si>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</si>
  <si>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</si>
  <si>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</si>
  <si>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</si>
  <si>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</si>
  <si>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</si>
  <si>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</si>
  <si>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</si>
  <si>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</si>
  <si>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</si>
  <si>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</si>
  <si>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</si>
  <si>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</si>
  <si>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</si>
  <si>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</si>
  <si>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</si>
  <si>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</si>
  <si>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</si>
  <si>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</si>
  <si>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</si>
  <si>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</si>
  <si>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</si>
  <si>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</si>
  <si>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</si>
  <si>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</si>
  <si>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</si>
  <si>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</si>
  <si>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</si>
  <si>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</si>
  <si>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</si>
  <si>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</si>
  <si>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</si>
  <si>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</si>
  <si>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</si>
  <si>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</si>
  <si>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</si>
  <si>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</si>
  <si>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</si>
  <si>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</si>
  <si>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</si>
  <si>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</si>
  <si>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</si>
  <si>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</si>
  <si>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</si>
  <si>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</si>
  <si>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</si>
  <si>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</si>
  <si>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</si>
  <si>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</si>
  <si>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</si>
  <si>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</si>
  <si>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</si>
  <si>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</si>
  <si>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</si>
  <si>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</si>
  <si>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</si>
  <si>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</si>
  <si>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</si>
  <si>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</si>
  <si>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</si>
  <si>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</si>
  <si>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</si>
  <si>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</si>
  <si>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</si>
  <si>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</si>
  <si>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</si>
  <si>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</si>
  <si>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</si>
  <si>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</si>
  <si>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</si>
  <si>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</si>
  <si>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</si>
  <si>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</si>
  <si>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</si>
  <si>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</si>
  <si>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</si>
  <si>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</si>
  <si>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</si>
  <si>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</si>
  <si>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</si>
  <si>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</si>
  <si>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</si>
  <si>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</si>
  <si>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</si>
  <si>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</si>
  <si>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</si>
  <si>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</si>
  <si>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</si>
  <si>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</si>
  <si>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</si>
  <si>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</si>
  <si>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</si>
  <si>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</si>
  <si>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</si>
  <si>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</si>
  <si>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</si>
  <si>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</si>
  <si>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</si>
  <si>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</si>
  <si>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</si>
  <si>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</si>
  <si>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</si>
  <si>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</si>
  <si>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</si>
  <si>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</si>
  <si>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</si>
  <si>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</si>
  <si>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</si>
  <si>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</si>
  <si>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</si>
  <si>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</si>
  <si>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</si>
  <si>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</si>
  <si>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</si>
  <si>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</si>
  <si>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</si>
  <si>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</si>
  <si>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</si>
  <si>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</si>
  <si>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</si>
  <si>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</si>
  <si>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</si>
  <si>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</si>
  <si>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</si>
  <si>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</si>
  <si>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</si>
  <si>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</si>
  <si>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</si>
  <si>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</si>
  <si>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</si>
  <si>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</si>
  <si>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</si>
  <si>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</si>
  <si>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</si>
  <si>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</si>
  <si>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</si>
  <si>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</si>
  <si>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</si>
  <si>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</si>
  <si>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</si>
  <si>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</si>
  <si>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</si>
  <si>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</si>
  <si>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</si>
  <si>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</si>
  <si>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</si>
  <si>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</si>
  <si>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</si>
  <si>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</si>
  <si>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</si>
  <si>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</si>
  <si>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</si>
  <si>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</si>
  <si>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</si>
  <si>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</si>
  <si>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</si>
  <si>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</si>
  <si>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</si>
  <si>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</si>
  <si>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</si>
  <si>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</si>
  <si>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</si>
  <si>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</si>
  <si>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</si>
  <si>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</si>
  <si>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</si>
  <si>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</si>
  <si>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</si>
  <si>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</si>
  <si>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</si>
  <si>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</si>
  <si>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</si>
  <si>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</si>
  <si>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</si>
  <si>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</si>
  <si>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</si>
  <si>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</si>
  <si>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</si>
  <si>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</si>
  <si>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</si>
  <si>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</si>
  <si>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</si>
  <si>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</si>
  <si>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</si>
  <si>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</si>
  <si>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</si>
  <si>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</si>
  <si>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</si>
  <si>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</si>
  <si>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</si>
  <si>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</si>
  <si>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</si>
  <si>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</si>
  <si>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</si>
  <si>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</si>
  <si>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</si>
  <si>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</si>
  <si>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</si>
  <si>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</si>
  <si>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</si>
  <si>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</si>
  <si>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</si>
  <si>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</si>
  <si>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</si>
  <si>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</si>
  <si>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</si>
  <si>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</si>
  <si>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</si>
  <si>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</si>
  <si>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</si>
  <si>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</si>
  <si>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</si>
  <si>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</si>
  <si>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</si>
  <si>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</si>
  <si>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</si>
  <si>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</si>
  <si>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</si>
  <si>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</si>
  <si>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</si>
  <si>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</si>
  <si>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</si>
  <si>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</si>
  <si>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</si>
  <si>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</si>
  <si>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</si>
  <si>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</si>
  <si>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</si>
  <si>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</si>
  <si>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</si>
  <si>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</si>
  <si>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</si>
  <si>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</si>
  <si>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</si>
  <si>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</si>
  <si>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</si>
  <si>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</si>
  <si>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</si>
  <si>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</si>
  <si>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</si>
  <si>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</si>
  <si>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</si>
  <si>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</si>
  <si>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</si>
  <si>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</si>
  <si>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</si>
  <si>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</si>
  <si>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</si>
  <si>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</si>
  <si>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</si>
  <si>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</si>
  <si>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</si>
  <si>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</si>
  <si>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</si>
  <si>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</si>
  <si>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</si>
  <si>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</si>
  <si>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</si>
  <si>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</si>
  <si>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</si>
  <si>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</si>
  <si>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</si>
  <si>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</si>
  <si>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</si>
  <si>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</si>
  <si>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</si>
  <si>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</si>
  <si>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</si>
  <si>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</si>
  <si>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</si>
  <si>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</si>
  <si>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</si>
  <si>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</si>
  <si>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</si>
  <si>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</si>
  <si>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</si>
  <si>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</si>
  <si>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</si>
  <si>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</si>
  <si>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</si>
  <si>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</si>
  <si>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</si>
  <si>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</si>
  <si>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</si>
  <si>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</si>
  <si>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</si>
  <si>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</si>
  <si>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</si>
  <si>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</si>
  <si>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</si>
  <si>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</si>
  <si>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</si>
  <si>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</si>
  <si>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</si>
  <si>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</si>
  <si>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</si>
  <si>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</si>
  <si>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</si>
  <si>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</si>
  <si>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</si>
  <si>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</si>
  <si>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</si>
  <si>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</si>
  <si>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</si>
  <si>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</si>
  <si>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</si>
  <si>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</si>
  <si>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</si>
  <si>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</si>
  <si>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</si>
  <si>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</si>
  <si>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</si>
  <si>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</si>
  <si>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</si>
  <si>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</si>
  <si>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</si>
  <si>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</si>
  <si>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</si>
  <si>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</si>
  <si>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</si>
  <si>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</si>
  <si>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</si>
  <si>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</si>
  <si>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</si>
  <si>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</si>
  <si>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</si>
  <si>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</si>
  <si>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</si>
  <si>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</si>
  <si>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</si>
  <si>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</si>
  <si>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</si>
  <si>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</si>
  <si>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</si>
  <si>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</si>
  <si>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</si>
  <si>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</si>
  <si>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</si>
  <si>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</si>
  <si>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</si>
  <si>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</si>
  <si>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</si>
  <si>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</si>
  <si>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</si>
  <si>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</si>
  <si>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</si>
  <si>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</si>
  <si>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</si>
  <si>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</si>
  <si>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</si>
  <si>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</si>
  <si>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</si>
  <si>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</si>
  <si>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</si>
  <si>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</si>
  <si>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</si>
  <si>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</si>
  <si>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</si>
  <si>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</si>
  <si>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</si>
  <si>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</si>
  <si>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</si>
  <si>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</si>
  <si>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</si>
  <si>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</si>
  <si>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</si>
  <si>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</si>
  <si>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</si>
  <si>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</si>
  <si>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</si>
  <si>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</si>
  <si>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</si>
  <si>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</si>
  <si>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</si>
  <si>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</si>
  <si>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</si>
  <si>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</si>
  <si>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</si>
  <si>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</si>
  <si>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</si>
  <si>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</si>
  <si>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</si>
  <si>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</si>
  <si>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</si>
  <si>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</si>
  <si>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</si>
  <si>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</si>
  <si>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</si>
  <si>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</si>
  <si>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</si>
  <si>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</si>
  <si>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</si>
  <si>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</si>
  <si>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</si>
  <si>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</si>
  <si>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</si>
  <si>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</si>
  <si>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</si>
  <si>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</si>
  <si>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</si>
  <si>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</si>
  <si>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</si>
  <si>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</si>
  <si>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</si>
  <si>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</si>
  <si>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</si>
  <si>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</si>
  <si>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</si>
  <si>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</si>
  <si>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</si>
  <si>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</si>
  <si>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</si>
  <si>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</si>
  <si>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</si>
  <si>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</si>
  <si>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</si>
  <si>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</si>
  <si>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</si>
  <si>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</si>
  <si>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</si>
  <si>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</si>
  <si>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</si>
  <si>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</si>
  <si>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</si>
  <si>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</si>
  <si>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</si>
  <si>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</si>
  <si>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</si>
  <si>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</si>
  <si>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</si>
  <si>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</si>
  <si>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</si>
  <si>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</si>
  <si>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</si>
  <si>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</si>
  <si>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</si>
  <si>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</si>
  <si>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</si>
  <si>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</si>
  <si>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</si>
  <si>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</si>
  <si>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</si>
  <si>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</si>
  <si>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</si>
  <si>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</si>
  <si>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</si>
  <si>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</si>
  <si>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</si>
  <si>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</si>
  <si>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</si>
  <si>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</si>
  <si>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</si>
  <si>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</si>
  <si>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</si>
  <si>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</si>
  <si>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</si>
  <si>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</si>
  <si>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</si>
  <si>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</si>
  <si>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</si>
  <si>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</si>
  <si>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</si>
  <si>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</si>
  <si>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</si>
  <si>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</si>
  <si>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</si>
  <si>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</si>
  <si>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</si>
  <si>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</si>
  <si>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</si>
  <si>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</si>
  <si>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</si>
  <si>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</si>
  <si>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</si>
  <si>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</si>
  <si>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</si>
  <si>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</si>
  <si>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</si>
  <si>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</si>
  <si>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</si>
  <si>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</si>
  <si>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</si>
  <si>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</si>
  <si>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</si>
  <si>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</si>
  <si>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</si>
  <si>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</si>
  <si>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</si>
  <si>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</si>
  <si>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</si>
  <si>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</si>
  <si>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</si>
  <si>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</si>
  <si>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</si>
  <si>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</si>
  <si>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</si>
  <si>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</si>
  <si>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</si>
  <si>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</si>
  <si>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</si>
  <si>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</si>
  <si>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</si>
  <si>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</si>
  <si>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</si>
  <si>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</si>
  <si>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</si>
  <si>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</si>
  <si>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</si>
  <si>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</si>
  <si>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</si>
  <si>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</si>
  <si>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</si>
  <si>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</si>
  <si>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</si>
  <si>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</si>
  <si>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</si>
  <si>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</si>
  <si>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</si>
  <si>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</si>
  <si>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</si>
  <si>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</si>
  <si>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</si>
  <si>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</si>
  <si>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</si>
  <si>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</si>
  <si>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</si>
  <si>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</si>
  <si>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</si>
  <si>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</si>
  <si>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</si>
  <si>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</si>
  <si>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</si>
  <si>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</si>
  <si>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</si>
  <si>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</si>
  <si>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</si>
  <si>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</si>
  <si>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</si>
  <si>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</si>
  <si>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</si>
  <si>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</si>
  <si>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</si>
  <si>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</si>
  <si>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</si>
  <si>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</si>
  <si>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</si>
  <si>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</si>
  <si>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</si>
  <si>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</si>
  <si>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</si>
  <si>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</si>
  <si>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</si>
  <si>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</si>
  <si>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</si>
  <si>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</si>
  <si>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</si>
  <si>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</si>
  <si>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</si>
  <si>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</si>
  <si>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</si>
  <si>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</si>
  <si>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</si>
  <si>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</si>
  <si>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</si>
  <si>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</si>
  <si>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</si>
  <si>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</si>
  <si>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</si>
  <si>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</si>
  <si>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</si>
  <si>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</si>
  <si>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</si>
  <si>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</si>
  <si>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</si>
  <si>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</si>
  <si>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</si>
  <si>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</si>
  <si>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</si>
  <si>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</si>
  <si>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</si>
  <si>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</si>
  <si>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</si>
  <si>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</si>
  <si>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</si>
  <si>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</si>
  <si>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</si>
  <si>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</si>
  <si>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</si>
  <si>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</si>
  <si>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</si>
  <si>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</si>
  <si>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</si>
  <si>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</si>
  <si>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</si>
  <si>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</si>
  <si>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</si>
  <si>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</si>
  <si>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</si>
  <si>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</si>
  <si>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</si>
  <si>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</si>
  <si>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</si>
  <si>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</si>
  <si>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</si>
  <si>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</si>
  <si>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</si>
  <si>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</si>
  <si>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</si>
  <si>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</si>
  <si>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</si>
  <si>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</si>
  <si>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</si>
  <si>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</si>
  <si>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</si>
  <si>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</si>
  <si>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</si>
  <si>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</si>
  <si>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</si>
  <si>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</si>
  <si>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</si>
  <si>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</si>
  <si>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</si>
  <si>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</si>
  <si>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</si>
  <si>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</si>
  <si>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</si>
  <si>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</si>
  <si>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</si>
  <si>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</si>
  <si>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</si>
  <si>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</si>
  <si>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</si>
  <si>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</si>
  <si>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</si>
  <si>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</si>
  <si>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</si>
  <si>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</si>
  <si>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</si>
  <si>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</si>
  <si>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</si>
  <si>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</si>
  <si>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</si>
  <si>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</si>
  <si>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</si>
  <si>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</si>
  <si>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</si>
  <si>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</si>
  <si>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</si>
  <si>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</si>
  <si>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</si>
  <si>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</si>
  <si>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</si>
  <si>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</si>
  <si>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</si>
  <si>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</si>
  <si>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</si>
  <si>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</si>
  <si>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</si>
  <si>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</si>
  <si>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</si>
  <si>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</si>
  <si>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</si>
  <si>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</si>
  <si>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</si>
  <si>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</si>
  <si>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</si>
  <si>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</si>
  <si>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</si>
  <si>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</si>
  <si>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</si>
  <si>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</si>
  <si>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</si>
  <si>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</si>
  <si>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</si>
  <si>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</si>
  <si>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</si>
  <si>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</si>
  <si>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</si>
  <si>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</si>
  <si>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</si>
  <si>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</si>
  <si>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</si>
  <si>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</si>
  <si>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</si>
  <si>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</si>
  <si>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</si>
  <si>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</si>
  <si>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</si>
  <si>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</si>
  <si>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</si>
  <si>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</si>
  <si>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</si>
  <si>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</si>
  <si>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</si>
  <si>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</si>
  <si>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</si>
  <si>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</si>
  <si>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</si>
  <si>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</si>
  <si>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</si>
  <si>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</si>
  <si>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</si>
  <si>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</si>
  <si>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</si>
  <si>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</si>
  <si>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</si>
  <si>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</si>
  <si>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</si>
  <si>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</si>
  <si>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</si>
  <si>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</si>
  <si>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</si>
  <si>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</si>
  <si>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</si>
  <si>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</si>
  <si>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</si>
  <si>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</si>
  <si>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</si>
  <si>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</si>
  <si>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</si>
  <si>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</si>
  <si>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</si>
  <si>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</si>
  <si>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</si>
  <si>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</si>
  <si>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</si>
  <si>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</si>
  <si>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</si>
  <si>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</si>
  <si>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</si>
  <si>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</si>
  <si>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</si>
  <si>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</si>
  <si>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</si>
  <si>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</si>
  <si>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</si>
  <si>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</si>
  <si>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</si>
  <si>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</si>
  <si>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</si>
  <si>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</si>
  <si>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</si>
  <si>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</si>
  <si>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</si>
  <si>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</si>
  <si>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</si>
  <si>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</si>
  <si>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</si>
  <si>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</si>
  <si>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</si>
  <si>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</si>
  <si>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</si>
  <si>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</si>
  <si>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</si>
  <si>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</si>
  <si>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</si>
  <si>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</si>
  <si>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</si>
  <si>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</si>
  <si>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</si>
  <si>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</si>
  <si>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</si>
  <si>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</si>
  <si>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</si>
  <si>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</si>
  <si>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</si>
  <si>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</si>
  <si>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</si>
  <si>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</si>
  <si>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</si>
  <si>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</si>
  <si>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</si>
  <si>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</si>
  <si>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</si>
  <si>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</si>
  <si>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</si>
  <si>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</si>
  <si>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</si>
  <si>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</si>
  <si>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</si>
  <si>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</si>
  <si>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</si>
  <si>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</si>
  <si>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</si>
  <si>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</si>
  <si>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</si>
  <si>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</si>
  <si>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</si>
  <si>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</si>
  <si>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</si>
  <si>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</si>
  <si>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</si>
  <si>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</si>
  <si>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</si>
  <si>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</si>
  <si>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</si>
  <si>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</si>
  <si>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</si>
  <si>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</si>
  <si>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</si>
  <si>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</si>
  <si>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</si>
  <si>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</si>
  <si>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</si>
  <si>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</si>
  <si>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</si>
  <si>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</si>
  <si>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</si>
  <si>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</si>
  <si>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</si>
  <si>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</si>
  <si>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</si>
  <si>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</si>
  <si>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</si>
  <si>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</si>
  <si>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</si>
  <si>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</si>
  <si>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</si>
  <si>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</si>
  <si>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</si>
  <si>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</si>
  <si>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</si>
  <si>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</si>
  <si>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</si>
  <si>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</si>
  <si>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</si>
  <si>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</si>
  <si>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</si>
  <si>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</si>
  <si>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</si>
  <si>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</si>
  <si>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</si>
  <si>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</si>
  <si>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</si>
  <si>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</si>
  <si>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</si>
  <si>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</si>
  <si>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</si>
  <si>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</si>
  <si>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</si>
  <si>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</si>
  <si>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</si>
  <si>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</si>
  <si>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</si>
  <si>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</si>
  <si>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</si>
  <si>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</si>
  <si>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</si>
  <si>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</si>
  <si>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</si>
  <si>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</si>
  <si>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</si>
  <si>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</si>
  <si>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</si>
  <si>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</si>
  <si>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</si>
  <si>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</si>
  <si>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</si>
  <si>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</si>
  <si>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</si>
  <si>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</si>
  <si>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</si>
  <si>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</si>
  <si>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</si>
  <si>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</si>
  <si>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</si>
  <si>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</si>
  <si>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</si>
  <si>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</si>
  <si>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</si>
  <si>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</si>
  <si>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</si>
  <si>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</si>
  <si>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</si>
  <si>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</si>
  <si>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</si>
  <si>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</si>
  <si>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</si>
  <si>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</si>
  <si>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</si>
  <si>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</si>
  <si>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</si>
  <si>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</si>
  <si>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</si>
  <si>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</si>
  <si>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</si>
  <si>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</si>
  <si>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</si>
  <si>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</si>
  <si>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</si>
  <si>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</si>
  <si>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</si>
  <si>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</si>
  <si>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</si>
  <si>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</si>
  <si>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</si>
  <si>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</si>
  <si>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</si>
  <si>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</si>
  <si>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</si>
  <si>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</si>
  <si>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</si>
  <si>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</si>
  <si>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</si>
  <si>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</si>
  <si>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</si>
  <si>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</si>
  <si>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</si>
  <si>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</si>
  <si>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</si>
  <si>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</si>
  <si>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</si>
  <si>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</si>
  <si>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</si>
  <si>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</si>
  <si>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</si>
  <si>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</si>
  <si>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</si>
  <si>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</si>
  <si>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</si>
  <si>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</si>
  <si>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</si>
  <si>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</si>
  <si>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</si>
  <si>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</si>
  <si>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</si>
  <si>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</si>
  <si>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</si>
  <si>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</si>
  <si>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</si>
  <si>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</si>
  <si>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</si>
  <si>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</si>
  <si>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</si>
  <si>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</si>
  <si>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</si>
  <si>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</si>
  <si>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</si>
  <si>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</si>
  <si>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</si>
  <si>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</si>
  <si>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</si>
  <si>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</si>
  <si>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</si>
  <si>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</si>
  <si>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</si>
  <si>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</si>
  <si>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</si>
  <si>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</si>
  <si>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</si>
  <si>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</si>
  <si>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</si>
  <si>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</si>
  <si>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</si>
  <si>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</si>
  <si>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</si>
  <si>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</si>
  <si>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</si>
  <si>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</si>
  <si>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</si>
  <si>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</si>
  <si>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</si>
  <si>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</si>
  <si>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</si>
  <si>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</si>
  <si>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</si>
  <si>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</si>
  <si>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</si>
  <si>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</si>
  <si>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</si>
  <si>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</si>
  <si>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</si>
  <si>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</si>
  <si>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</si>
  <si>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</si>
  <si>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</si>
  <si>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</si>
  <si>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</si>
  <si>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</si>
  <si>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</si>
  <si>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</si>
  <si>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</si>
  <si>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</si>
  <si>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</si>
  <si>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</si>
  <si>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</si>
  <si>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</si>
  <si>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</si>
  <si>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</si>
  <si>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</si>
  <si>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</si>
  <si>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</si>
  <si>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</si>
  <si>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</si>
  <si>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</si>
  <si>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</si>
  <si>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</si>
  <si>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</si>
  <si>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</si>
  <si>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</si>
  <si>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</si>
  <si>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</si>
  <si>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</si>
  <si>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</si>
  <si>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</si>
  <si>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</si>
  <si>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</si>
  <si>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</si>
  <si>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</si>
  <si>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</si>
  <si>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</si>
  <si>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</si>
  <si>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</si>
  <si>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</si>
  <si>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</si>
  <si>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</si>
  <si>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</si>
  <si>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</si>
  <si>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</si>
  <si>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</si>
  <si>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</si>
  <si>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</si>
  <si>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</si>
  <si>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</si>
  <si>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</si>
  <si>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</si>
  <si>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</si>
  <si>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</si>
  <si>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</si>
  <si>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</si>
  <si>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</si>
  <si>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</si>
  <si>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</si>
  <si>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</si>
  <si>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</si>
  <si>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</si>
  <si>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</si>
  <si>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</si>
  <si>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</si>
  <si>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</si>
  <si>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</si>
  <si>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</si>
  <si>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</si>
  <si>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</si>
  <si>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</si>
  <si>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</si>
  <si>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</si>
  <si>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</si>
  <si>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</si>
  <si>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</si>
  <si>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</si>
  <si>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</si>
  <si>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</si>
  <si>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</si>
  <si>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</si>
  <si>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</si>
  <si>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</si>
  <si>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</si>
  <si>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</si>
  <si>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</si>
  <si>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</si>
  <si>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</si>
  <si>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</si>
  <si>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</si>
  <si>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</si>
  <si>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</si>
  <si>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</si>
  <si>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</si>
  <si>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</si>
  <si>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</si>
  <si>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</si>
  <si>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</si>
  <si>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</si>
  <si>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</si>
  <si>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</si>
  <si>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</si>
  <si>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</si>
  <si>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</si>
  <si>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</si>
  <si>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</si>
  <si>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</si>
  <si>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</si>
  <si>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</si>
  <si>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</si>
  <si>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</si>
  <si>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</si>
  <si>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</si>
  <si>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</si>
  <si>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</si>
  <si>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</si>
  <si>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</si>
  <si>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</si>
  <si>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</si>
  <si>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</si>
  <si>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</si>
  <si>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</si>
  <si>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</si>
  <si>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</si>
  <si>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</si>
  <si>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</si>
  <si>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</si>
  <si>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</si>
  <si>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</si>
  <si>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</si>
  <si>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</si>
  <si>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</si>
  <si>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</si>
  <si>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</si>
  <si>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</si>
  <si>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</si>
  <si>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</si>
  <si>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</si>
  <si>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</si>
  <si>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</si>
  <si>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</si>
  <si>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</si>
  <si>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</si>
  <si>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</si>
  <si>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</si>
  <si>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</si>
  <si>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</si>
  <si>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</si>
  <si>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</si>
  <si>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</si>
  <si>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</si>
  <si>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</si>
  <si>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</si>
  <si>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</si>
  <si>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</si>
  <si>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</si>
  <si>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</si>
  <si>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</si>
  <si>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</si>
  <si>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</si>
  <si>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</si>
  <si>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</si>
  <si>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</si>
  <si>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</si>
  <si>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</si>
  <si>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</si>
  <si>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</si>
  <si>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</si>
  <si>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</si>
  <si>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</si>
  <si>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</si>
  <si>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</si>
  <si>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</si>
  <si>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</si>
  <si>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</si>
  <si>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</si>
  <si>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</si>
  <si>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</si>
  <si>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</si>
  <si>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</si>
  <si>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</si>
  <si>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</si>
  <si>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</si>
  <si>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</si>
  <si>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</si>
  <si>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</si>
  <si>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</si>
  <si>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</si>
  <si>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</si>
  <si>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</si>
  <si>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</si>
  <si>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</si>
  <si>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</si>
  <si>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</si>
  <si>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</si>
  <si>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</si>
  <si>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</si>
  <si>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</si>
  <si>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</si>
  <si>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</si>
  <si>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</si>
  <si>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</si>
  <si>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</si>
  <si>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</si>
  <si>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</si>
  <si>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</si>
  <si>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</si>
  <si>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</si>
  <si>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</si>
  <si>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</si>
  <si>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</si>
  <si>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</si>
  <si>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</si>
  <si>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</si>
  <si>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</si>
  <si>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</si>
  <si>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</si>
  <si>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</si>
  <si>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</si>
  <si>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</si>
  <si>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</si>
  <si>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</si>
  <si>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</si>
  <si>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</si>
  <si>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</si>
  <si>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</si>
  <si>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</si>
  <si>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</si>
  <si>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</si>
  <si>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</si>
  <si>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</si>
  <si>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</si>
  <si>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</si>
  <si>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</si>
  <si>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</si>
  <si>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</si>
  <si>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</si>
  <si>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</si>
  <si>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</si>
  <si>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</si>
  <si>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</si>
  <si>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</si>
  <si>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</si>
  <si>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</si>
  <si>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</si>
  <si>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</si>
  <si>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</si>
  <si>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</si>
  <si>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</si>
  <si>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</si>
  <si>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</si>
  <si>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</si>
  <si>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</si>
  <si>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</si>
  <si>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</si>
  <si>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</si>
  <si>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</si>
  <si>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</si>
  <si>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</si>
  <si>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</si>
  <si>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</si>
  <si>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</si>
  <si>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</si>
  <si>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</si>
  <si>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</si>
  <si>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</si>
  <si>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</si>
  <si>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</si>
  <si>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</si>
  <si>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</si>
  <si>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</si>
  <si>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</si>
  <si>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</si>
  <si>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</si>
  <si>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</si>
  <si>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</si>
  <si>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</si>
  <si>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</si>
  <si>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</si>
  <si>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</si>
  <si>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</si>
  <si>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</si>
  <si>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</si>
  <si>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</si>
  <si>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</si>
  <si>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</si>
  <si>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</si>
  <si>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</si>
  <si>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</si>
  <si>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</si>
  <si>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</si>
  <si>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</si>
  <si>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</si>
  <si>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</si>
  <si>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</si>
  <si>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</si>
  <si>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</si>
  <si>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</si>
  <si>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</si>
  <si>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</si>
  <si>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</si>
  <si>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</si>
  <si>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</si>
  <si>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</si>
  <si>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</si>
  <si>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</si>
  <si>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</si>
  <si>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</si>
  <si>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</si>
  <si>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</si>
  <si>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</si>
  <si>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</si>
  <si>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</si>
  <si>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</si>
  <si>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</si>
  <si>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</si>
  <si>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</si>
  <si>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</si>
  <si>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</si>
  <si>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</si>
  <si>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</si>
  <si>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</si>
  <si>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</si>
  <si>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</si>
  <si>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</si>
  <si>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</si>
  <si>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</si>
  <si>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</si>
  <si>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</si>
  <si>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</si>
  <si>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</si>
  <si>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</si>
  <si>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</si>
  <si>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</si>
  <si>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</si>
  <si>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</si>
  <si>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</si>
  <si>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Quellon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</si>
  <si>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</si>
  <si>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</si>
  <si>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</si>
  <si>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</si>
  <si>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</si>
  <si>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</si>
  <si>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</si>
  <si>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</si>
  <si>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</si>
  <si>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</si>
  <si>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</si>
  <si>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</si>
  <si>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</si>
  <si>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</si>
  <si>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</si>
  <si>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</si>
  <si>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</si>
  <si>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</si>
  <si>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</si>
  <si>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</si>
  <si>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</si>
  <si>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</si>
  <si>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</si>
  <si>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</si>
  <si>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</si>
  <si>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</si>
  <si>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</si>
  <si>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</si>
  <si>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</si>
  <si>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</si>
  <si>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</si>
  <si>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</si>
  <si>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</si>
  <si>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</si>
  <si>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</si>
  <si>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</si>
  <si>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</si>
  <si>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</si>
  <si>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</si>
  <si>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</si>
  <si>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</si>
  <si>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</si>
  <si>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</si>
  <si>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</si>
  <si>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</si>
  <si>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</si>
  <si>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</si>
  <si>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</si>
  <si>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</si>
  <si>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</si>
  <si>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</si>
  <si>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</si>
  <si>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</si>
  <si>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</si>
  <si>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</si>
  <si>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</si>
  <si>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</si>
  <si>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</si>
  <si>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</si>
  <si>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</si>
  <si>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</si>
  <si>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</si>
  <si>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</si>
  <si>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</si>
  <si>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</si>
  <si>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</si>
  <si>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</si>
  <si>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</si>
  <si>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</si>
  <si>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</si>
  <si>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</si>
  <si>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</si>
  <si>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</si>
  <si>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</si>
  <si>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</si>
  <si>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</si>
  <si>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</si>
  <si>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</si>
  <si>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</si>
  <si>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</si>
  <si>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</si>
  <si>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</si>
  <si>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</si>
  <si>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</si>
  <si>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</si>
  <si>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</si>
  <si>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</si>
  <si>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</si>
  <si>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</si>
  <si>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</si>
  <si>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</si>
  <si>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</si>
  <si>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</si>
  <si>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</si>
  <si>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</si>
  <si>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</si>
  <si>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</si>
  <si>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</si>
  <si>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</si>
  <si>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</si>
  <si>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</si>
  <si>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</si>
  <si>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</si>
  <si>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</si>
  <si>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</si>
  <si>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</si>
  <si>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</si>
  <si>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</si>
  <si>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</si>
  <si>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</si>
  <si>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</si>
  <si>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</si>
  <si>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</si>
  <si>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</si>
  <si>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</si>
  <si>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</si>
  <si>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</si>
  <si>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</si>
  <si>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</si>
  <si>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</si>
  <si>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</si>
  <si>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</si>
  <si>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</si>
  <si>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</si>
  <si>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</si>
  <si>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</si>
  <si>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</si>
  <si>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</si>
  <si>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</si>
  <si>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</si>
  <si>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</si>
  <si>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</si>
  <si>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</si>
  <si>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</si>
  <si>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</si>
  <si>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</si>
  <si>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</si>
  <si>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</si>
  <si>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</si>
  <si>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</si>
  <si>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</si>
  <si>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</si>
  <si>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</si>
  <si>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</si>
  <si>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</si>
  <si>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</si>
  <si>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</si>
  <si>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</si>
  <si>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</si>
  <si>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</si>
  <si>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</si>
  <si>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</si>
  <si>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</si>
  <si>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</si>
  <si>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</si>
  <si>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</si>
  <si>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</si>
  <si>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</si>
  <si>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</si>
  <si>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</si>
  <si>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</si>
  <si>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</si>
  <si>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</si>
  <si>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</si>
  <si>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</si>
  <si>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</si>
  <si>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</si>
  <si>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</si>
  <si>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</si>
  <si>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</si>
  <si>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</si>
  <si>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</si>
  <si>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</si>
  <si>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</si>
  <si>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</si>
  <si>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</si>
  <si>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</si>
  <si>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</si>
  <si>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</si>
  <si>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</si>
  <si>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</si>
  <si>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</si>
  <si>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</si>
  <si>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</si>
  <si>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</si>
  <si>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</si>
  <si>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</si>
  <si>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</si>
  <si>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</si>
  <si>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</si>
  <si>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</si>
  <si>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</si>
  <si>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</si>
  <si>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</si>
  <si>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</si>
  <si>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</si>
  <si>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</si>
  <si>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</si>
  <si>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</si>
  <si>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</si>
  <si>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</si>
  <si>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</si>
  <si>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</si>
  <si>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</si>
  <si>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</si>
  <si>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</si>
  <si>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</si>
  <si>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</si>
  <si>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</si>
  <si>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</si>
  <si>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</si>
  <si>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</si>
  <si>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</si>
  <si>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</si>
  <si>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</si>
  <si>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</si>
  <si>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</si>
  <si>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</si>
  <si>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</si>
  <si>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</si>
  <si>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</si>
  <si>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</si>
  <si>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</si>
  <si>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</si>
  <si>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</si>
  <si>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</si>
  <si>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</si>
  <si>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</si>
  <si>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</si>
  <si>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</si>
  <si>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</si>
  <si>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</si>
  <si>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</si>
  <si>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</si>
  <si>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</si>
  <si>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</si>
  <si>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</si>
  <si>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</si>
  <si>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</si>
  <si>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</si>
  <si>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</si>
  <si>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</si>
  <si>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</si>
  <si>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</si>
  <si>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</si>
  <si>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</si>
  <si>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</si>
  <si>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</si>
  <si>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</si>
  <si>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</si>
  <si>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</si>
  <si>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</si>
  <si>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</si>
  <si>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</si>
  <si>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</si>
  <si>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</si>
  <si>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</si>
  <si>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</si>
  <si>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</si>
  <si>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</si>
  <si>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</si>
  <si>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</si>
  <si>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</si>
  <si>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</si>
  <si>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</si>
  <si>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</si>
  <si>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</si>
  <si>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</si>
  <si>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</si>
  <si>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</si>
  <si>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</si>
  <si>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</si>
  <si>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</si>
  <si>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</si>
  <si>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</si>
  <si>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</si>
  <si>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</si>
  <si>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</si>
  <si>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</si>
  <si>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</si>
  <si>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</si>
  <si>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</si>
  <si>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</si>
  <si>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</si>
  <si>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</si>
  <si>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</si>
  <si>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</si>
  <si>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</si>
  <si>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</si>
  <si>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</si>
  <si>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</si>
  <si>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</si>
  <si>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</si>
  <si>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</si>
  <si>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</si>
  <si>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</si>
  <si>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</si>
  <si>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</si>
  <si>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</si>
  <si>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</si>
  <si>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</si>
  <si>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</si>
  <si>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</si>
  <si>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</si>
  <si>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</si>
  <si>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</si>
  <si>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</si>
  <si>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</si>
  <si>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</si>
  <si>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</si>
  <si>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</si>
  <si>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</si>
  <si>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</si>
  <si>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</si>
  <si>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</si>
  <si>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</si>
  <si>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</si>
  <si>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</si>
  <si>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</si>
  <si>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</si>
  <si>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</si>
  <si>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</si>
  <si>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</si>
  <si>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</si>
  <si>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</si>
  <si>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</si>
  <si>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</si>
  <si>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</si>
  <si>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</si>
  <si>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</si>
  <si>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</si>
  <si>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</si>
  <si>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</si>
  <si>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</si>
  <si>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</si>
  <si>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</si>
  <si>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</si>
  <si>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</si>
  <si>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</si>
  <si>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</si>
  <si>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</si>
  <si>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</si>
  <si>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</si>
  <si>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</si>
  <si>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</si>
  <si>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</si>
  <si>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</si>
  <si>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</si>
  <si>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</si>
  <si>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</si>
  <si>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</si>
  <si>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</si>
  <si>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</si>
  <si>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</si>
  <si>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</si>
  <si>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</si>
  <si>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</si>
  <si>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</si>
  <si>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</si>
  <si>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</si>
  <si>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</si>
  <si>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</si>
  <si>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</si>
  <si>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</si>
  <si>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</si>
  <si>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</si>
  <si>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</si>
  <si>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</si>
  <si>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</si>
  <si>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</si>
  <si>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</si>
  <si>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</si>
  <si>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</si>
  <si>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</si>
  <si>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</si>
  <si>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</si>
  <si>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</si>
  <si>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</si>
  <si>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</si>
  <si>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</si>
  <si>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</si>
  <si>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</si>
  <si>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</si>
  <si>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</si>
  <si>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</si>
  <si>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</si>
  <si>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</si>
  <si>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</si>
  <si>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</si>
  <si>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</si>
  <si>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</si>
  <si>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</si>
  <si>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</si>
  <si>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</si>
  <si>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</si>
  <si>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</si>
  <si>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</si>
  <si>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</si>
  <si>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</si>
  <si>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</si>
  <si>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</si>
  <si>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</si>
  <si>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</si>
  <si>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</si>
  <si>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</si>
  <si>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</si>
  <si>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</si>
  <si>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</si>
  <si>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</si>
  <si>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</si>
  <si>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</si>
  <si>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</si>
  <si>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</si>
  <si>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</si>
  <si>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</si>
  <si>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</si>
  <si>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</si>
  <si>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</si>
  <si>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</si>
  <si>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</si>
  <si>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</si>
  <si>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</si>
  <si>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</si>
  <si>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</si>
  <si>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</si>
  <si>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</si>
  <si>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</si>
  <si>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</si>
  <si>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</si>
  <si>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</si>
  <si>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</si>
  <si>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</si>
  <si>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</si>
  <si>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</si>
  <si>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</si>
  <si>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</si>
  <si>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</si>
  <si>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</si>
  <si>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</si>
  <si>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</si>
  <si>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</si>
  <si>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</si>
  <si>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</si>
  <si>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</si>
  <si>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</si>
  <si>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</si>
  <si>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</si>
  <si>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</si>
  <si>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</si>
  <si>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</si>
  <si>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</si>
  <si>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</si>
  <si>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</si>
  <si>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</si>
  <si>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</si>
  <si>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</si>
  <si>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</si>
  <si>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</si>
  <si>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</si>
  <si>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</si>
  <si>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</si>
  <si>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</si>
  <si>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</si>
  <si>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</si>
  <si>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</si>
  <si>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</si>
  <si>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</si>
  <si>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</si>
  <si>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</si>
  <si>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</si>
  <si>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</si>
  <si>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</si>
  <si>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</si>
  <si>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</si>
  <si>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</si>
  <si>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</si>
  <si>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</si>
  <si>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</si>
  <si>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</si>
  <si>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</si>
  <si>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</si>
  <si>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</si>
  <si>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</si>
  <si>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</si>
  <si>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</si>
  <si>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</si>
  <si>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</si>
  <si>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</si>
  <si>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</si>
  <si>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</si>
  <si>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</si>
  <si>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</si>
  <si>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</si>
  <si>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</si>
  <si>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</si>
  <si>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</si>
  <si>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</si>
  <si>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</si>
  <si>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</si>
  <si>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</si>
  <si>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</si>
  <si>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</si>
  <si>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</si>
  <si>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</si>
  <si>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</si>
  <si>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</si>
  <si>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</si>
  <si>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</si>
  <si>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</si>
  <si>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</si>
  <si>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</si>
  <si>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</si>
  <si>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</si>
  <si>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</si>
  <si>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</si>
  <si>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</si>
  <si>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</si>
  <si>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</si>
  <si>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</si>
  <si>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</si>
  <si>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</si>
  <si>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</si>
  <si>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</si>
  <si>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</si>
  <si>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</si>
  <si>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</si>
  <si>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</si>
  <si>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</si>
  <si>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</si>
  <si>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</si>
  <si>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</si>
  <si>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</si>
  <si>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</si>
  <si>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</si>
  <si>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</si>
  <si>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</si>
  <si>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</si>
  <si>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</si>
  <si>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</si>
  <si>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</si>
  <si>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</si>
  <si>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</si>
  <si>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</si>
  <si>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</si>
  <si>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</si>
  <si>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</si>
  <si>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</si>
  <si>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</si>
  <si>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</si>
  <si>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</si>
  <si>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</si>
  <si>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</si>
  <si>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</si>
  <si>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</si>
  <si>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</si>
  <si>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</si>
  <si>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</si>
  <si>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</si>
  <si>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</si>
  <si>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</si>
  <si>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</si>
  <si>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</si>
  <si>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</si>
  <si>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</si>
  <si>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</si>
  <si>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</si>
  <si>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</si>
  <si>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</si>
  <si>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</si>
  <si>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</si>
  <si>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</si>
  <si>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</si>
  <si>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</si>
  <si>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</si>
  <si>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</si>
  <si>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</si>
  <si>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</si>
  <si>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</si>
  <si>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</si>
  <si>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</si>
  <si>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</si>
  <si>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</si>
  <si>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</si>
  <si>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</si>
  <si>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</si>
  <si>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</si>
  <si>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</si>
  <si>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</si>
  <si>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</si>
  <si>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</si>
  <si>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</si>
  <si>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</si>
  <si>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</si>
  <si>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</si>
  <si>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</si>
  <si>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</si>
  <si>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</si>
  <si>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</si>
  <si>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</si>
  <si>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</si>
  <si>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</si>
  <si>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</si>
  <si>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</si>
  <si>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</si>
  <si>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</si>
  <si>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</si>
  <si>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</si>
  <si>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</si>
  <si>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</si>
  <si>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</si>
  <si>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</si>
  <si>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</si>
  <si>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</si>
  <si>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</si>
  <si>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</si>
  <si>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</si>
  <si>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</si>
  <si>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</si>
  <si>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</si>
  <si>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</si>
  <si>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</si>
  <si>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</si>
  <si>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</si>
  <si>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</si>
  <si>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</si>
  <si>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</si>
  <si>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</si>
  <si>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</si>
  <si>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</si>
  <si>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</si>
  <si>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</si>
  <si>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</si>
  <si>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</si>
  <si>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</si>
  <si>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</si>
  <si>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</si>
  <si>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</si>
  <si>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</si>
  <si>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</si>
  <si>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</si>
  <si>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</si>
  <si>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</si>
  <si>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</si>
  <si>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</si>
  <si>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</si>
  <si>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</si>
  <si>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</si>
  <si>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</si>
  <si>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</si>
  <si>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</si>
  <si>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</si>
  <si>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</si>
  <si>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</si>
  <si>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</si>
  <si>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</si>
  <si>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</si>
  <si>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</si>
  <si>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</si>
  <si>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</si>
  <si>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</si>
  <si>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</si>
  <si>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</si>
  <si>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</si>
  <si>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</si>
  <si>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</si>
  <si>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</si>
  <si>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</si>
  <si>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</si>
  <si>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</si>
  <si>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</si>
  <si>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</si>
  <si>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</si>
  <si>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</si>
  <si>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</si>
  <si>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</si>
  <si>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</si>
  <si>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</si>
  <si>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</si>
  <si>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</si>
  <si>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</si>
  <si>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</si>
  <si>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</si>
  <si>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</si>
  <si>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</si>
  <si>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</si>
  <si>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</si>
  <si>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</si>
  <si>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</si>
  <si>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</si>
  <si>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</si>
  <si>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</si>
  <si>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</si>
  <si>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</si>
  <si>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</si>
  <si>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</si>
  <si>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</si>
  <si>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</si>
  <si>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</si>
  <si>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</si>
  <si>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</si>
  <si>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</si>
  <si>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</si>
  <si>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</si>
  <si>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</si>
  <si>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</si>
  <si>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</si>
  <si>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</si>
  <si>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</si>
  <si>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</si>
  <si>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</si>
  <si>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</si>
  <si>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</si>
  <si>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</si>
  <si>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</si>
  <si>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</si>
  <si>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</si>
  <si>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</si>
  <si>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</si>
  <si>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</si>
  <si>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</si>
  <si>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</si>
  <si>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</si>
  <si>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</si>
  <si>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</si>
  <si>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</si>
  <si>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</si>
  <si>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</si>
  <si>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</si>
  <si>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</si>
  <si>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</si>
  <si>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</si>
  <si>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</si>
  <si>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</si>
  <si>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</si>
  <si>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</si>
  <si>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</si>
  <si>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</si>
  <si>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</si>
  <si>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</si>
  <si>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</si>
  <si>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</si>
  <si>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</si>
  <si>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</si>
  <si>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</si>
  <si>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</si>
  <si>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</si>
  <si>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</si>
  <si>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</si>
  <si>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</si>
  <si>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</si>
  <si>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</si>
  <si>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</si>
  <si>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</si>
  <si>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</si>
  <si>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</si>
  <si>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</si>
  <si>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</si>
  <si>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</si>
  <si>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</si>
  <si>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</si>
  <si>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</si>
  <si>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</si>
  <si>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</si>
  <si>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</si>
  <si>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</si>
  <si>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</si>
  <si>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</si>
  <si>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</si>
  <si>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</si>
  <si>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</si>
  <si>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</si>
  <si>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</si>
  <si>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</si>
  <si>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</si>
  <si>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</si>
  <si>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</si>
  <si>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</si>
  <si>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</si>
  <si>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</si>
  <si>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</si>
  <si>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</si>
  <si>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</si>
  <si>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</si>
  <si>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</si>
  <si>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</si>
  <si>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</si>
  <si>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</si>
  <si>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</si>
  <si>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</si>
  <si>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</si>
  <si>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</si>
  <si>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</si>
  <si>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</si>
  <si>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</si>
  <si>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</si>
  <si>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</si>
  <si>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</si>
  <si>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</si>
  <si>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</si>
  <si>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</si>
  <si>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</si>
  <si>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</si>
  <si>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</si>
  <si>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</si>
  <si>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</si>
  <si>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</si>
  <si>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</si>
  <si>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</si>
  <si>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</si>
  <si>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</si>
  <si>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</si>
  <si>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</si>
  <si>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</si>
  <si>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</si>
  <si>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</si>
  <si>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</si>
  <si>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</si>
  <si>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</si>
  <si>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</si>
  <si>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</si>
  <si>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</si>
  <si>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</si>
  <si>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</si>
  <si>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</si>
  <si>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</si>
  <si>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</si>
  <si>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</si>
  <si>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</si>
  <si>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</si>
  <si>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</si>
  <si>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</si>
  <si>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</si>
  <si>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</si>
  <si>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</si>
  <si>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</si>
  <si>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</si>
  <si>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</si>
  <si>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</si>
  <si>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</si>
  <si>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</si>
  <si>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</si>
  <si>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</si>
  <si>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</si>
  <si>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</si>
  <si>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</si>
  <si>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</si>
  <si>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</si>
  <si>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</si>
  <si>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</si>
  <si>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</si>
  <si>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</si>
  <si>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</si>
  <si>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</si>
  <si>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</si>
  <si>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</si>
  <si>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</si>
  <si>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</si>
  <si>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</si>
  <si>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</si>
  <si>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</si>
  <si>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</si>
  <si>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</si>
  <si>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</si>
  <si>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</si>
  <si>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</si>
  <si>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</si>
  <si>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</si>
  <si>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</si>
  <si>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</si>
  <si>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</si>
  <si>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</si>
  <si>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</si>
  <si>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</si>
  <si>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</si>
  <si>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</si>
  <si>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</si>
  <si>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</si>
  <si>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</si>
  <si>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</si>
  <si>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</si>
  <si>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</si>
  <si>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</si>
  <si>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</si>
  <si>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</si>
  <si>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</si>
  <si>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</si>
  <si>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</si>
  <si>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</si>
  <si>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</si>
  <si>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</si>
  <si>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</si>
  <si>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</si>
  <si>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</si>
  <si>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</si>
  <si>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</si>
  <si>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</si>
  <si>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</si>
  <si>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</si>
  <si>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</si>
  <si>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</si>
  <si>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</si>
  <si>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</si>
  <si>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</si>
  <si>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</si>
  <si>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</si>
  <si>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</si>
  <si>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</si>
  <si>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</si>
  <si>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</si>
  <si>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</si>
  <si>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</si>
  <si>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</si>
  <si>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</si>
  <si>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</si>
  <si>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</si>
  <si>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</si>
  <si>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</si>
  <si>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</si>
  <si>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</si>
  <si>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</si>
  <si>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</si>
  <si>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</si>
  <si>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</si>
  <si>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</si>
  <si>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</si>
  <si>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</si>
  <si>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</si>
  <si>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</si>
  <si>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</si>
  <si>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</si>
  <si>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</si>
  <si>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</si>
  <si>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</si>
  <si>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</si>
  <si>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</si>
  <si>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</si>
  <si>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</si>
  <si>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</si>
  <si>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</si>
  <si>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</si>
  <si>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</si>
  <si>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</si>
  <si>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</si>
  <si>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</si>
  <si>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</si>
  <si>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</si>
  <si>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</si>
  <si>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</si>
  <si>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</si>
  <si>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</si>
  <si>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</si>
  <si>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</si>
  <si>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</si>
  <si>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</si>
  <si>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</si>
  <si>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</si>
  <si>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</si>
  <si>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</si>
  <si>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</si>
  <si>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</si>
  <si>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</si>
  <si>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</si>
  <si>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</si>
  <si>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</si>
  <si>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</si>
  <si>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</si>
  <si>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</si>
  <si>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</si>
  <si>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</si>
  <si>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</si>
  <si>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</si>
  <si>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</si>
  <si>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</si>
  <si>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</si>
  <si>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</si>
  <si>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</si>
  <si>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</si>
  <si>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</si>
  <si>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</si>
  <si>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</si>
  <si>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</si>
  <si>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</si>
  <si>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</si>
  <si>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</si>
  <si>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</si>
  <si>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</si>
  <si>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</si>
  <si>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</si>
  <si>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</si>
  <si>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</si>
  <si>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</si>
  <si>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</si>
  <si>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</si>
  <si>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</si>
  <si>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</si>
  <si>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</si>
  <si>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</si>
  <si>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</si>
  <si>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</si>
  <si>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</si>
  <si>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</si>
  <si>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</si>
  <si>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</si>
  <si>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</si>
  <si>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</si>
  <si>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</si>
  <si>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</si>
  <si>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</si>
  <si>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</si>
  <si>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</si>
  <si>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</si>
  <si>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</si>
  <si>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</si>
  <si>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</si>
  <si>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</si>
  <si>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</si>
  <si>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</si>
  <si>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</si>
  <si>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</si>
  <si>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</si>
  <si>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</si>
  <si>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</si>
  <si>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</si>
  <si>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</si>
  <si>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</si>
  <si>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</si>
  <si>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</si>
  <si>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</si>
  <si>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</si>
  <si>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</si>
  <si>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</si>
  <si>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</si>
  <si>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</si>
  <si>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</si>
  <si>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</si>
  <si>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</si>
  <si>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</si>
  <si>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</si>
  <si>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</si>
  <si>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</si>
  <si>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</si>
  <si>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</si>
  <si>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</si>
  <si>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</si>
  <si>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</si>
  <si>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</si>
  <si>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</si>
  <si>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</si>
  <si>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</si>
  <si>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</si>
  <si>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</si>
  <si>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</si>
  <si>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</si>
  <si>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</si>
  <si>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</si>
  <si>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</si>
  <si>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</si>
  <si>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</si>
  <si>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</si>
  <si>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</si>
  <si>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</si>
  <si>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</si>
  <si>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</si>
  <si>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</si>
  <si>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</si>
  <si>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</si>
  <si>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</si>
  <si>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</si>
  <si>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</si>
  <si>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</si>
  <si>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</si>
  <si>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</si>
  <si>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</si>
  <si>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</si>
  <si>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</si>
  <si>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</si>
  <si>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</si>
  <si>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</si>
  <si>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</si>
  <si>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</si>
  <si>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</si>
  <si>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</si>
  <si>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</si>
  <si>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</si>
  <si>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</si>
  <si>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</si>
  <si>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</si>
  <si>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</si>
  <si>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</si>
  <si>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</si>
  <si>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</si>
  <si>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</si>
  <si>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</si>
  <si>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</si>
  <si>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</si>
  <si>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</si>
  <si>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</si>
  <si>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</si>
  <si>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</si>
  <si>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</si>
  <si>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</si>
  <si>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</si>
  <si>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</si>
  <si>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</si>
  <si>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</si>
  <si>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</si>
  <si>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</si>
  <si>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</si>
  <si>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</si>
  <si>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</si>
  <si>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</si>
  <si>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</si>
  <si>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</si>
  <si>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</si>
  <si>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</si>
  <si>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</si>
  <si>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</si>
  <si>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</si>
  <si>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</si>
  <si>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</si>
  <si>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</si>
  <si>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</si>
  <si>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</si>
  <si>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</si>
  <si>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</si>
  <si>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</si>
  <si>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</si>
  <si>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</si>
  <si>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</si>
  <si>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</si>
  <si>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</si>
  <si>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</si>
  <si>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</si>
  <si>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</si>
  <si>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</si>
  <si>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</si>
  <si>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</si>
  <si>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</si>
  <si>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</si>
  <si>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</si>
  <si>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</si>
  <si>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</si>
  <si>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</si>
  <si>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</si>
  <si>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</si>
  <si>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</si>
  <si>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</si>
  <si>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</si>
  <si>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</si>
  <si>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</si>
  <si>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</si>
  <si>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</si>
  <si>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</si>
  <si>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</si>
  <si>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</si>
  <si>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</si>
  <si>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</si>
  <si>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</si>
  <si>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</si>
  <si>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</si>
  <si>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</si>
  <si>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</si>
  <si>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</si>
  <si>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</si>
  <si>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</si>
  <si>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</si>
  <si>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</si>
  <si>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</si>
  <si>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</si>
  <si>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</si>
  <si>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</si>
  <si>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</si>
  <si>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</si>
  <si>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</si>
  <si>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</si>
  <si>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</si>
  <si>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</si>
  <si>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</si>
  <si>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</si>
  <si>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</si>
  <si>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</si>
  <si>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</si>
  <si>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</si>
  <si>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</si>
  <si>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</si>
  <si>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</si>
  <si>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</si>
  <si>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</si>
  <si>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</si>
  <si>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</si>
  <si>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</si>
  <si>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</si>
  <si>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</si>
  <si>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</si>
  <si>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</si>
  <si>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</si>
  <si>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</si>
  <si>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</si>
  <si>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</si>
  <si>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</si>
  <si>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</si>
  <si>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</si>
  <si>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</si>
  <si>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</si>
  <si>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</si>
  <si>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</si>
  <si>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</si>
  <si>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</si>
  <si>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</si>
  <si>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</si>
  <si>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</si>
  <si>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</si>
  <si>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</si>
  <si>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</si>
  <si>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</si>
  <si>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</si>
  <si>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</si>
  <si>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</si>
  <si>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</si>
  <si>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</si>
  <si>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</si>
  <si>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</si>
  <si>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</si>
  <si>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</si>
  <si>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</si>
  <si>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</si>
  <si>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</si>
  <si>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</si>
  <si>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</si>
  <si>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</si>
  <si>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</si>
  <si>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</si>
  <si>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</si>
  <si>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</si>
  <si>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</si>
  <si>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</si>
  <si>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</si>
  <si>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</si>
  <si>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</si>
  <si>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</si>
  <si>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</si>
  <si>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</si>
  <si>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</si>
  <si>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</si>
  <si>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</si>
  <si>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</si>
  <si>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</si>
  <si>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</si>
  <si>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</si>
  <si>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</si>
  <si>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</si>
  <si>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</si>
  <si>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</si>
  <si>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</si>
  <si>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</si>
  <si>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</si>
  <si>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</si>
  <si>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</si>
  <si>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</si>
  <si>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</si>
  <si>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</si>
  <si>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</si>
  <si>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</si>
  <si>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</si>
  <si>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</si>
  <si>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</si>
  <si>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</si>
  <si>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</si>
  <si>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</si>
  <si>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</si>
  <si>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</si>
  <si>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</si>
  <si>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</si>
  <si>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</si>
  <si>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</si>
  <si>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</si>
  <si>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</si>
  <si>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</si>
  <si>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</si>
  <si>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</si>
  <si>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</si>
  <si>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</si>
  <si>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</si>
  <si>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</si>
  <si>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</si>
  <si>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</si>
  <si>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</si>
  <si>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</si>
  <si>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</si>
  <si>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</si>
  <si>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</si>
  <si>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</si>
  <si>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</si>
  <si>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</si>
  <si>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</si>
  <si>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</si>
  <si>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</si>
  <si>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</si>
  <si>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</si>
  <si>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</si>
  <si>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</si>
  <si>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</si>
  <si>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</si>
  <si>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</si>
  <si>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</si>
  <si>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</si>
  <si>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</si>
  <si>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</si>
  <si>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</si>
  <si>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</si>
  <si>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</si>
  <si>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</si>
  <si>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</si>
  <si>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</si>
  <si>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</si>
  <si>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</si>
  <si>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</si>
  <si>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</si>
  <si>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</si>
  <si>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</si>
  <si>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</si>
  <si>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</si>
  <si>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</si>
  <si>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</si>
  <si>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</si>
  <si>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</si>
  <si>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</si>
  <si>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</si>
  <si>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</si>
  <si>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</si>
  <si>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</si>
  <si>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</si>
  <si>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</si>
  <si>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</si>
  <si>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</si>
  <si>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</si>
  <si>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</si>
  <si>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</si>
  <si>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</si>
  <si>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</si>
  <si>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</si>
  <si>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</si>
  <si>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</si>
  <si>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</si>
  <si>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</si>
  <si>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</si>
  <si>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</si>
  <si>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</si>
  <si>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</si>
  <si>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</si>
  <si>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</si>
  <si>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</si>
  <si>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</si>
  <si>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</si>
  <si>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</si>
  <si>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</si>
  <si>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</si>
  <si>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</si>
  <si>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</si>
  <si>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</si>
  <si>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</si>
  <si>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</si>
  <si>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</si>
  <si>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</si>
  <si>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</si>
  <si>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</si>
  <si>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</si>
  <si>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</si>
  <si>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</si>
  <si>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</si>
  <si>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</si>
  <si>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</si>
  <si>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</si>
  <si>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</si>
  <si>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</si>
  <si>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</si>
  <si>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</si>
  <si>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</si>
  <si>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</si>
  <si>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</si>
  <si>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</si>
  <si>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</si>
  <si>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</si>
  <si>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</si>
  <si>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</si>
  <si>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</si>
  <si>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</si>
  <si>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</si>
  <si>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</si>
  <si>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</si>
  <si>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</si>
  <si>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</si>
  <si>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</si>
  <si>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</si>
  <si>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</si>
  <si>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</si>
  <si>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</si>
  <si>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</si>
  <si>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</si>
  <si>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</si>
  <si>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</si>
  <si>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</si>
  <si>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</si>
  <si>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</si>
  <si>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</si>
  <si>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</si>
  <si>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</si>
  <si>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</si>
  <si>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</si>
  <si>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</si>
  <si>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</si>
  <si>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</si>
  <si>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</si>
  <si>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</si>
  <si>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</si>
  <si>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</si>
  <si>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</si>
  <si>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</si>
  <si>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</si>
  <si>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</si>
  <si>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</si>
  <si>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</si>
  <si>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</si>
  <si>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</si>
  <si>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</si>
  <si>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</si>
  <si>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</si>
  <si>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</si>
  <si>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</si>
  <si>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</si>
  <si>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</si>
  <si>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</si>
  <si>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</si>
  <si>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</si>
  <si>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</si>
  <si>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</si>
  <si>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</si>
  <si>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</si>
  <si>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</si>
  <si>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</si>
  <si>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</si>
  <si>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</si>
  <si>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</si>
  <si>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</si>
  <si>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</si>
  <si>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</si>
  <si>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</si>
  <si>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</si>
  <si>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</si>
  <si>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</si>
  <si>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</si>
  <si>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</si>
  <si>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</si>
  <si>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</si>
  <si>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</si>
  <si>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</si>
  <si>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</si>
  <si>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</si>
  <si>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</si>
  <si>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</si>
  <si>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</si>
  <si>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</si>
  <si>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</si>
  <si>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</si>
  <si>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</si>
  <si>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</si>
  <si>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</si>
  <si>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</si>
  <si>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</si>
  <si>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</si>
  <si>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</si>
  <si>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</si>
  <si>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</si>
  <si>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</si>
  <si>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</si>
  <si>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</si>
  <si>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</si>
  <si>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</si>
  <si>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</si>
  <si>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</si>
  <si>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</si>
  <si>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</si>
  <si>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</si>
  <si>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</si>
  <si>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</si>
  <si>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</si>
  <si>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</si>
  <si>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</si>
  <si>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</si>
  <si>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</si>
  <si>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</si>
  <si>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</si>
  <si>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</si>
  <si>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</si>
  <si>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</si>
  <si>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</si>
  <si>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</si>
  <si>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</si>
  <si>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</si>
  <si>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</si>
  <si>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</si>
  <si>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</si>
  <si>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</si>
  <si>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</si>
  <si>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</si>
  <si>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</si>
  <si>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</si>
  <si>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</si>
  <si>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</si>
  <si>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</si>
  <si>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</si>
  <si>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</si>
  <si>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</si>
  <si>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</si>
  <si>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</si>
  <si>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</si>
  <si>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</si>
  <si>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</si>
  <si>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</si>
  <si>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</si>
  <si>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</si>
  <si>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</si>
  <si>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</si>
  <si>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</si>
  <si>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</si>
  <si>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</si>
  <si>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</si>
  <si>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</si>
  <si>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</si>
  <si>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</si>
  <si>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</si>
  <si>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</si>
  <si>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</si>
  <si>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</si>
  <si>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</si>
  <si>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</si>
  <si>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</si>
  <si>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</si>
  <si>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</si>
  <si>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</si>
  <si>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</si>
  <si>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</si>
  <si>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</si>
  <si>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</si>
  <si>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</si>
  <si>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</si>
  <si>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</si>
  <si>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</si>
  <si>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</si>
  <si>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</si>
  <si>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</si>
  <si>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</si>
  <si>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</si>
  <si>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</si>
  <si>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</si>
  <si>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</si>
  <si>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</si>
  <si>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</si>
  <si>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</si>
  <si>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</si>
  <si>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</si>
  <si>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</si>
  <si>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</si>
  <si>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</si>
  <si>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</si>
  <si>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</si>
  <si>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</si>
  <si>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</si>
  <si>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</si>
  <si>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</si>
  <si>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</si>
  <si>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</si>
  <si>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</si>
  <si>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</si>
  <si>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</si>
  <si>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</si>
  <si>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</si>
  <si>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</si>
  <si>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</si>
  <si>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</si>
  <si>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</si>
  <si>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</si>
  <si>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</si>
  <si>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</si>
  <si>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</si>
  <si>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</si>
  <si>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</si>
  <si>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</si>
  <si>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</si>
  <si>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</si>
  <si>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</si>
  <si>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</si>
  <si>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</si>
  <si>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</si>
  <si>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</si>
  <si>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</si>
  <si>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</si>
  <si>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</si>
  <si>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</si>
  <si>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</si>
  <si>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</si>
  <si>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</si>
  <si>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</si>
  <si>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</si>
  <si>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</si>
  <si>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</si>
  <si>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</si>
  <si>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</si>
  <si>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</si>
  <si>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</si>
  <si>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</si>
  <si>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</si>
  <si>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</si>
  <si>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</si>
  <si>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</si>
  <si>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</si>
  <si>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</si>
  <si>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</si>
  <si>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</si>
  <si>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</si>
  <si>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</si>
  <si>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</si>
  <si>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</si>
  <si>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</si>
  <si>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</si>
  <si>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</si>
  <si>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</si>
  <si>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</si>
  <si>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</si>
  <si>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</si>
  <si>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</si>
  <si>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</si>
  <si>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</si>
  <si>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</si>
  <si>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</si>
  <si>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</si>
  <si>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</si>
  <si>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</si>
  <si>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</si>
  <si>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</si>
  <si>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</si>
  <si>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</si>
  <si>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</si>
  <si>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</si>
  <si>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</si>
  <si>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</si>
  <si>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</si>
  <si>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</si>
  <si>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</si>
  <si>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</si>
  <si>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</si>
  <si>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</si>
  <si>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</si>
  <si>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</si>
  <si>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</si>
  <si>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</si>
  <si>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</si>
  <si>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</si>
  <si>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</si>
  <si>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</si>
  <si>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</si>
  <si>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</si>
  <si>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</si>
  <si>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</si>
  <si>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</si>
  <si>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</si>
  <si>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</si>
  <si>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</si>
  <si>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</si>
  <si>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</si>
  <si>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</si>
  <si>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</si>
  <si>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</si>
  <si>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</si>
  <si>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</si>
  <si>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</si>
  <si>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</si>
  <si>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</si>
  <si>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</si>
  <si>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</si>
  <si>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</si>
  <si>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</si>
  <si>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</si>
  <si>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</si>
  <si>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</si>
  <si>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</si>
  <si>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</si>
  <si>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</si>
  <si>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</si>
  <si>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</si>
  <si>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</si>
  <si>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</si>
  <si>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</si>
  <si>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</si>
  <si>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</si>
  <si>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</si>
  <si>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</si>
  <si>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</si>
  <si>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</si>
  <si>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</si>
  <si>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</si>
  <si>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</si>
  <si>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</si>
  <si>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</si>
  <si>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</si>
  <si>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</si>
  <si>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</si>
  <si>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</si>
  <si>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</si>
  <si>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</si>
  <si>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</si>
  <si>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</si>
  <si>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</si>
  <si>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</si>
  <si>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</si>
  <si>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</si>
  <si>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</si>
  <si>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</si>
  <si>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</si>
  <si>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</si>
  <si>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</si>
  <si>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</si>
  <si>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</si>
  <si>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</si>
  <si>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</si>
  <si>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</si>
  <si>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</si>
  <si>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</si>
  <si>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</si>
  <si>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</si>
  <si>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</si>
  <si>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</si>
  <si>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</si>
  <si>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</si>
  <si>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</si>
  <si>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</si>
  <si>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</si>
  <si>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</si>
  <si>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</si>
  <si>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</si>
  <si>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</si>
  <si>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</si>
  <si>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</si>
  <si>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</si>
  <si>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</si>
  <si>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</si>
  <si>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</si>
  <si>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</si>
  <si>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</si>
  <si>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</si>
  <si>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</si>
  <si>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</si>
  <si>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</si>
  <si>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</si>
  <si>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</si>
  <si>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</si>
  <si>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</si>
  <si>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</si>
  <si>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</si>
  <si>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</si>
  <si>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</si>
  <si>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</si>
  <si>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</si>
  <si>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</si>
  <si>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</si>
  <si>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</si>
  <si>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</si>
  <si>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</si>
  <si>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</si>
  <si>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</si>
  <si>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</si>
  <si>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</si>
  <si>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</si>
  <si>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</si>
  <si>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</si>
  <si>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</si>
  <si>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</si>
  <si>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</si>
  <si>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</si>
  <si>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</si>
  <si>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</si>
  <si>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</si>
  <si>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</si>
  <si>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</si>
  <si>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</si>
  <si>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</si>
  <si>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</si>
  <si>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</si>
  <si>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</si>
  <si>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</si>
  <si>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</si>
  <si>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</si>
  <si>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</si>
  <si>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</si>
  <si>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</si>
  <si>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</si>
  <si>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</si>
  <si>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</si>
  <si>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</si>
  <si>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</si>
  <si>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</si>
  <si>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</si>
  <si>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</si>
  <si>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</si>
  <si>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</si>
  <si>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</si>
  <si>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</si>
  <si>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</si>
  <si>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</si>
  <si>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</si>
  <si>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</si>
  <si>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</si>
  <si>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</si>
  <si>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</si>
  <si>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</si>
  <si>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</si>
  <si>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</si>
  <si>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</si>
  <si>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</si>
  <si>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</si>
  <si>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</si>
  <si>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</si>
  <si>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</si>
  <si>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</si>
  <si>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</si>
  <si>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</si>
  <si>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</si>
  <si>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</si>
  <si>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</si>
  <si>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</si>
  <si>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</si>
  <si>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</si>
  <si>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</si>
  <si>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</si>
  <si>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</si>
  <si>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</si>
  <si>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</si>
  <si>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</si>
  <si>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</si>
  <si>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</si>
  <si>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</si>
  <si>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</si>
  <si>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</si>
  <si>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</si>
  <si>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</si>
  <si>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</si>
  <si>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</si>
  <si>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</si>
  <si>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</si>
  <si>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</si>
  <si>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</si>
  <si>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</si>
  <si>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</si>
  <si>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</si>
  <si>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</si>
  <si>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</si>
  <si>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</si>
  <si>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</si>
  <si>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</si>
  <si>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</si>
  <si>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</si>
  <si>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</si>
  <si>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</si>
  <si>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</si>
  <si>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</si>
  <si>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</si>
  <si>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</si>
  <si>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</si>
  <si>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</si>
  <si>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</si>
  <si>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</si>
  <si>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</si>
  <si>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</si>
  <si>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</si>
  <si>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</si>
  <si>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</si>
  <si>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</si>
  <si>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</si>
  <si>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</si>
  <si>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</si>
  <si>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</si>
  <si>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</si>
  <si>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</si>
  <si>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</si>
  <si>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</si>
  <si>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</si>
  <si>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</si>
  <si>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</si>
  <si>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</si>
  <si>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</si>
  <si>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</si>
  <si>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</si>
  <si>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</si>
  <si>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</si>
  <si>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</si>
  <si>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</si>
  <si>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</si>
  <si>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</si>
  <si>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</si>
  <si>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</si>
  <si>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</si>
  <si>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</si>
  <si>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</si>
  <si>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</si>
  <si>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</si>
  <si>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</si>
  <si>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</si>
  <si>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</si>
  <si>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</si>
  <si>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</si>
  <si>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</si>
  <si>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</si>
  <si>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</si>
  <si>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</si>
  <si>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</si>
  <si>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</si>
  <si>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</si>
  <si>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</si>
  <si>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</si>
  <si>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</si>
  <si>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</si>
  <si>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</si>
  <si>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</si>
  <si>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</si>
  <si>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</si>
  <si>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</si>
  <si>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</si>
  <si>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</si>
  <si>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</si>
  <si>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</si>
  <si>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</si>
  <si>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</si>
  <si>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</si>
  <si>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</si>
  <si>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</si>
  <si>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</si>
  <si>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</si>
  <si>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</si>
  <si>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</si>
  <si>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</si>
  <si>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</si>
  <si>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</si>
  <si>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</si>
  <si>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</si>
  <si>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</si>
  <si>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</si>
  <si>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</si>
  <si>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</si>
  <si>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</si>
  <si>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</si>
  <si>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</si>
  <si>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</si>
  <si>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</si>
  <si>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</si>
  <si>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</si>
  <si>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</si>
  <si>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</si>
  <si>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</si>
  <si>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</si>
  <si>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</si>
  <si>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</si>
  <si>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</si>
  <si>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</si>
  <si>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</si>
  <si>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</si>
  <si>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</si>
  <si>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</si>
  <si>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</si>
  <si>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</si>
  <si>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</si>
  <si>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</si>
  <si>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</si>
  <si>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</si>
  <si>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</si>
  <si>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</si>
  <si>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</si>
  <si>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</si>
  <si>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</si>
  <si>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</si>
  <si>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</si>
  <si>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</si>
  <si>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</si>
  <si>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</si>
  <si>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</si>
  <si>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</si>
  <si>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</si>
  <si>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</si>
  <si>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</si>
  <si>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</si>
  <si>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</si>
  <si>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</si>
  <si>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</si>
  <si>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</si>
  <si>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</si>
  <si>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</si>
  <si>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</si>
  <si>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</si>
  <si>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</si>
  <si>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</si>
  <si>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</si>
  <si>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</si>
  <si>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</si>
  <si>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</si>
  <si>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</si>
  <si>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</si>
  <si>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</si>
  <si>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</si>
  <si>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</si>
  <si>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</si>
  <si>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</si>
  <si>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</si>
  <si>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</si>
  <si>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</si>
  <si>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</si>
  <si>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</si>
  <si>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</si>
  <si>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</si>
  <si>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</si>
  <si>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</si>
  <si>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</si>
  <si>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</si>
  <si>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</si>
  <si>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</si>
  <si>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</si>
  <si>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</si>
  <si>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</si>
  <si>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</si>
  <si>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</si>
  <si>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</si>
  <si>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</si>
  <si>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</si>
  <si>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</si>
  <si>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</si>
  <si>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</si>
  <si>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</si>
  <si>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</si>
  <si>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</si>
  <si>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</si>
  <si>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</si>
  <si>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</si>
  <si>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</si>
  <si>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</si>
  <si>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</si>
  <si>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</si>
  <si>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</si>
  <si>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</si>
  <si>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</si>
  <si>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</si>
  <si>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</si>
  <si>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</si>
  <si>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</si>
  <si>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</si>
  <si>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</si>
  <si>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</si>
  <si>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</si>
  <si>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</si>
  <si>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</si>
  <si>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</si>
  <si>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</si>
  <si>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</si>
  <si>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</si>
  <si>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</si>
  <si>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</si>
  <si>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</si>
  <si>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</si>
  <si>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</si>
  <si>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</si>
  <si>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</si>
  <si>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</si>
  <si>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</si>
  <si>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</si>
  <si>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</si>
  <si>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</si>
  <si>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</si>
  <si>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</si>
  <si>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</si>
  <si>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</si>
  <si>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</si>
  <si>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</si>
  <si>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</si>
  <si>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</si>
  <si>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</si>
  <si>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</si>
  <si>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</si>
  <si>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</si>
  <si>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</si>
  <si>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</si>
  <si>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</si>
  <si>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</si>
  <si>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</si>
  <si>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</si>
  <si>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</si>
  <si>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</si>
  <si>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</si>
  <si>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</si>
  <si>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</si>
  <si>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</si>
  <si>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</si>
  <si>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</si>
  <si>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</si>
  <si>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</si>
  <si>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</si>
  <si>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</si>
  <si>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</si>
  <si>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</si>
  <si>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</si>
  <si>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</si>
  <si>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</si>
  <si>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</si>
  <si>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</si>
  <si>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</si>
  <si>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</si>
  <si>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</si>
  <si>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</si>
  <si>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</si>
  <si>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</si>
  <si>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</si>
  <si>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</si>
  <si>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</si>
  <si>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</si>
  <si>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</si>
  <si>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</si>
  <si>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</si>
  <si>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</si>
  <si>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</si>
  <si>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</si>
  <si>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</si>
  <si>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</si>
  <si>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</si>
  <si>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</si>
  <si>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</si>
  <si>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</si>
  <si>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</si>
  <si>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</si>
  <si>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</si>
  <si>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</si>
  <si>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</si>
  <si>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</si>
  <si>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</si>
  <si>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</si>
  <si>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</si>
  <si>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</si>
  <si>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</si>
  <si>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</si>
  <si>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</si>
  <si>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</si>
  <si>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</si>
  <si>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</si>
  <si>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</si>
  <si>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</si>
  <si>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</si>
  <si>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</si>
  <si>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</si>
  <si>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</si>
  <si>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</si>
  <si>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</si>
  <si>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</si>
  <si>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</si>
  <si>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</si>
  <si>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</si>
  <si>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</si>
  <si>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</si>
  <si>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</si>
  <si>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</si>
  <si>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</si>
  <si>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</si>
  <si>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</si>
  <si>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</si>
  <si>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</si>
  <si>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</si>
  <si>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</si>
  <si>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</si>
  <si>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</si>
  <si>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</si>
  <si>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</si>
  <si>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</si>
  <si>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</si>
  <si>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</si>
  <si>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</si>
  <si>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</si>
  <si>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</si>
  <si>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</si>
  <si>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</si>
  <si>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</si>
  <si>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</si>
  <si>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</si>
  <si>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</si>
  <si>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</si>
  <si>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</si>
  <si>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</si>
  <si>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</si>
  <si>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</si>
  <si>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</si>
  <si>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</si>
  <si>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</si>
  <si>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</si>
  <si>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</si>
  <si>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</si>
  <si>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</si>
  <si>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</si>
  <si>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</si>
  <si>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</si>
  <si>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</si>
  <si>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</si>
  <si>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</si>
  <si>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</si>
  <si>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</si>
  <si>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</si>
  <si>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</si>
  <si>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</si>
  <si>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</si>
  <si>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</si>
  <si>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</si>
  <si>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</si>
  <si>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</si>
  <si>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</si>
  <si>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</si>
  <si>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</si>
  <si>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</si>
  <si>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</si>
  <si>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</si>
  <si>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</si>
  <si>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</si>
  <si>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</si>
  <si>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</si>
  <si>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</si>
  <si>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</si>
  <si>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</si>
  <si>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</si>
  <si>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</si>
  <si>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</si>
  <si>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</si>
  <si>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</si>
  <si>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</si>
  <si>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</si>
  <si>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</si>
  <si>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</si>
  <si>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</si>
  <si>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</si>
  <si>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</si>
  <si>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</si>
  <si>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</si>
  <si>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</si>
  <si>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</si>
  <si>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</si>
  <si>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</si>
  <si>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</si>
  <si>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</si>
  <si>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</si>
  <si>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</si>
  <si>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</si>
  <si>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</si>
  <si>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</si>
  <si>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</si>
  <si>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</si>
  <si>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</si>
  <si>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</si>
  <si>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</si>
  <si>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</si>
  <si>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</si>
  <si>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</si>
  <si>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</si>
  <si>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</si>
  <si>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</si>
  <si>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</si>
  <si>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</si>
  <si>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</si>
  <si>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</si>
  <si>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</si>
  <si>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</si>
  <si>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</si>
  <si>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</si>
  <si>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</si>
  <si>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</si>
  <si>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</si>
  <si>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</si>
  <si>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</si>
  <si>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</si>
  <si>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</si>
  <si>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</si>
  <si>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</si>
  <si>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</si>
  <si>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</si>
  <si>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</si>
  <si>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</si>
  <si>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</si>
  <si>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</si>
  <si>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</si>
  <si>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</si>
  <si>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</si>
  <si>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</si>
  <si>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</si>
  <si>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</si>
  <si>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</si>
  <si>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</si>
  <si>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</si>
  <si>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</si>
  <si>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</si>
  <si>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</si>
  <si>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</si>
  <si>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</si>
  <si>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</si>
  <si>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</si>
  <si>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</si>
  <si>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</si>
  <si>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</si>
  <si>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</si>
  <si>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</si>
  <si>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</si>
  <si>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</si>
  <si>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</si>
  <si>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</si>
  <si>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</si>
  <si>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</si>
  <si>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</si>
  <si>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</si>
  <si>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</si>
  <si>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</si>
  <si>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</si>
  <si>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</si>
  <si>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</si>
  <si>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</si>
  <si>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</si>
  <si>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</si>
  <si>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</si>
  <si>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</si>
  <si>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</si>
  <si>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</si>
  <si>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</si>
  <si>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</si>
  <si>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</si>
  <si>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</si>
  <si>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</si>
  <si>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</si>
  <si>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</si>
  <si>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</si>
  <si>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</si>
  <si>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</si>
  <si>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</si>
  <si>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</si>
  <si>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</si>
  <si>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</si>
  <si>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</si>
  <si>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</si>
  <si>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</si>
  <si>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</si>
  <si>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</si>
  <si>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</si>
  <si>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</si>
  <si>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</si>
  <si>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</si>
  <si>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</si>
  <si>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</si>
  <si>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</si>
  <si>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</si>
  <si>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</si>
  <si>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</si>
  <si>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</si>
  <si>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</si>
  <si>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</si>
  <si>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</si>
  <si>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</si>
  <si>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</si>
  <si>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</si>
  <si>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</si>
  <si>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</si>
  <si>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</si>
  <si>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</si>
  <si>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</si>
  <si>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</si>
  <si>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</si>
  <si>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</si>
  <si>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</si>
  <si>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</si>
  <si>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</si>
  <si>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</si>
  <si>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</si>
  <si>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</si>
  <si>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</si>
  <si>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</si>
  <si>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</si>
  <si>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</si>
  <si>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</si>
  <si>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</si>
  <si>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</si>
  <si>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</si>
  <si>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</si>
  <si>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</si>
  <si>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</si>
  <si>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</si>
  <si>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</si>
  <si>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</si>
  <si>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</si>
  <si>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</si>
  <si>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</si>
  <si>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</si>
  <si>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</si>
  <si>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</si>
  <si>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</si>
  <si>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</si>
  <si>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</si>
  <si>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</si>
  <si>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</si>
  <si>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</si>
  <si>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</si>
  <si>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</si>
  <si>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</si>
  <si>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</si>
  <si>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</si>
  <si>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</si>
  <si>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</si>
  <si>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</si>
  <si>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</si>
  <si>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</si>
  <si>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</si>
  <si>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</si>
  <si>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</si>
  <si>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</si>
  <si>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</si>
  <si>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</si>
  <si>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</si>
  <si>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</si>
  <si>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</si>
  <si>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</si>
  <si>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</si>
  <si>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</si>
  <si>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</si>
  <si>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</si>
  <si>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</si>
  <si>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</si>
  <si>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</si>
  <si>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</si>
  <si>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</si>
  <si>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</si>
  <si>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</si>
  <si>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</si>
  <si>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</si>
  <si>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</si>
  <si>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</si>
  <si>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</si>
  <si>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</si>
  <si>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</si>
  <si>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</si>
  <si>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</si>
  <si>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</si>
  <si>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</si>
  <si>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</si>
  <si>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</si>
  <si>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</si>
  <si>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</si>
  <si>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</si>
  <si>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</si>
  <si>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</si>
  <si>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</si>
  <si>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</si>
  <si>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</si>
  <si>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</si>
  <si>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</si>
  <si>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</si>
  <si>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</si>
  <si>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</si>
  <si>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</si>
  <si>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</si>
  <si>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</si>
  <si>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</si>
  <si>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</si>
  <si>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</si>
  <si>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</si>
  <si>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</si>
  <si>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</si>
  <si>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</si>
  <si>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</si>
  <si>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</si>
  <si>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</si>
  <si>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</si>
  <si>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</si>
  <si>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</si>
  <si>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</si>
  <si>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</si>
  <si>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</si>
  <si>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</si>
  <si>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</si>
  <si>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</si>
  <si>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</si>
  <si>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</si>
  <si>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</si>
  <si>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</si>
  <si>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</si>
  <si>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</si>
  <si>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</si>
  <si>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</si>
  <si>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</si>
  <si>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</si>
  <si>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</si>
  <si>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</si>
  <si>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</si>
  <si>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</si>
  <si>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</si>
  <si>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</si>
  <si>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</si>
  <si>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</si>
  <si>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</si>
  <si>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</si>
  <si>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</si>
  <si>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</si>
  <si>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</si>
  <si>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</si>
  <si>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</si>
  <si>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</si>
  <si>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</si>
  <si>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</si>
  <si>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</si>
  <si>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</si>
  <si>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</si>
  <si>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</si>
  <si>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</si>
  <si>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</si>
  <si>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</si>
  <si>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</si>
  <si>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</si>
  <si>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</si>
  <si>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</si>
  <si>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</si>
  <si>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</si>
  <si>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</si>
  <si>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</si>
  <si>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</si>
  <si>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</si>
  <si>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</si>
  <si>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</si>
  <si>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</si>
  <si>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</si>
  <si>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</si>
  <si>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</si>
  <si>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</si>
  <si>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</si>
  <si>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</si>
  <si>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</si>
  <si>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</si>
  <si>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</si>
  <si>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</si>
  <si>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</si>
  <si>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</si>
  <si>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</si>
  <si>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</si>
  <si>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</si>
  <si>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</si>
  <si>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</si>
  <si>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</si>
  <si>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</si>
  <si>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</si>
  <si>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</si>
  <si>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</si>
  <si>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</si>
  <si>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</si>
  <si>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</si>
  <si>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</si>
  <si>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</si>
  <si>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</si>
  <si>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</si>
  <si>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</si>
  <si>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</si>
  <si>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</si>
  <si>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</si>
  <si>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</si>
  <si>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</si>
  <si>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</si>
  <si>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</si>
  <si>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</si>
  <si>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</si>
  <si>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</si>
  <si>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</si>
  <si>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</si>
  <si>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</si>
  <si>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</si>
  <si>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</si>
  <si>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</si>
  <si>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</si>
  <si>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</si>
  <si>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</si>
  <si>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</si>
  <si>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</si>
  <si>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</si>
  <si>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</si>
  <si>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</si>
  <si>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</si>
  <si>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</si>
  <si>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</si>
  <si>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</si>
  <si>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</si>
  <si>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</si>
  <si>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</si>
  <si>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</si>
  <si>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</si>
  <si>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</si>
  <si>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</si>
  <si>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</si>
  <si>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</si>
  <si>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</si>
  <si>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</si>
  <si>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</si>
  <si>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</si>
  <si>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</si>
  <si>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</si>
  <si>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</si>
  <si>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</si>
  <si>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</si>
  <si>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</si>
  <si>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</si>
  <si>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</si>
  <si>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</si>
  <si>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</si>
  <si>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</si>
  <si>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</si>
  <si>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</si>
  <si>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</si>
  <si>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</si>
  <si>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</si>
  <si>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</si>
  <si>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</si>
  <si>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</si>
  <si>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</si>
  <si>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</si>
  <si>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</si>
  <si>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</si>
  <si>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</si>
  <si>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</si>
  <si>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</si>
  <si>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</si>
  <si>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</si>
  <si>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</si>
  <si>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</si>
  <si>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</si>
  <si>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</si>
  <si>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</si>
  <si>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</si>
  <si>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</si>
  <si>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</si>
  <si>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</si>
  <si>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</si>
  <si>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</si>
  <si>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</si>
  <si>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</si>
  <si>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</si>
  <si>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</si>
  <si>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</si>
  <si>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</si>
  <si>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</si>
  <si>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</si>
  <si>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</si>
  <si>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</si>
  <si>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</si>
  <si>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</si>
  <si>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</si>
  <si>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</si>
  <si>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</si>
  <si>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</si>
  <si>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</si>
  <si>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</si>
  <si>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</si>
  <si>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</si>
  <si>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</si>
  <si>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</si>
  <si>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</si>
  <si>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</si>
  <si>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</si>
  <si>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</si>
  <si>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</si>
  <si>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</si>
  <si>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</si>
  <si>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</si>
  <si>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</si>
  <si>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</si>
  <si>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</si>
  <si>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</si>
  <si>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</si>
  <si>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</si>
  <si>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</si>
  <si>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</si>
  <si>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</si>
  <si>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</si>
  <si>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</si>
  <si>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</si>
  <si>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</si>
  <si>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</si>
  <si>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</si>
  <si>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</si>
  <si>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</si>
  <si>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</si>
  <si>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</si>
  <si>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</si>
  <si>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</si>
  <si>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</si>
  <si>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</si>
  <si>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</si>
  <si>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</si>
  <si>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</si>
  <si>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</si>
  <si>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</si>
  <si>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</si>
  <si>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</si>
  <si>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</si>
  <si>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</si>
  <si>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</si>
  <si>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</si>
  <si>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</si>
  <si>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</si>
  <si>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</si>
  <si>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</si>
  <si>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</si>
  <si>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</si>
  <si>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</si>
  <si>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</si>
  <si>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</si>
  <si>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</si>
  <si>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</si>
  <si>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</si>
  <si>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</si>
  <si>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</si>
  <si>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</si>
  <si>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</si>
  <si>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</si>
  <si>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</si>
  <si>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</si>
  <si>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</si>
  <si>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</si>
  <si>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</si>
  <si>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</si>
  <si>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</si>
  <si>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</si>
  <si>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</si>
  <si>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</si>
  <si>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</si>
  <si>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</si>
  <si>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</si>
  <si>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</si>
  <si>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</si>
  <si>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</si>
  <si>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</si>
  <si>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</si>
  <si>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</si>
  <si>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</si>
  <si>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</si>
  <si>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</si>
  <si>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</si>
  <si>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</si>
  <si>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</si>
  <si>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</si>
  <si>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</si>
  <si>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</si>
  <si>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</si>
  <si>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</si>
  <si>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</si>
  <si>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</si>
  <si>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</si>
  <si>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</si>
  <si>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</si>
  <si>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</si>
  <si>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</si>
  <si>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</si>
  <si>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</si>
  <si>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</si>
  <si>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</si>
  <si>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</si>
  <si>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</si>
  <si>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</si>
  <si>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</si>
  <si>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</si>
  <si>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</si>
  <si>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</si>
  <si>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</si>
  <si>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</si>
  <si>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</si>
  <si>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</si>
  <si>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</si>
  <si>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</si>
  <si>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</si>
  <si>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</si>
  <si>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</si>
  <si>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</si>
  <si>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</si>
  <si>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</si>
  <si>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</si>
  <si>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</si>
  <si>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</si>
  <si>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</si>
  <si>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</si>
  <si>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</si>
  <si>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</si>
  <si>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</si>
  <si>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</si>
  <si>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</si>
  <si>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</si>
  <si>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</si>
  <si>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</si>
  <si>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</si>
  <si>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</si>
  <si>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</si>
  <si>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</si>
  <si>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</si>
  <si>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</si>
  <si>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</si>
  <si>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</si>
  <si>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</si>
  <si>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</si>
  <si>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</si>
  <si>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</si>
  <si>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</si>
  <si>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</si>
  <si>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</si>
  <si>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</si>
  <si>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</si>
  <si>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</si>
  <si>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</si>
  <si>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</si>
  <si>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</si>
  <si>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</si>
  <si>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</si>
  <si>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</si>
  <si>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</si>
  <si>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</si>
  <si>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</si>
  <si>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</si>
  <si>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</si>
  <si>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</si>
  <si>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</si>
  <si>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</si>
  <si>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</si>
  <si>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</si>
  <si>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</si>
  <si>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</si>
  <si>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</si>
  <si>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</si>
  <si>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</si>
  <si>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</si>
  <si>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</si>
  <si>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</si>
  <si>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</si>
  <si>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</si>
  <si>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</si>
  <si>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</si>
  <si>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</si>
  <si>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</si>
  <si>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</si>
  <si>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</si>
  <si>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</si>
  <si>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</si>
  <si>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</si>
  <si>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</si>
  <si>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</si>
  <si>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</si>
  <si>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</si>
  <si>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</si>
  <si>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</si>
  <si>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</si>
  <si>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</si>
  <si>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</si>
  <si>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</si>
  <si>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</si>
  <si>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</si>
  <si>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</si>
  <si>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</si>
  <si>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</si>
  <si>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</si>
  <si>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</si>
  <si>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</si>
  <si>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</si>
  <si>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</si>
  <si>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</si>
  <si>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</si>
  <si>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</si>
  <si>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</si>
  <si>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</si>
  <si>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</si>
  <si>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</si>
  <si>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</si>
  <si>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</si>
  <si>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</si>
  <si>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</si>
  <si>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</si>
  <si>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</si>
  <si>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</si>
  <si>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</si>
  <si>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</si>
  <si>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</si>
  <si>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</si>
  <si>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</si>
  <si>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</si>
  <si>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</si>
  <si>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</si>
  <si>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</si>
  <si>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</si>
  <si>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</si>
  <si>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</si>
  <si>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</si>
  <si>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</si>
  <si>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</si>
  <si>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</si>
  <si>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</si>
  <si>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</si>
  <si>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</si>
  <si>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</si>
  <si>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</si>
  <si>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</si>
  <si>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</si>
  <si>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</si>
  <si>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</si>
  <si>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</si>
  <si>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</si>
  <si>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</si>
  <si>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</si>
  <si>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</si>
  <si>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</si>
  <si>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</si>
  <si>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</si>
  <si>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</si>
  <si>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</si>
  <si>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</si>
  <si>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</si>
  <si>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</si>
  <si>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</si>
  <si>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</si>
  <si>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</si>
  <si>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</si>
  <si>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</si>
  <si>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</si>
  <si>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</si>
  <si>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</si>
  <si>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</si>
  <si>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</si>
  <si>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</si>
  <si>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</si>
  <si>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</si>
  <si>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</si>
  <si>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</si>
  <si>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</si>
  <si>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</si>
  <si>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</si>
  <si>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</si>
  <si>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</si>
  <si>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</si>
  <si>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</si>
  <si>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</si>
  <si>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</si>
  <si>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</si>
  <si>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</si>
  <si>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</si>
  <si>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</si>
  <si>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</si>
  <si>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</si>
  <si>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</si>
  <si>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</si>
  <si>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</si>
  <si>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</si>
  <si>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</si>
  <si>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</si>
  <si>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</si>
  <si>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</si>
  <si>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</si>
  <si>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</si>
  <si>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</si>
  <si>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</si>
  <si>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</si>
  <si>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</si>
  <si>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</si>
  <si>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</si>
  <si>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</si>
  <si>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</si>
  <si>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</si>
  <si>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</si>
  <si>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</si>
  <si>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</si>
  <si>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</si>
  <si>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</si>
  <si>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</si>
  <si>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</si>
  <si>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</si>
  <si>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</si>
  <si>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</si>
  <si>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</si>
  <si>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</si>
  <si>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</si>
  <si>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</si>
  <si>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</si>
  <si>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</si>
  <si>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</si>
  <si>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</si>
  <si>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</si>
  <si>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</si>
  <si>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</si>
  <si>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</si>
  <si>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</si>
  <si>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</si>
  <si>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</si>
  <si>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</si>
  <si>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</si>
  <si>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INSERT INTO temporalidad VALUES (1760,'Último día','Día','Diario','9-6-2021','9-6-2021');</t>
  </si>
  <si>
    <t>INSERT INTO temporalidad VALUES (1761,'Última semana','Semana','Semanal','2-6-2021','9-6-2021');</t>
  </si>
  <si>
    <t>INSERT INTO temporalidad VALUES (1762,'Último mes','Mes','Mensual','10-5-2021','9-6-2021');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</si>
  <si>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</si>
  <si>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</si>
  <si>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</si>
  <si>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</si>
  <si>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</si>
  <si>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</si>
  <si>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</si>
  <si>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</si>
  <si>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</si>
  <si>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</si>
  <si>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</si>
  <si>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</si>
  <si>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</si>
  <si>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</si>
  <si>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</si>
  <si>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</si>
  <si>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</si>
  <si>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</si>
  <si>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</si>
  <si>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</si>
  <si>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</si>
  <si>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</si>
  <si>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</si>
  <si>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</si>
  <si>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</si>
  <si>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</si>
  <si>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</si>
  <si>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</si>
  <si>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</si>
  <si>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</si>
  <si>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</si>
  <si>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</si>
  <si>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</si>
  <si>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</si>
  <si>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</si>
  <si>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</si>
  <si>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</si>
  <si>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</si>
  <si>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</si>
  <si>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</si>
  <si>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</si>
  <si>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FILTRO</t>
  </si>
  <si>
    <t>RP</t>
  </si>
  <si>
    <t>Tramos Etarios</t>
  </si>
  <si>
    <t>Id_Etario</t>
  </si>
  <si>
    <t>Prevalencia violencia economica</t>
  </si>
  <si>
    <t>Id_Prevalencia</t>
  </si>
  <si>
    <t>Código Región</t>
  </si>
  <si>
    <t>Código Comuna</t>
  </si>
  <si>
    <t>id_producto</t>
  </si>
  <si>
    <t>id_categoria</t>
  </si>
  <si>
    <t>2012</t>
  </si>
  <si>
    <t>2017</t>
  </si>
  <si>
    <t>2020</t>
  </si>
  <si>
    <t>15 a 18 años</t>
  </si>
  <si>
    <t>No sufrió violencia económica en los últimos 12 meses</t>
  </si>
  <si>
    <t>Sin Datos</t>
  </si>
  <si>
    <t>Sufrió violencia económica en los últimos 12 meses</t>
  </si>
  <si>
    <t>19 a 25 años</t>
  </si>
  <si>
    <t>26 a 35 años</t>
  </si>
  <si>
    <t>36 a 45 años</t>
  </si>
  <si>
    <t>46 a 55 años</t>
  </si>
  <si>
    <t>56 a 65 años</t>
  </si>
  <si>
    <t>Traiguen</t>
  </si>
  <si>
    <t>Los Álamos</t>
  </si>
  <si>
    <t>Rio Negro</t>
  </si>
  <si>
    <t>San Juan De La Costa</t>
  </si>
  <si>
    <t>Magallanes y Antártica Chilena</t>
  </si>
  <si>
    <t>Calera De Tango</t>
  </si>
  <si>
    <t>Frecuencia Casos de Violencia Económica</t>
  </si>
  <si>
    <t>Prevalencia</t>
  </si>
  <si>
    <t>II 03</t>
  </si>
  <si>
    <t>Comunal</t>
  </si>
  <si>
    <t>Centro de Estúdios y Análisis del Delito</t>
  </si>
  <si>
    <t>Rp</t>
  </si>
  <si>
    <t>Delitos, Mujeres,Violencia de Género, Violencia, Económica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</si>
</sst>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0" fontId="9" fillId="18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center" vertical="top"/>
    </xf>
    <xf numFmtId="0" fontId="0" fillId="0" borderId="0" xfId="0" applyFill="1" applyAlignment="1"/>
    <xf numFmtId="0" fontId="9" fillId="0" borderId="2" xfId="0" applyFont="1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1.732745254631" createdVersion="7" refreshedVersion="7" minRefreshableVersion="3" recordCount="2623" xr:uid="{BD97898D-CC16-40A4-9073-27076DD0EF4D}">
  <cacheSource type="worksheet">
    <worksheetSource ref="A1:O2624" sheet="BD"/>
  </cacheSource>
  <cacheFields count="15">
    <cacheField name="Región" numFmtId="0">
      <sharedItems/>
    </cacheField>
    <cacheField name="Comuna" numFmtId="0">
      <sharedItems count="260">
        <s v="Antofagasta"/>
        <s v="Calama"/>
        <s v="María Elena"/>
        <s v="Taltal"/>
        <s v="Tocopilla"/>
        <s v="Angol"/>
        <s v="Carahue"/>
        <s v="Collipulli"/>
        <s v="Cunco"/>
        <s v="Curacautín"/>
        <s v="Ercilla"/>
        <s v="Freire"/>
        <s v="Gorbea"/>
        <s v="Lautaro"/>
        <s v="Loncoche"/>
        <s v="Los Sauces"/>
        <s v="Lumaco"/>
        <s v="Nueva Imperial"/>
        <s v="Padre Las Casas"/>
        <s v="Perquenco"/>
        <s v="Pucón"/>
        <s v="Purén"/>
        <s v="Renaico"/>
        <s v="Temuco"/>
        <s v="Teodoro Schmidt"/>
        <s v="Toltén"/>
        <s v="Traiguen"/>
        <s v="Victoria"/>
        <s v="Vilcún"/>
        <s v="Villarrica"/>
        <s v="Arica"/>
        <s v="Putre"/>
        <s v="Caldera"/>
        <s v="Chañaral"/>
        <s v="Copiapó"/>
        <s v="Freirina"/>
        <s v="Huasco"/>
        <s v="Tierra Amarilla"/>
        <s v="Vallenar"/>
        <s v="Aisén"/>
        <s v="Chile Chico"/>
        <s v="Cisnes"/>
        <s v="Cochrane"/>
        <s v="Coyhaique"/>
        <s v="Guaitecas"/>
        <s v="Arauco"/>
        <s v="Cañete"/>
        <s v="Chiguayante"/>
        <s v="Chillán"/>
        <s v="Chillán Viejo"/>
        <s v="Concepción"/>
        <s v="Coronel"/>
        <s v="Curanilahue"/>
        <s v="Hualpén"/>
        <s v="Hualqui"/>
        <s v="Laja"/>
        <s v="Lebu"/>
        <s v="Los Ángeles"/>
        <s v="Los Álamos"/>
        <s v="Lota"/>
        <s v="Mulchén"/>
        <s v="Nacimiento"/>
        <s v="Negrete"/>
        <s v="Penco"/>
        <s v="Quillón"/>
        <s v="San Carlos"/>
        <s v="San Nicolás"/>
        <s v="San Pedro de la Paz"/>
        <s v="Talcahuano"/>
        <s v="Tomé"/>
        <s v="Tucapel"/>
        <s v="Andacollo"/>
        <s v="Canela"/>
        <s v="Combarbalá"/>
        <s v="Coquimbo"/>
        <s v="Illapel"/>
        <s v="La Serena"/>
        <s v="Los Vilos"/>
        <s v="Monte Patria"/>
        <s v="Ovalle"/>
        <s v="Vicuña"/>
        <s v="Ancud"/>
        <s v="Calbuco"/>
        <s v="Castro"/>
        <s v="Chonchi"/>
        <s v="Dalcahue"/>
        <s v="Fresia"/>
        <s v="Frutillar"/>
        <s v="Hualaihué"/>
        <s v="Llanquihue"/>
        <s v="Maullín"/>
        <s v="Osorno"/>
        <s v="Puerto Montt"/>
        <s v="Puerto Octay"/>
        <s v="Puerto Varas"/>
        <s v="Purranque"/>
        <s v="Quellon"/>
        <s v="Quemchi"/>
        <s v="Quinchao"/>
        <s v="Rio Negro"/>
        <s v="San Juan De La Costa"/>
        <s v="San Pablo"/>
        <s v="Futrono"/>
        <s v="La Unión"/>
        <s v="Lago Ranco"/>
        <s v="Lanco"/>
        <s v="Los Lagos"/>
        <s v="Mariquina"/>
        <s v="Máfil"/>
        <s v="Paillaco"/>
        <s v="Panguipulli"/>
        <s v="Río Bueno"/>
        <s v="Valdivia"/>
        <s v="Natales"/>
        <s v="Porvenir"/>
        <s v="Punta Arenas"/>
        <s v="Cauquenes"/>
        <s v="Colbún"/>
        <s v="Constitución"/>
        <s v="Curicó"/>
        <s v="Linares"/>
        <s v="Longaví"/>
        <s v="Maule"/>
        <s v="Molina"/>
        <s v="Parral"/>
        <s v="Retiro"/>
        <s v="Romeral"/>
        <s v="San Clemente"/>
        <s v="San Javier"/>
        <s v="Talca"/>
        <s v="Teno"/>
        <s v="Vichuquén"/>
        <s v="Buin"/>
        <s v="Calera De Tango"/>
        <s v="Cerrillos"/>
        <s v="Cerro Navia"/>
        <s v="Colina"/>
        <s v="Conchalí"/>
        <s v="El Bosque"/>
        <s v="El Monte"/>
        <s v="Estació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ú"/>
        <s v="Melipilla"/>
        <s v="Padre Hurtado"/>
        <s v="Paine"/>
        <s v="Pedro Aguirre Cerda"/>
        <s v="Peñaflor"/>
        <s v="Peñalolén"/>
        <s v="Pirque"/>
        <s v="Providencia"/>
        <s v="Pudahuel"/>
        <s v="Puente Alto"/>
        <s v="Quilicura"/>
        <s v="Quinta Normal"/>
        <s v="Recoleta"/>
        <s v="Renca"/>
        <s v="San Bernardo"/>
        <s v="San Joaquín"/>
        <s v="San José de Maipo"/>
        <s v="San Miguel"/>
        <s v="San Ramón"/>
        <s v="Santiago"/>
        <s v="Talagante"/>
        <s v="Tiltil"/>
        <s v="Vitacura"/>
        <s v="Ñuñoa"/>
        <s v="Chimbarongo"/>
        <s v="Chépica"/>
        <s v="Codegua"/>
        <s v="Coinco"/>
        <s v="Coltauco"/>
        <s v="Doñihue"/>
        <s v="Graneros"/>
        <s v="Las Cabras"/>
        <s v="Litueche"/>
        <s v="Machalí"/>
        <s v="Mostazal"/>
        <s v="Nancagua"/>
        <s v="Navidad"/>
        <s v="Olivar"/>
        <s v="Palmilla"/>
        <s v="Peumo"/>
        <s v="Pichilemu"/>
        <s v="Placilla"/>
        <s v="Rancagua"/>
        <s v="Rengo"/>
        <s v="Requínoa"/>
        <s v="San Fernando"/>
        <s v="San Vicente"/>
        <s v="Santa Cruz"/>
        <s v="Alto Hospicio"/>
        <s v="Iquique"/>
        <s v="Pica"/>
        <s v="Pozo Almonte"/>
        <s v="Algarrobo"/>
        <s v="Cabildo"/>
        <s v="Calera"/>
        <s v="Calle Larga"/>
        <s v="Cartagena"/>
        <s v="Casablanca"/>
        <s v="Concón"/>
        <s v="El Quisco"/>
        <s v="El Tabo"/>
        <s v="La Cruz"/>
        <s v="Limache"/>
        <s v="Llaillay"/>
        <s v="Los Andes"/>
        <s v="Nogales"/>
        <s v="Olmué"/>
        <s v="Papudo"/>
        <s v="Petorca"/>
        <s v="Puchuncaví"/>
        <s v="Quillota"/>
        <s v="Quilpué"/>
        <s v="Quintero"/>
        <s v="San Antonio"/>
        <s v="San Felipe"/>
        <s v="Santa María"/>
        <s v="Santo Domingo"/>
        <s v="Valparaíso"/>
        <s v="Villa Alemana"/>
        <s v="Viña del Mar"/>
        <s v="Zapallar"/>
        <s v="Bulnes"/>
        <s v="Coelemu"/>
        <s v="Coihueco"/>
        <s v="El Carmen"/>
        <s v="Pemuco"/>
        <s v="Pinto"/>
        <s v="San Ignacio"/>
        <s v="Coihaique" u="1"/>
        <s v="Hualpen" u="1"/>
        <s v="Tome" u="1"/>
        <s v="La Calera" u="1"/>
        <s v="Concon" u="1"/>
        <s v="Curacautin" u="1"/>
        <s v="Valparaiso" u="1"/>
        <s v="Constitucion" u="1"/>
        <s v="Quilpue" u="1"/>
        <s v="Rio Bueno" u="1"/>
        <s v="Copiapo" u="1"/>
        <s v="Concepcion" u="1"/>
        <s v="Peñalolen" u="1"/>
        <s v="La Union" u="1"/>
        <s v="Curico" u="1"/>
        <s v="Los Angeles" u="1"/>
      </sharedItems>
    </cacheField>
    <cacheField name="Tramos Etarios" numFmtId="0">
      <sharedItems/>
    </cacheField>
    <cacheField name="Id_Etario" numFmtId="0">
      <sharedItems containsNonDate="0" containsString="0" containsBlank="1"/>
    </cacheField>
    <cacheField name="Prevalencia violencia economica" numFmtId="0">
      <sharedItems count="3">
        <s v="No sufrió violencia económica en los últimos 12 meses"/>
        <s v="Sin Datos"/>
        <s v="Sufrió violencia económica en los últimos 12 meses"/>
      </sharedItems>
    </cacheField>
    <cacheField name="Id_Preval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ódigo Región" numFmtId="0">
      <sharedItems containsSemiMixedTypes="0" containsString="0" containsNumber="1" containsInteger="1" minValue="1" maxValue="16"/>
    </cacheField>
    <cacheField name="Código Comuna" numFmtId="0">
      <sharedItems containsSemiMixedTypes="0" containsString="0" containsNumber="1" containsInteger="1" minValue="1101" maxValue="16305" count="244">
        <n v="2101"/>
        <n v="2201"/>
        <n v="2302"/>
        <n v="2104"/>
        <n v="2301"/>
        <n v="9201"/>
        <n v="9102"/>
        <n v="9202"/>
        <n v="9103"/>
        <n v="9203"/>
        <n v="9204"/>
        <n v="9105"/>
        <n v="9107"/>
        <n v="9108"/>
        <n v="9109"/>
        <n v="9206"/>
        <n v="9207"/>
        <n v="9111"/>
        <n v="9112"/>
        <n v="9113"/>
        <n v="9115"/>
        <n v="9208"/>
        <n v="9209"/>
        <n v="9101"/>
        <n v="9117"/>
        <n v="9118"/>
        <n v="9210"/>
        <n v="9211"/>
        <n v="9119"/>
        <n v="9120"/>
        <n v="15101"/>
        <n v="15201"/>
        <n v="3102"/>
        <n v="3201"/>
        <n v="3101"/>
        <n v="3303"/>
        <n v="3304"/>
        <n v="3103"/>
        <n v="3301"/>
        <n v="11201"/>
        <n v="11401"/>
        <n v="11202"/>
        <n v="11301"/>
        <n v="11101"/>
        <n v="11203"/>
        <n v="8202"/>
        <n v="8203"/>
        <n v="8103"/>
        <n v="16101"/>
        <n v="16103"/>
        <n v="8101"/>
        <n v="8102"/>
        <n v="8205"/>
        <n v="8112"/>
        <n v="8105"/>
        <n v="8304"/>
        <n v="8201"/>
        <n v="8301"/>
        <n v="8206"/>
        <n v="8106"/>
        <n v="8305"/>
        <n v="8306"/>
        <n v="8307"/>
        <n v="8107"/>
        <n v="16107"/>
        <n v="16301"/>
        <n v="16305"/>
        <n v="8108"/>
        <n v="8110"/>
        <n v="8111"/>
        <n v="8312"/>
        <n v="4103"/>
        <n v="4202"/>
        <n v="4302"/>
        <n v="4102"/>
        <n v="4201"/>
        <n v="4101"/>
        <n v="4203"/>
        <n v="4303"/>
        <n v="4301"/>
        <n v="4106"/>
        <n v="10202"/>
        <n v="10102"/>
        <n v="10201"/>
        <n v="10203"/>
        <n v="10205"/>
        <n v="10104"/>
        <n v="10105"/>
        <n v="10403"/>
        <n v="10107"/>
        <n v="10108"/>
        <n v="10301"/>
        <n v="10101"/>
        <n v="10302"/>
        <n v="10109"/>
        <n v="10303"/>
        <n v="10208"/>
        <n v="10209"/>
        <n v="10210"/>
        <n v="10305"/>
        <n v="10306"/>
        <n v="10307"/>
        <n v="14202"/>
        <n v="14201"/>
        <n v="14203"/>
        <n v="14103"/>
        <n v="14104"/>
        <n v="14106"/>
        <n v="14105"/>
        <n v="14107"/>
        <n v="14108"/>
        <n v="14204"/>
        <n v="14101"/>
        <n v="12401"/>
        <n v="12301"/>
        <n v="12101"/>
        <n v="7201"/>
        <n v="7402"/>
        <n v="7102"/>
        <n v="7301"/>
        <n v="7401"/>
        <n v="7403"/>
        <n v="7105"/>
        <n v="7304"/>
        <n v="7404"/>
        <n v="7405"/>
        <n v="7306"/>
        <n v="7109"/>
        <n v="7406"/>
        <n v="7101"/>
        <n v="7308"/>
        <n v="7309"/>
        <n v="13402"/>
        <n v="13403"/>
        <n v="13102"/>
        <n v="13103"/>
        <n v="13301"/>
        <n v="13104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1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131"/>
        <n v="13101"/>
        <n v="13601"/>
        <n v="13303"/>
        <n v="13132"/>
        <n v="13120"/>
        <n v="6303"/>
        <n v="6302"/>
        <n v="6102"/>
        <n v="6103"/>
        <n v="6104"/>
        <n v="6105"/>
        <n v="6106"/>
        <n v="6107"/>
        <n v="6203"/>
        <n v="6108"/>
        <n v="6110"/>
        <n v="6305"/>
        <n v="6205"/>
        <n v="6111"/>
        <n v="6306"/>
        <n v="6112"/>
        <n v="6201"/>
        <n v="6308"/>
        <n v="6101"/>
        <n v="6115"/>
        <n v="6116"/>
        <n v="6301"/>
        <n v="6117"/>
        <n v="6310"/>
        <n v="1107"/>
        <n v="1101"/>
        <n v="1405"/>
        <n v="1401"/>
        <n v="5602"/>
        <n v="5402"/>
        <n v="5502"/>
        <n v="5302"/>
        <n v="5603"/>
        <n v="5102"/>
        <n v="5103"/>
        <n v="5604"/>
        <n v="5605"/>
        <n v="5504"/>
        <n v="5802"/>
        <n v="5703"/>
        <n v="5301"/>
        <n v="5506"/>
        <n v="5803"/>
        <n v="5403"/>
        <n v="5404"/>
        <n v="5105"/>
        <n v="5501"/>
        <n v="5801"/>
        <n v="5107"/>
        <n v="5601"/>
        <n v="5701"/>
        <n v="5706"/>
        <n v="5606"/>
        <n v="5101"/>
        <n v="5804"/>
        <n v="5109"/>
        <n v="5405"/>
        <n v="16102"/>
        <n v="16203"/>
        <n v="16302"/>
        <n v="16104"/>
        <n v="16105"/>
        <n v="16106"/>
        <n v="16108"/>
      </sharedItems>
    </cacheField>
    <cacheField name="id_producto" numFmtId="0">
      <sharedItems containsSemiMixedTypes="0" containsString="0" containsNumber="1" containsInteger="1" minValue="270103" maxValue="270103" count="1">
        <n v="270103"/>
      </sharedItems>
    </cacheField>
    <cacheField name="Producto" numFmtId="0">
      <sharedItems count="1">
        <s v="Delitos violentos"/>
      </sharedItems>
    </cacheField>
    <cacheField name="id_categoria" numFmtId="0">
      <sharedItems containsSemiMixedTypes="0" containsString="0" containsNumber="1" containsInteger="1" minValue="270103007" maxValue="270103007" count="1">
        <n v="270103007"/>
      </sharedItems>
    </cacheField>
    <cacheField name="Categoría" numFmtId="0">
      <sharedItems count="1">
        <s v="Violencia Económica"/>
      </sharedItems>
    </cacheField>
    <cacheField name="2012" numFmtId="0">
      <sharedItems containsSemiMixedTypes="0" containsString="0" containsNumber="1" containsInteger="1" minValue="0" maxValue="44598"/>
    </cacheField>
    <cacheField name="2017" numFmtId="0">
      <sharedItems containsSemiMixedTypes="0" containsString="0" containsNumber="1" containsInteger="1" minValue="0" maxValue="55414"/>
    </cacheField>
    <cacheField name="2020" numFmtId="0">
      <sharedItems containsSemiMixedTypes="0" containsString="0" containsNumber="1" containsInteger="1" minValue="0" maxValue="49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3">
  <r>
    <s v="Antofagasta"/>
    <x v="0"/>
    <s v="15 a 18 años"/>
    <m/>
    <x v="0"/>
    <x v="0"/>
    <n v="2"/>
    <x v="0"/>
    <x v="0"/>
    <x v="0"/>
    <x v="0"/>
    <x v="0"/>
    <n v="1382"/>
    <n v="2998"/>
    <n v="2579"/>
  </r>
  <r>
    <s v="Antofagasta"/>
    <x v="0"/>
    <s v="15 a 18 años"/>
    <m/>
    <x v="1"/>
    <x v="1"/>
    <n v="2"/>
    <x v="0"/>
    <x v="0"/>
    <x v="0"/>
    <x v="0"/>
    <x v="0"/>
    <n v="4781"/>
    <n v="7996"/>
    <n v="6019"/>
  </r>
  <r>
    <s v="Antofagasta"/>
    <x v="0"/>
    <s v="15 a 18 años"/>
    <m/>
    <x v="2"/>
    <x v="2"/>
    <n v="2"/>
    <x v="0"/>
    <x v="0"/>
    <x v="0"/>
    <x v="0"/>
    <x v="0"/>
    <n v="0"/>
    <n v="0"/>
    <n v="1720"/>
  </r>
  <r>
    <s v="Antofagasta"/>
    <x v="0"/>
    <s v="19 a 25 años"/>
    <m/>
    <x v="0"/>
    <x v="0"/>
    <n v="2"/>
    <x v="0"/>
    <x v="0"/>
    <x v="0"/>
    <x v="0"/>
    <x v="0"/>
    <n v="2834"/>
    <n v="12355"/>
    <n v="15840"/>
  </r>
  <r>
    <s v="Antofagasta"/>
    <x v="0"/>
    <s v="19 a 25 años"/>
    <m/>
    <x v="1"/>
    <x v="1"/>
    <n v="2"/>
    <x v="0"/>
    <x v="0"/>
    <x v="0"/>
    <x v="0"/>
    <x v="0"/>
    <n v="8014"/>
    <n v="8237"/>
    <n v="0"/>
  </r>
  <r>
    <s v="Antofagasta"/>
    <x v="0"/>
    <s v="19 a 25 años"/>
    <m/>
    <x v="2"/>
    <x v="2"/>
    <n v="2"/>
    <x v="0"/>
    <x v="0"/>
    <x v="0"/>
    <x v="0"/>
    <x v="0"/>
    <n v="400"/>
    <n v="0"/>
    <n v="2400"/>
  </r>
  <r>
    <s v="Antofagasta"/>
    <x v="0"/>
    <s v="26 a 35 años"/>
    <m/>
    <x v="0"/>
    <x v="0"/>
    <n v="2"/>
    <x v="0"/>
    <x v="0"/>
    <x v="0"/>
    <x v="0"/>
    <x v="0"/>
    <n v="5550"/>
    <n v="24808"/>
    <n v="17668"/>
  </r>
  <r>
    <s v="Antofagasta"/>
    <x v="0"/>
    <s v="26 a 35 años"/>
    <m/>
    <x v="1"/>
    <x v="1"/>
    <n v="2"/>
    <x v="0"/>
    <x v="0"/>
    <x v="0"/>
    <x v="0"/>
    <x v="0"/>
    <n v="18692"/>
    <n v="0"/>
    <n v="3865"/>
  </r>
  <r>
    <s v="Antofagasta"/>
    <x v="0"/>
    <s v="26 a 35 años"/>
    <m/>
    <x v="2"/>
    <x v="2"/>
    <n v="2"/>
    <x v="0"/>
    <x v="0"/>
    <x v="0"/>
    <x v="0"/>
    <x v="0"/>
    <n v="1631"/>
    <n v="8705"/>
    <n v="7177"/>
  </r>
  <r>
    <s v="Antofagasta"/>
    <x v="0"/>
    <s v="36 a 45 años"/>
    <m/>
    <x v="0"/>
    <x v="0"/>
    <n v="2"/>
    <x v="0"/>
    <x v="0"/>
    <x v="0"/>
    <x v="0"/>
    <x v="0"/>
    <n v="10046"/>
    <n v="25563"/>
    <n v="17278"/>
  </r>
  <r>
    <s v="Antofagasta"/>
    <x v="0"/>
    <s v="36 a 45 años"/>
    <m/>
    <x v="1"/>
    <x v="1"/>
    <n v="2"/>
    <x v="0"/>
    <x v="0"/>
    <x v="0"/>
    <x v="0"/>
    <x v="0"/>
    <n v="13463"/>
    <n v="2982"/>
    <n v="5554"/>
  </r>
  <r>
    <s v="Antofagasta"/>
    <x v="0"/>
    <s v="36 a 45 años"/>
    <m/>
    <x v="2"/>
    <x v="2"/>
    <n v="2"/>
    <x v="0"/>
    <x v="0"/>
    <x v="0"/>
    <x v="0"/>
    <x v="0"/>
    <n v="336"/>
    <n v="0"/>
    <n v="3085"/>
  </r>
  <r>
    <s v="Antofagasta"/>
    <x v="0"/>
    <s v="46 a 55 años"/>
    <m/>
    <x v="0"/>
    <x v="0"/>
    <n v="2"/>
    <x v="0"/>
    <x v="0"/>
    <x v="0"/>
    <x v="0"/>
    <x v="0"/>
    <n v="3284"/>
    <n v="17794"/>
    <n v="18659"/>
  </r>
  <r>
    <s v="Antofagasta"/>
    <x v="0"/>
    <s v="46 a 55 años"/>
    <m/>
    <x v="1"/>
    <x v="1"/>
    <n v="2"/>
    <x v="0"/>
    <x v="0"/>
    <x v="0"/>
    <x v="0"/>
    <x v="0"/>
    <n v="15147"/>
    <n v="0"/>
    <n v="5183"/>
  </r>
  <r>
    <s v="Antofagasta"/>
    <x v="0"/>
    <s v="46 a 55 años"/>
    <m/>
    <x v="2"/>
    <x v="2"/>
    <n v="2"/>
    <x v="0"/>
    <x v="0"/>
    <x v="0"/>
    <x v="0"/>
    <x v="0"/>
    <n v="118"/>
    <n v="8374"/>
    <n v="0"/>
  </r>
  <r>
    <s v="Antofagasta"/>
    <x v="0"/>
    <s v="56 a 65 años"/>
    <m/>
    <x v="0"/>
    <x v="0"/>
    <n v="2"/>
    <x v="0"/>
    <x v="0"/>
    <x v="0"/>
    <x v="0"/>
    <x v="0"/>
    <n v="2517"/>
    <n v="7891"/>
    <n v="14936"/>
  </r>
  <r>
    <s v="Antofagasta"/>
    <x v="0"/>
    <s v="56 a 65 años"/>
    <m/>
    <x v="1"/>
    <x v="1"/>
    <n v="2"/>
    <x v="0"/>
    <x v="0"/>
    <x v="0"/>
    <x v="0"/>
    <x v="0"/>
    <n v="7082"/>
    <n v="5699"/>
    <n v="0"/>
  </r>
  <r>
    <s v="Antofagasta"/>
    <x v="0"/>
    <s v="56 a 65 años"/>
    <m/>
    <x v="2"/>
    <x v="2"/>
    <n v="2"/>
    <x v="0"/>
    <x v="0"/>
    <x v="0"/>
    <x v="0"/>
    <x v="0"/>
    <n v="463"/>
    <n v="7452"/>
    <n v="2431"/>
  </r>
  <r>
    <s v="Antofagasta"/>
    <x v="1"/>
    <s v="15 a 18 años"/>
    <m/>
    <x v="0"/>
    <x v="0"/>
    <n v="2"/>
    <x v="1"/>
    <x v="0"/>
    <x v="0"/>
    <x v="0"/>
    <x v="0"/>
    <n v="1040"/>
    <n v="0"/>
    <n v="860"/>
  </r>
  <r>
    <s v="Antofagasta"/>
    <x v="1"/>
    <s v="15 a 18 años"/>
    <m/>
    <x v="1"/>
    <x v="1"/>
    <n v="2"/>
    <x v="1"/>
    <x v="0"/>
    <x v="0"/>
    <x v="0"/>
    <x v="0"/>
    <n v="3603"/>
    <n v="2998"/>
    <n v="3439"/>
  </r>
  <r>
    <s v="Antofagasta"/>
    <x v="1"/>
    <s v="19 a 25 años"/>
    <m/>
    <x v="0"/>
    <x v="0"/>
    <n v="2"/>
    <x v="1"/>
    <x v="0"/>
    <x v="0"/>
    <x v="0"/>
    <x v="0"/>
    <n v="842"/>
    <n v="3530"/>
    <n v="9600"/>
  </r>
  <r>
    <s v="Antofagasta"/>
    <x v="1"/>
    <s v="19 a 25 años"/>
    <m/>
    <x v="1"/>
    <x v="1"/>
    <n v="2"/>
    <x v="1"/>
    <x v="0"/>
    <x v="0"/>
    <x v="0"/>
    <x v="0"/>
    <n v="5951"/>
    <n v="2942"/>
    <n v="0"/>
  </r>
  <r>
    <s v="Antofagasta"/>
    <x v="1"/>
    <s v="19 a 25 años"/>
    <m/>
    <x v="2"/>
    <x v="2"/>
    <n v="2"/>
    <x v="1"/>
    <x v="0"/>
    <x v="0"/>
    <x v="0"/>
    <x v="0"/>
    <n v="0"/>
    <n v="0"/>
    <n v="2880"/>
  </r>
  <r>
    <s v="Antofagasta"/>
    <x v="1"/>
    <s v="26 a 35 años"/>
    <m/>
    <x v="0"/>
    <x v="0"/>
    <n v="2"/>
    <x v="1"/>
    <x v="0"/>
    <x v="0"/>
    <x v="0"/>
    <x v="0"/>
    <n v="991"/>
    <n v="9140"/>
    <n v="10490"/>
  </r>
  <r>
    <s v="Antofagasta"/>
    <x v="1"/>
    <s v="26 a 35 años"/>
    <m/>
    <x v="1"/>
    <x v="1"/>
    <n v="2"/>
    <x v="1"/>
    <x v="0"/>
    <x v="0"/>
    <x v="0"/>
    <x v="0"/>
    <n v="9618"/>
    <n v="0"/>
    <n v="552"/>
  </r>
  <r>
    <s v="Antofagasta"/>
    <x v="1"/>
    <s v="26 a 35 años"/>
    <m/>
    <x v="2"/>
    <x v="2"/>
    <n v="2"/>
    <x v="1"/>
    <x v="0"/>
    <x v="0"/>
    <x v="0"/>
    <x v="0"/>
    <n v="0"/>
    <n v="1741"/>
    <n v="3313"/>
  </r>
  <r>
    <s v="Antofagasta"/>
    <x v="1"/>
    <s v="36 a 45 años"/>
    <m/>
    <x v="0"/>
    <x v="0"/>
    <n v="2"/>
    <x v="1"/>
    <x v="0"/>
    <x v="0"/>
    <x v="0"/>
    <x v="0"/>
    <n v="1188"/>
    <n v="8521"/>
    <n v="8022"/>
  </r>
  <r>
    <s v="Antofagasta"/>
    <x v="1"/>
    <s v="36 a 45 años"/>
    <m/>
    <x v="1"/>
    <x v="1"/>
    <n v="2"/>
    <x v="1"/>
    <x v="0"/>
    <x v="0"/>
    <x v="0"/>
    <x v="0"/>
    <n v="4344"/>
    <n v="1704"/>
    <n v="1851"/>
  </r>
  <r>
    <s v="Antofagasta"/>
    <x v="1"/>
    <s v="36 a 45 años"/>
    <m/>
    <x v="2"/>
    <x v="2"/>
    <n v="2"/>
    <x v="1"/>
    <x v="0"/>
    <x v="0"/>
    <x v="0"/>
    <x v="0"/>
    <n v="260"/>
    <n v="0"/>
    <n v="617"/>
  </r>
  <r>
    <s v="Antofagasta"/>
    <x v="1"/>
    <s v="46 a 55 años"/>
    <m/>
    <x v="0"/>
    <x v="0"/>
    <n v="2"/>
    <x v="1"/>
    <x v="0"/>
    <x v="0"/>
    <x v="0"/>
    <x v="0"/>
    <n v="1040"/>
    <n v="5757"/>
    <n v="5183"/>
  </r>
  <r>
    <s v="Antofagasta"/>
    <x v="1"/>
    <s v="46 a 55 años"/>
    <m/>
    <x v="1"/>
    <x v="1"/>
    <n v="2"/>
    <x v="1"/>
    <x v="0"/>
    <x v="0"/>
    <x v="0"/>
    <x v="0"/>
    <n v="10743"/>
    <n v="0"/>
    <n v="2591"/>
  </r>
  <r>
    <s v="Antofagasta"/>
    <x v="1"/>
    <s v="46 a 55 años"/>
    <m/>
    <x v="2"/>
    <x v="2"/>
    <n v="2"/>
    <x v="1"/>
    <x v="0"/>
    <x v="0"/>
    <x v="0"/>
    <x v="0"/>
    <n v="302"/>
    <n v="2093"/>
    <n v="0"/>
  </r>
  <r>
    <s v="Antofagasta"/>
    <x v="1"/>
    <s v="56 a 65 años"/>
    <m/>
    <x v="0"/>
    <x v="0"/>
    <n v="2"/>
    <x v="1"/>
    <x v="0"/>
    <x v="0"/>
    <x v="0"/>
    <x v="0"/>
    <n v="303"/>
    <n v="1315"/>
    <n v="5558"/>
  </r>
  <r>
    <s v="Antofagasta"/>
    <x v="1"/>
    <s v="56 a 65 años"/>
    <m/>
    <x v="1"/>
    <x v="1"/>
    <n v="2"/>
    <x v="1"/>
    <x v="0"/>
    <x v="0"/>
    <x v="0"/>
    <x v="0"/>
    <n v="3772"/>
    <n v="438"/>
    <n v="0"/>
  </r>
  <r>
    <s v="Antofagasta"/>
    <x v="1"/>
    <s v="56 a 65 años"/>
    <m/>
    <x v="2"/>
    <x v="2"/>
    <n v="2"/>
    <x v="1"/>
    <x v="0"/>
    <x v="0"/>
    <x v="0"/>
    <x v="0"/>
    <n v="99"/>
    <n v="2630"/>
    <n v="0"/>
  </r>
  <r>
    <s v="Antofagasta"/>
    <x v="2"/>
    <s v="19 a 25 años"/>
    <m/>
    <x v="1"/>
    <x v="1"/>
    <n v="2"/>
    <x v="2"/>
    <x v="0"/>
    <x v="0"/>
    <x v="0"/>
    <x v="0"/>
    <n v="0"/>
    <n v="588"/>
    <n v="0"/>
  </r>
  <r>
    <s v="Antofagasta"/>
    <x v="2"/>
    <s v="36 a 45 años"/>
    <m/>
    <x v="0"/>
    <x v="0"/>
    <n v="2"/>
    <x v="2"/>
    <x v="0"/>
    <x v="0"/>
    <x v="0"/>
    <x v="0"/>
    <n v="0"/>
    <n v="852"/>
    <n v="0"/>
  </r>
  <r>
    <s v="Antofagasta"/>
    <x v="2"/>
    <s v="56 a 65 años"/>
    <m/>
    <x v="1"/>
    <x v="1"/>
    <n v="2"/>
    <x v="2"/>
    <x v="0"/>
    <x v="0"/>
    <x v="0"/>
    <x v="0"/>
    <n v="0"/>
    <n v="438"/>
    <n v="0"/>
  </r>
  <r>
    <s v="Antofagasta"/>
    <x v="3"/>
    <s v="15 a 18 años"/>
    <m/>
    <x v="1"/>
    <x v="1"/>
    <n v="2"/>
    <x v="3"/>
    <x v="0"/>
    <x v="0"/>
    <x v="0"/>
    <x v="0"/>
    <n v="0"/>
    <n v="1999"/>
    <n v="0"/>
  </r>
  <r>
    <s v="Antofagasta"/>
    <x v="3"/>
    <s v="19 a 25 años"/>
    <m/>
    <x v="0"/>
    <x v="0"/>
    <n v="2"/>
    <x v="3"/>
    <x v="0"/>
    <x v="0"/>
    <x v="0"/>
    <x v="0"/>
    <n v="0"/>
    <n v="588"/>
    <n v="0"/>
  </r>
  <r>
    <s v="Antofagasta"/>
    <x v="3"/>
    <s v="19 a 25 años"/>
    <m/>
    <x v="1"/>
    <x v="1"/>
    <n v="2"/>
    <x v="3"/>
    <x v="0"/>
    <x v="0"/>
    <x v="0"/>
    <x v="0"/>
    <n v="0"/>
    <n v="588"/>
    <n v="0"/>
  </r>
  <r>
    <s v="Antofagasta"/>
    <x v="3"/>
    <s v="26 a 35 años"/>
    <m/>
    <x v="0"/>
    <x v="0"/>
    <n v="2"/>
    <x v="3"/>
    <x v="0"/>
    <x v="0"/>
    <x v="0"/>
    <x v="0"/>
    <n v="0"/>
    <n v="1306"/>
    <n v="0"/>
  </r>
  <r>
    <s v="Antofagasta"/>
    <x v="3"/>
    <s v="26 a 35 años"/>
    <m/>
    <x v="2"/>
    <x v="2"/>
    <n v="2"/>
    <x v="3"/>
    <x v="0"/>
    <x v="0"/>
    <x v="0"/>
    <x v="0"/>
    <n v="0"/>
    <n v="435"/>
    <n v="0"/>
  </r>
  <r>
    <s v="Antofagasta"/>
    <x v="3"/>
    <s v="36 a 45 años"/>
    <m/>
    <x v="0"/>
    <x v="0"/>
    <n v="2"/>
    <x v="3"/>
    <x v="0"/>
    <x v="0"/>
    <x v="0"/>
    <x v="0"/>
    <n v="0"/>
    <n v="426"/>
    <n v="0"/>
  </r>
  <r>
    <s v="Antofagasta"/>
    <x v="3"/>
    <s v="46 a 55 años"/>
    <m/>
    <x v="0"/>
    <x v="0"/>
    <n v="2"/>
    <x v="3"/>
    <x v="0"/>
    <x v="0"/>
    <x v="0"/>
    <x v="0"/>
    <n v="0"/>
    <n v="1570"/>
    <n v="0"/>
  </r>
  <r>
    <s v="Antofagasta"/>
    <x v="3"/>
    <s v="46 a 55 años"/>
    <m/>
    <x v="2"/>
    <x v="2"/>
    <n v="2"/>
    <x v="3"/>
    <x v="0"/>
    <x v="0"/>
    <x v="0"/>
    <x v="0"/>
    <n v="0"/>
    <n v="523"/>
    <n v="0"/>
  </r>
  <r>
    <s v="Antofagasta"/>
    <x v="3"/>
    <s v="56 a 65 años"/>
    <m/>
    <x v="2"/>
    <x v="2"/>
    <n v="2"/>
    <x v="3"/>
    <x v="0"/>
    <x v="0"/>
    <x v="0"/>
    <x v="0"/>
    <n v="0"/>
    <n v="1315"/>
    <n v="0"/>
  </r>
  <r>
    <s v="Antofagasta"/>
    <x v="4"/>
    <s v="15 a 18 años"/>
    <m/>
    <x v="1"/>
    <x v="1"/>
    <n v="2"/>
    <x v="4"/>
    <x v="0"/>
    <x v="0"/>
    <x v="0"/>
    <x v="0"/>
    <n v="0"/>
    <n v="999"/>
    <n v="1720"/>
  </r>
  <r>
    <s v="Antofagasta"/>
    <x v="4"/>
    <s v="19 a 25 años"/>
    <m/>
    <x v="0"/>
    <x v="0"/>
    <n v="2"/>
    <x v="4"/>
    <x v="0"/>
    <x v="0"/>
    <x v="0"/>
    <x v="0"/>
    <n v="0"/>
    <n v="2942"/>
    <n v="2400"/>
  </r>
  <r>
    <s v="Antofagasta"/>
    <x v="4"/>
    <s v="19 a 25 años"/>
    <m/>
    <x v="1"/>
    <x v="1"/>
    <n v="2"/>
    <x v="4"/>
    <x v="0"/>
    <x v="0"/>
    <x v="0"/>
    <x v="0"/>
    <n v="0"/>
    <n v="1177"/>
    <n v="0"/>
  </r>
  <r>
    <s v="Antofagasta"/>
    <x v="4"/>
    <s v="26 a 35 años"/>
    <m/>
    <x v="0"/>
    <x v="0"/>
    <n v="2"/>
    <x v="4"/>
    <x v="0"/>
    <x v="0"/>
    <x v="0"/>
    <x v="0"/>
    <n v="0"/>
    <n v="870"/>
    <n v="4417"/>
  </r>
  <r>
    <s v="Antofagasta"/>
    <x v="4"/>
    <s v="26 a 35 años"/>
    <m/>
    <x v="1"/>
    <x v="1"/>
    <n v="2"/>
    <x v="4"/>
    <x v="0"/>
    <x v="0"/>
    <x v="0"/>
    <x v="0"/>
    <n v="0"/>
    <n v="0"/>
    <n v="552"/>
  </r>
  <r>
    <s v="Antofagasta"/>
    <x v="4"/>
    <s v="26 a 35 años"/>
    <m/>
    <x v="2"/>
    <x v="2"/>
    <n v="2"/>
    <x v="4"/>
    <x v="0"/>
    <x v="0"/>
    <x v="0"/>
    <x v="0"/>
    <n v="0"/>
    <n v="435"/>
    <n v="552"/>
  </r>
  <r>
    <s v="Antofagasta"/>
    <x v="4"/>
    <s v="36 a 45 años"/>
    <m/>
    <x v="0"/>
    <x v="0"/>
    <n v="2"/>
    <x v="4"/>
    <x v="0"/>
    <x v="0"/>
    <x v="0"/>
    <x v="0"/>
    <n v="0"/>
    <n v="1704"/>
    <n v="4320"/>
  </r>
  <r>
    <s v="Antofagasta"/>
    <x v="4"/>
    <s v="36 a 45 años"/>
    <m/>
    <x v="1"/>
    <x v="1"/>
    <n v="2"/>
    <x v="4"/>
    <x v="0"/>
    <x v="0"/>
    <x v="0"/>
    <x v="0"/>
    <n v="0"/>
    <n v="426"/>
    <n v="617"/>
  </r>
  <r>
    <s v="Antofagasta"/>
    <x v="4"/>
    <s v="36 a 45 años"/>
    <m/>
    <x v="2"/>
    <x v="2"/>
    <n v="2"/>
    <x v="4"/>
    <x v="0"/>
    <x v="0"/>
    <x v="0"/>
    <x v="0"/>
    <n v="0"/>
    <n v="0"/>
    <n v="617"/>
  </r>
  <r>
    <s v="Antofagasta"/>
    <x v="4"/>
    <s v="46 a 55 años"/>
    <m/>
    <x v="0"/>
    <x v="0"/>
    <n v="2"/>
    <x v="4"/>
    <x v="0"/>
    <x v="0"/>
    <x v="0"/>
    <x v="0"/>
    <n v="0"/>
    <n v="1047"/>
    <n v="3110"/>
  </r>
  <r>
    <s v="Antofagasta"/>
    <x v="4"/>
    <s v="56 a 65 años"/>
    <m/>
    <x v="0"/>
    <x v="0"/>
    <n v="2"/>
    <x v="4"/>
    <x v="0"/>
    <x v="0"/>
    <x v="0"/>
    <x v="0"/>
    <n v="0"/>
    <n v="0"/>
    <n v="2084"/>
  </r>
  <r>
    <s v="Antofagasta"/>
    <x v="4"/>
    <s v="56 a 65 años"/>
    <m/>
    <x v="1"/>
    <x v="1"/>
    <n v="2"/>
    <x v="4"/>
    <x v="0"/>
    <x v="0"/>
    <x v="0"/>
    <x v="0"/>
    <n v="0"/>
    <n v="438"/>
    <n v="0"/>
  </r>
  <r>
    <s v="Antofagasta"/>
    <x v="4"/>
    <s v="56 a 65 años"/>
    <m/>
    <x v="2"/>
    <x v="2"/>
    <n v="2"/>
    <x v="4"/>
    <x v="0"/>
    <x v="0"/>
    <x v="0"/>
    <x v="0"/>
    <n v="0"/>
    <n v="438"/>
    <n v="695"/>
  </r>
  <r>
    <s v="Araucanía"/>
    <x v="5"/>
    <s v="15 a 18 años"/>
    <m/>
    <x v="1"/>
    <x v="1"/>
    <n v="9"/>
    <x v="5"/>
    <x v="0"/>
    <x v="0"/>
    <x v="0"/>
    <x v="0"/>
    <n v="1001"/>
    <n v="0"/>
    <n v="0"/>
  </r>
  <r>
    <s v="Araucanía"/>
    <x v="5"/>
    <s v="19 a 25 años"/>
    <m/>
    <x v="0"/>
    <x v="0"/>
    <n v="9"/>
    <x v="5"/>
    <x v="0"/>
    <x v="0"/>
    <x v="0"/>
    <x v="0"/>
    <n v="1594"/>
    <n v="0"/>
    <n v="0"/>
  </r>
  <r>
    <s v="Araucanía"/>
    <x v="5"/>
    <s v="26 a 35 años"/>
    <m/>
    <x v="0"/>
    <x v="0"/>
    <n v="9"/>
    <x v="5"/>
    <x v="0"/>
    <x v="0"/>
    <x v="0"/>
    <x v="0"/>
    <n v="342"/>
    <n v="1791"/>
    <n v="0"/>
  </r>
  <r>
    <s v="Araucanía"/>
    <x v="5"/>
    <s v="26 a 35 años"/>
    <m/>
    <x v="1"/>
    <x v="1"/>
    <n v="9"/>
    <x v="5"/>
    <x v="0"/>
    <x v="0"/>
    <x v="0"/>
    <x v="0"/>
    <n v="466"/>
    <n v="0"/>
    <n v="0"/>
  </r>
  <r>
    <s v="Araucanía"/>
    <x v="5"/>
    <s v="36 a 45 años"/>
    <m/>
    <x v="0"/>
    <x v="0"/>
    <n v="9"/>
    <x v="5"/>
    <x v="0"/>
    <x v="0"/>
    <x v="0"/>
    <x v="0"/>
    <n v="334"/>
    <n v="3501"/>
    <n v="0"/>
  </r>
  <r>
    <s v="Araucanía"/>
    <x v="5"/>
    <s v="36 a 45 años"/>
    <m/>
    <x v="1"/>
    <x v="1"/>
    <n v="9"/>
    <x v="5"/>
    <x v="0"/>
    <x v="0"/>
    <x v="0"/>
    <x v="0"/>
    <n v="1485"/>
    <n v="0"/>
    <n v="0"/>
  </r>
  <r>
    <s v="Araucanía"/>
    <x v="5"/>
    <s v="46 a 55 años"/>
    <m/>
    <x v="0"/>
    <x v="0"/>
    <n v="9"/>
    <x v="5"/>
    <x v="0"/>
    <x v="0"/>
    <x v="0"/>
    <x v="0"/>
    <n v="1981"/>
    <n v="507"/>
    <n v="0"/>
  </r>
  <r>
    <s v="Araucanía"/>
    <x v="5"/>
    <s v="46 a 55 años"/>
    <m/>
    <x v="1"/>
    <x v="1"/>
    <n v="9"/>
    <x v="5"/>
    <x v="0"/>
    <x v="0"/>
    <x v="0"/>
    <x v="0"/>
    <n v="3326"/>
    <n v="2028"/>
    <n v="0"/>
  </r>
  <r>
    <s v="Araucanía"/>
    <x v="5"/>
    <s v="56 a 65 años"/>
    <m/>
    <x v="0"/>
    <x v="0"/>
    <n v="9"/>
    <x v="5"/>
    <x v="0"/>
    <x v="0"/>
    <x v="0"/>
    <x v="0"/>
    <n v="541"/>
    <n v="1424"/>
    <n v="0"/>
  </r>
  <r>
    <s v="Araucanía"/>
    <x v="5"/>
    <s v="56 a 65 años"/>
    <m/>
    <x v="1"/>
    <x v="1"/>
    <n v="9"/>
    <x v="5"/>
    <x v="0"/>
    <x v="0"/>
    <x v="0"/>
    <x v="0"/>
    <n v="3854"/>
    <n v="1424"/>
    <n v="0"/>
  </r>
  <r>
    <s v="Araucanía"/>
    <x v="5"/>
    <s v="56 a 65 años"/>
    <m/>
    <x v="2"/>
    <x v="2"/>
    <n v="9"/>
    <x v="5"/>
    <x v="0"/>
    <x v="0"/>
    <x v="0"/>
    <x v="0"/>
    <n v="0"/>
    <n v="285"/>
    <n v="0"/>
  </r>
  <r>
    <s v="Araucanía"/>
    <x v="6"/>
    <s v="15 a 18 años"/>
    <m/>
    <x v="1"/>
    <x v="1"/>
    <n v="9"/>
    <x v="6"/>
    <x v="0"/>
    <x v="0"/>
    <x v="0"/>
    <x v="0"/>
    <n v="0"/>
    <n v="2034"/>
    <n v="0"/>
  </r>
  <r>
    <s v="Araucanía"/>
    <x v="6"/>
    <s v="19 a 25 años"/>
    <m/>
    <x v="0"/>
    <x v="0"/>
    <n v="9"/>
    <x v="6"/>
    <x v="0"/>
    <x v="0"/>
    <x v="0"/>
    <x v="0"/>
    <n v="0"/>
    <n v="912"/>
    <n v="0"/>
  </r>
  <r>
    <s v="Araucanía"/>
    <x v="6"/>
    <s v="19 a 25 años"/>
    <m/>
    <x v="1"/>
    <x v="1"/>
    <n v="9"/>
    <x v="6"/>
    <x v="0"/>
    <x v="0"/>
    <x v="0"/>
    <x v="0"/>
    <n v="0"/>
    <n v="912"/>
    <n v="0"/>
  </r>
  <r>
    <s v="Araucanía"/>
    <x v="6"/>
    <s v="26 a 35 años"/>
    <m/>
    <x v="0"/>
    <x v="0"/>
    <n v="9"/>
    <x v="6"/>
    <x v="0"/>
    <x v="0"/>
    <x v="0"/>
    <x v="0"/>
    <n v="0"/>
    <n v="1791"/>
    <n v="0"/>
  </r>
  <r>
    <s v="Araucanía"/>
    <x v="6"/>
    <s v="26 a 35 años"/>
    <m/>
    <x v="1"/>
    <x v="1"/>
    <n v="9"/>
    <x v="6"/>
    <x v="0"/>
    <x v="0"/>
    <x v="0"/>
    <x v="0"/>
    <n v="0"/>
    <n v="1791"/>
    <n v="0"/>
  </r>
  <r>
    <s v="Araucanía"/>
    <x v="6"/>
    <s v="36 a 45 años"/>
    <m/>
    <x v="0"/>
    <x v="0"/>
    <n v="9"/>
    <x v="6"/>
    <x v="0"/>
    <x v="0"/>
    <x v="0"/>
    <x v="0"/>
    <n v="0"/>
    <n v="1751"/>
    <n v="0"/>
  </r>
  <r>
    <s v="Araucanía"/>
    <x v="6"/>
    <s v="46 a 55 años"/>
    <m/>
    <x v="0"/>
    <x v="0"/>
    <n v="9"/>
    <x v="6"/>
    <x v="0"/>
    <x v="0"/>
    <x v="0"/>
    <x v="0"/>
    <n v="0"/>
    <n v="507"/>
    <n v="0"/>
  </r>
  <r>
    <s v="Araucanía"/>
    <x v="6"/>
    <s v="46 a 55 años"/>
    <m/>
    <x v="1"/>
    <x v="1"/>
    <n v="9"/>
    <x v="6"/>
    <x v="0"/>
    <x v="0"/>
    <x v="0"/>
    <x v="0"/>
    <n v="0"/>
    <n v="1521"/>
    <n v="0"/>
  </r>
  <r>
    <s v="Araucanía"/>
    <x v="6"/>
    <s v="56 a 65 años"/>
    <m/>
    <x v="1"/>
    <x v="1"/>
    <n v="9"/>
    <x v="6"/>
    <x v="0"/>
    <x v="0"/>
    <x v="0"/>
    <x v="0"/>
    <n v="0"/>
    <n v="570"/>
    <n v="0"/>
  </r>
  <r>
    <s v="Araucanía"/>
    <x v="7"/>
    <s v="19 a 25 años"/>
    <m/>
    <x v="0"/>
    <x v="0"/>
    <n v="9"/>
    <x v="7"/>
    <x v="0"/>
    <x v="0"/>
    <x v="0"/>
    <x v="0"/>
    <n v="0"/>
    <n v="1825"/>
    <n v="0"/>
  </r>
  <r>
    <s v="Araucanía"/>
    <x v="7"/>
    <s v="19 a 25 años"/>
    <m/>
    <x v="1"/>
    <x v="1"/>
    <n v="9"/>
    <x v="7"/>
    <x v="0"/>
    <x v="0"/>
    <x v="0"/>
    <x v="0"/>
    <n v="0"/>
    <n v="912"/>
    <n v="0"/>
  </r>
  <r>
    <s v="Araucanía"/>
    <x v="7"/>
    <s v="26 a 35 años"/>
    <m/>
    <x v="0"/>
    <x v="0"/>
    <n v="9"/>
    <x v="7"/>
    <x v="0"/>
    <x v="0"/>
    <x v="0"/>
    <x v="0"/>
    <n v="0"/>
    <n v="3583"/>
    <n v="0"/>
  </r>
  <r>
    <s v="Araucanía"/>
    <x v="7"/>
    <s v="36 a 45 años"/>
    <m/>
    <x v="0"/>
    <x v="0"/>
    <n v="9"/>
    <x v="7"/>
    <x v="0"/>
    <x v="0"/>
    <x v="0"/>
    <x v="0"/>
    <n v="0"/>
    <n v="3501"/>
    <n v="0"/>
  </r>
  <r>
    <s v="Araucanía"/>
    <x v="7"/>
    <s v="46 a 55 años"/>
    <m/>
    <x v="0"/>
    <x v="0"/>
    <n v="9"/>
    <x v="7"/>
    <x v="0"/>
    <x v="0"/>
    <x v="0"/>
    <x v="0"/>
    <n v="0"/>
    <n v="507"/>
    <n v="0"/>
  </r>
  <r>
    <s v="Araucanía"/>
    <x v="7"/>
    <s v="46 a 55 años"/>
    <m/>
    <x v="1"/>
    <x v="1"/>
    <n v="9"/>
    <x v="7"/>
    <x v="0"/>
    <x v="0"/>
    <x v="0"/>
    <x v="0"/>
    <n v="0"/>
    <n v="2535"/>
    <n v="0"/>
  </r>
  <r>
    <s v="Araucanía"/>
    <x v="7"/>
    <s v="56 a 65 años"/>
    <m/>
    <x v="0"/>
    <x v="0"/>
    <n v="9"/>
    <x v="7"/>
    <x v="0"/>
    <x v="0"/>
    <x v="0"/>
    <x v="0"/>
    <n v="0"/>
    <n v="570"/>
    <n v="0"/>
  </r>
  <r>
    <s v="Araucanía"/>
    <x v="7"/>
    <s v="56 a 65 años"/>
    <m/>
    <x v="1"/>
    <x v="1"/>
    <n v="9"/>
    <x v="7"/>
    <x v="0"/>
    <x v="0"/>
    <x v="0"/>
    <x v="0"/>
    <n v="0"/>
    <n v="570"/>
    <n v="0"/>
  </r>
  <r>
    <s v="Araucanía"/>
    <x v="7"/>
    <s v="56 a 65 años"/>
    <m/>
    <x v="2"/>
    <x v="2"/>
    <n v="9"/>
    <x v="7"/>
    <x v="0"/>
    <x v="0"/>
    <x v="0"/>
    <x v="0"/>
    <n v="0"/>
    <n v="285"/>
    <n v="0"/>
  </r>
  <r>
    <s v="Araucanía"/>
    <x v="8"/>
    <s v="26 a 35 años"/>
    <m/>
    <x v="2"/>
    <x v="2"/>
    <n v="9"/>
    <x v="8"/>
    <x v="0"/>
    <x v="0"/>
    <x v="0"/>
    <x v="0"/>
    <n v="0"/>
    <n v="896"/>
    <n v="0"/>
  </r>
  <r>
    <s v="Araucanía"/>
    <x v="8"/>
    <s v="36 a 45 años"/>
    <m/>
    <x v="0"/>
    <x v="0"/>
    <n v="9"/>
    <x v="8"/>
    <x v="0"/>
    <x v="0"/>
    <x v="0"/>
    <x v="0"/>
    <n v="0"/>
    <n v="584"/>
    <n v="0"/>
  </r>
  <r>
    <s v="Araucanía"/>
    <x v="8"/>
    <s v="46 a 55 años"/>
    <m/>
    <x v="0"/>
    <x v="0"/>
    <n v="9"/>
    <x v="8"/>
    <x v="0"/>
    <x v="0"/>
    <x v="0"/>
    <x v="0"/>
    <n v="0"/>
    <n v="507"/>
    <n v="0"/>
  </r>
  <r>
    <s v="Araucanía"/>
    <x v="8"/>
    <s v="56 a 65 años"/>
    <m/>
    <x v="0"/>
    <x v="0"/>
    <n v="9"/>
    <x v="8"/>
    <x v="0"/>
    <x v="0"/>
    <x v="0"/>
    <x v="0"/>
    <n v="0"/>
    <n v="285"/>
    <n v="0"/>
  </r>
  <r>
    <s v="Araucanía"/>
    <x v="9"/>
    <s v="19 a 25 años"/>
    <m/>
    <x v="0"/>
    <x v="0"/>
    <n v="9"/>
    <x v="9"/>
    <x v="0"/>
    <x v="0"/>
    <x v="0"/>
    <x v="0"/>
    <n v="0"/>
    <n v="1825"/>
    <n v="0"/>
  </r>
  <r>
    <s v="Araucanía"/>
    <x v="9"/>
    <s v="26 a 35 años"/>
    <m/>
    <x v="0"/>
    <x v="0"/>
    <n v="9"/>
    <x v="9"/>
    <x v="0"/>
    <x v="0"/>
    <x v="0"/>
    <x v="0"/>
    <n v="0"/>
    <n v="896"/>
    <n v="0"/>
  </r>
  <r>
    <s v="Araucanía"/>
    <x v="9"/>
    <s v="26 a 35 años"/>
    <m/>
    <x v="2"/>
    <x v="2"/>
    <n v="9"/>
    <x v="9"/>
    <x v="0"/>
    <x v="0"/>
    <x v="0"/>
    <x v="0"/>
    <n v="0"/>
    <n v="896"/>
    <n v="0"/>
  </r>
  <r>
    <s v="Araucanía"/>
    <x v="9"/>
    <s v="36 a 45 años"/>
    <m/>
    <x v="0"/>
    <x v="0"/>
    <n v="9"/>
    <x v="9"/>
    <x v="0"/>
    <x v="0"/>
    <x v="0"/>
    <x v="0"/>
    <n v="0"/>
    <n v="584"/>
    <n v="0"/>
  </r>
  <r>
    <s v="Araucanía"/>
    <x v="9"/>
    <s v="36 a 45 años"/>
    <m/>
    <x v="2"/>
    <x v="2"/>
    <n v="9"/>
    <x v="9"/>
    <x v="0"/>
    <x v="0"/>
    <x v="0"/>
    <x v="0"/>
    <n v="0"/>
    <n v="584"/>
    <n v="0"/>
  </r>
  <r>
    <s v="Araucanía"/>
    <x v="9"/>
    <s v="46 a 55 años"/>
    <m/>
    <x v="0"/>
    <x v="0"/>
    <n v="9"/>
    <x v="9"/>
    <x v="0"/>
    <x v="0"/>
    <x v="0"/>
    <x v="0"/>
    <n v="0"/>
    <n v="1014"/>
    <n v="0"/>
  </r>
  <r>
    <s v="Araucanía"/>
    <x v="9"/>
    <s v="56 a 65 años"/>
    <m/>
    <x v="0"/>
    <x v="0"/>
    <n v="9"/>
    <x v="9"/>
    <x v="0"/>
    <x v="0"/>
    <x v="0"/>
    <x v="0"/>
    <n v="0"/>
    <n v="570"/>
    <n v="0"/>
  </r>
  <r>
    <s v="Araucanía"/>
    <x v="9"/>
    <s v="56 a 65 años"/>
    <m/>
    <x v="1"/>
    <x v="1"/>
    <n v="9"/>
    <x v="9"/>
    <x v="0"/>
    <x v="0"/>
    <x v="0"/>
    <x v="0"/>
    <n v="0"/>
    <n v="570"/>
    <n v="0"/>
  </r>
  <r>
    <s v="Araucanía"/>
    <x v="9"/>
    <s v="26 a 35 años"/>
    <m/>
    <x v="0"/>
    <x v="0"/>
    <n v="9"/>
    <x v="9"/>
    <x v="0"/>
    <x v="0"/>
    <x v="0"/>
    <x v="0"/>
    <n v="0"/>
    <n v="0"/>
    <n v="752"/>
  </r>
  <r>
    <s v="Araucanía"/>
    <x v="9"/>
    <s v="36 a 45 años"/>
    <m/>
    <x v="1"/>
    <x v="1"/>
    <n v="9"/>
    <x v="9"/>
    <x v="0"/>
    <x v="0"/>
    <x v="0"/>
    <x v="0"/>
    <n v="0"/>
    <n v="0"/>
    <n v="620"/>
  </r>
  <r>
    <s v="Araucanía"/>
    <x v="9"/>
    <s v="36 a 45 años"/>
    <m/>
    <x v="2"/>
    <x v="2"/>
    <n v="9"/>
    <x v="9"/>
    <x v="0"/>
    <x v="0"/>
    <x v="0"/>
    <x v="0"/>
    <n v="0"/>
    <n v="0"/>
    <n v="620"/>
  </r>
  <r>
    <s v="Araucanía"/>
    <x v="9"/>
    <s v="46 a 55 años"/>
    <m/>
    <x v="0"/>
    <x v="0"/>
    <n v="9"/>
    <x v="9"/>
    <x v="0"/>
    <x v="0"/>
    <x v="0"/>
    <x v="0"/>
    <n v="0"/>
    <n v="0"/>
    <n v="619"/>
  </r>
  <r>
    <s v="Araucanía"/>
    <x v="9"/>
    <s v="56 a 65 años"/>
    <m/>
    <x v="0"/>
    <x v="0"/>
    <n v="9"/>
    <x v="9"/>
    <x v="0"/>
    <x v="0"/>
    <x v="0"/>
    <x v="0"/>
    <n v="0"/>
    <n v="0"/>
    <n v="345"/>
  </r>
  <r>
    <s v="Araucanía"/>
    <x v="10"/>
    <s v="26 a 35 años"/>
    <m/>
    <x v="1"/>
    <x v="1"/>
    <n v="9"/>
    <x v="10"/>
    <x v="0"/>
    <x v="0"/>
    <x v="0"/>
    <x v="0"/>
    <n v="0"/>
    <n v="896"/>
    <n v="0"/>
  </r>
  <r>
    <s v="Araucanía"/>
    <x v="10"/>
    <s v="56 a 65 años"/>
    <m/>
    <x v="0"/>
    <x v="0"/>
    <n v="9"/>
    <x v="10"/>
    <x v="0"/>
    <x v="0"/>
    <x v="0"/>
    <x v="0"/>
    <n v="0"/>
    <n v="285"/>
    <n v="0"/>
  </r>
  <r>
    <s v="Araucanía"/>
    <x v="10"/>
    <s v="56 a 65 años"/>
    <m/>
    <x v="1"/>
    <x v="1"/>
    <n v="9"/>
    <x v="10"/>
    <x v="0"/>
    <x v="0"/>
    <x v="0"/>
    <x v="0"/>
    <n v="0"/>
    <n v="570"/>
    <n v="0"/>
  </r>
  <r>
    <s v="Araucanía"/>
    <x v="11"/>
    <s v="19 a 25 años"/>
    <m/>
    <x v="0"/>
    <x v="0"/>
    <n v="9"/>
    <x v="11"/>
    <x v="0"/>
    <x v="0"/>
    <x v="0"/>
    <x v="0"/>
    <n v="0"/>
    <n v="1825"/>
    <n v="1010"/>
  </r>
  <r>
    <s v="Araucanía"/>
    <x v="11"/>
    <s v="26 a 35 años"/>
    <m/>
    <x v="0"/>
    <x v="0"/>
    <n v="9"/>
    <x v="11"/>
    <x v="0"/>
    <x v="0"/>
    <x v="0"/>
    <x v="0"/>
    <n v="0"/>
    <n v="896"/>
    <n v="1505"/>
  </r>
  <r>
    <s v="Araucanía"/>
    <x v="11"/>
    <s v="26 a 35 años"/>
    <m/>
    <x v="1"/>
    <x v="1"/>
    <n v="9"/>
    <x v="11"/>
    <x v="0"/>
    <x v="0"/>
    <x v="0"/>
    <x v="0"/>
    <n v="0"/>
    <n v="0"/>
    <n v="752"/>
  </r>
  <r>
    <s v="Araucanía"/>
    <x v="11"/>
    <s v="36 a 45 años"/>
    <m/>
    <x v="0"/>
    <x v="0"/>
    <n v="9"/>
    <x v="11"/>
    <x v="0"/>
    <x v="0"/>
    <x v="0"/>
    <x v="0"/>
    <n v="0"/>
    <n v="584"/>
    <n v="1860"/>
  </r>
  <r>
    <s v="Araucanía"/>
    <x v="11"/>
    <s v="36 a 45 años"/>
    <m/>
    <x v="2"/>
    <x v="2"/>
    <n v="9"/>
    <x v="11"/>
    <x v="0"/>
    <x v="0"/>
    <x v="0"/>
    <x v="0"/>
    <n v="0"/>
    <n v="0"/>
    <n v="620"/>
  </r>
  <r>
    <s v="Araucanía"/>
    <x v="11"/>
    <s v="46 a 55 años"/>
    <m/>
    <x v="0"/>
    <x v="0"/>
    <n v="9"/>
    <x v="11"/>
    <x v="0"/>
    <x v="0"/>
    <x v="0"/>
    <x v="0"/>
    <n v="0"/>
    <n v="507"/>
    <n v="2475"/>
  </r>
  <r>
    <s v="Araucanía"/>
    <x v="11"/>
    <s v="46 a 55 años"/>
    <m/>
    <x v="2"/>
    <x v="2"/>
    <n v="9"/>
    <x v="11"/>
    <x v="0"/>
    <x v="0"/>
    <x v="0"/>
    <x v="0"/>
    <n v="0"/>
    <n v="0"/>
    <n v="619"/>
  </r>
  <r>
    <s v="Araucanía"/>
    <x v="11"/>
    <s v="56 a 65 años"/>
    <m/>
    <x v="0"/>
    <x v="0"/>
    <n v="9"/>
    <x v="11"/>
    <x v="0"/>
    <x v="0"/>
    <x v="0"/>
    <x v="0"/>
    <n v="0"/>
    <n v="285"/>
    <n v="2073"/>
  </r>
  <r>
    <s v="Araucanía"/>
    <x v="11"/>
    <s v="56 a 65 años"/>
    <m/>
    <x v="1"/>
    <x v="1"/>
    <n v="9"/>
    <x v="11"/>
    <x v="0"/>
    <x v="0"/>
    <x v="0"/>
    <x v="0"/>
    <n v="0"/>
    <n v="570"/>
    <n v="0"/>
  </r>
  <r>
    <s v="Araucanía"/>
    <x v="12"/>
    <s v="26 a 35 años"/>
    <m/>
    <x v="0"/>
    <x v="0"/>
    <n v="9"/>
    <x v="12"/>
    <x v="0"/>
    <x v="0"/>
    <x v="0"/>
    <x v="0"/>
    <n v="0"/>
    <n v="0"/>
    <n v="4514"/>
  </r>
  <r>
    <s v="Araucanía"/>
    <x v="12"/>
    <s v="36 a 45 años"/>
    <m/>
    <x v="0"/>
    <x v="0"/>
    <n v="9"/>
    <x v="12"/>
    <x v="0"/>
    <x v="0"/>
    <x v="0"/>
    <x v="0"/>
    <n v="0"/>
    <n v="0"/>
    <n v="1860"/>
  </r>
  <r>
    <s v="Araucanía"/>
    <x v="12"/>
    <s v="36 a 45 años"/>
    <m/>
    <x v="1"/>
    <x v="1"/>
    <n v="9"/>
    <x v="12"/>
    <x v="0"/>
    <x v="0"/>
    <x v="0"/>
    <x v="0"/>
    <n v="0"/>
    <n v="0"/>
    <n v="620"/>
  </r>
  <r>
    <s v="Araucanía"/>
    <x v="12"/>
    <s v="46 a 55 años"/>
    <m/>
    <x v="0"/>
    <x v="0"/>
    <n v="9"/>
    <x v="12"/>
    <x v="0"/>
    <x v="0"/>
    <x v="0"/>
    <x v="0"/>
    <n v="0"/>
    <n v="0"/>
    <n v="1238"/>
  </r>
  <r>
    <s v="Araucanía"/>
    <x v="12"/>
    <s v="56 a 65 años"/>
    <m/>
    <x v="0"/>
    <x v="0"/>
    <n v="9"/>
    <x v="12"/>
    <x v="0"/>
    <x v="0"/>
    <x v="0"/>
    <x v="0"/>
    <n v="0"/>
    <n v="0"/>
    <n v="345"/>
  </r>
  <r>
    <s v="Araucanía"/>
    <x v="12"/>
    <s v="56 a 65 años"/>
    <m/>
    <x v="1"/>
    <x v="1"/>
    <n v="9"/>
    <x v="12"/>
    <x v="0"/>
    <x v="0"/>
    <x v="0"/>
    <x v="0"/>
    <n v="0"/>
    <n v="0"/>
    <n v="691"/>
  </r>
  <r>
    <s v="Araucanía"/>
    <x v="13"/>
    <s v="15 a 18 años"/>
    <m/>
    <x v="1"/>
    <x v="1"/>
    <n v="9"/>
    <x v="13"/>
    <x v="0"/>
    <x v="0"/>
    <x v="0"/>
    <x v="0"/>
    <n v="0"/>
    <n v="0"/>
    <n v="1144"/>
  </r>
  <r>
    <s v="Araucanía"/>
    <x v="13"/>
    <s v="19 a 25 años"/>
    <m/>
    <x v="0"/>
    <x v="0"/>
    <n v="9"/>
    <x v="13"/>
    <x v="0"/>
    <x v="0"/>
    <x v="0"/>
    <x v="0"/>
    <n v="0"/>
    <n v="1825"/>
    <n v="3031"/>
  </r>
  <r>
    <s v="Araucanía"/>
    <x v="13"/>
    <s v="26 a 35 años"/>
    <m/>
    <x v="0"/>
    <x v="0"/>
    <n v="9"/>
    <x v="13"/>
    <x v="0"/>
    <x v="0"/>
    <x v="0"/>
    <x v="0"/>
    <n v="0"/>
    <n v="896"/>
    <n v="1505"/>
  </r>
  <r>
    <s v="Araucanía"/>
    <x v="13"/>
    <s v="26 a 35 años"/>
    <m/>
    <x v="2"/>
    <x v="2"/>
    <n v="9"/>
    <x v="13"/>
    <x v="0"/>
    <x v="0"/>
    <x v="0"/>
    <x v="0"/>
    <n v="0"/>
    <n v="896"/>
    <n v="0"/>
  </r>
  <r>
    <s v="Araucanía"/>
    <x v="13"/>
    <s v="36 a 45 años"/>
    <m/>
    <x v="0"/>
    <x v="0"/>
    <n v="9"/>
    <x v="13"/>
    <x v="0"/>
    <x v="0"/>
    <x v="0"/>
    <x v="0"/>
    <n v="0"/>
    <n v="2918"/>
    <n v="1860"/>
  </r>
  <r>
    <s v="Araucanía"/>
    <x v="13"/>
    <s v="36 a 45 años"/>
    <m/>
    <x v="2"/>
    <x v="2"/>
    <n v="9"/>
    <x v="13"/>
    <x v="0"/>
    <x v="0"/>
    <x v="0"/>
    <x v="0"/>
    <n v="0"/>
    <n v="0"/>
    <n v="1860"/>
  </r>
  <r>
    <s v="Araucanía"/>
    <x v="13"/>
    <s v="46 a 55 años"/>
    <m/>
    <x v="0"/>
    <x v="0"/>
    <n v="9"/>
    <x v="13"/>
    <x v="0"/>
    <x v="0"/>
    <x v="0"/>
    <x v="0"/>
    <n v="0"/>
    <n v="2535"/>
    <n v="1857"/>
  </r>
  <r>
    <s v="Araucanía"/>
    <x v="13"/>
    <s v="46 a 55 años"/>
    <m/>
    <x v="1"/>
    <x v="1"/>
    <n v="9"/>
    <x v="13"/>
    <x v="0"/>
    <x v="0"/>
    <x v="0"/>
    <x v="0"/>
    <n v="0"/>
    <n v="507"/>
    <n v="619"/>
  </r>
  <r>
    <s v="Araucanía"/>
    <x v="13"/>
    <s v="56 a 65 años"/>
    <m/>
    <x v="0"/>
    <x v="0"/>
    <n v="9"/>
    <x v="13"/>
    <x v="0"/>
    <x v="0"/>
    <x v="0"/>
    <x v="0"/>
    <n v="0"/>
    <n v="1140"/>
    <n v="1036"/>
  </r>
  <r>
    <s v="Araucanía"/>
    <x v="13"/>
    <s v="56 a 65 años"/>
    <m/>
    <x v="1"/>
    <x v="1"/>
    <n v="9"/>
    <x v="13"/>
    <x v="0"/>
    <x v="0"/>
    <x v="0"/>
    <x v="0"/>
    <n v="0"/>
    <n v="285"/>
    <n v="345"/>
  </r>
  <r>
    <s v="Araucanía"/>
    <x v="14"/>
    <s v="15 a 18 años"/>
    <m/>
    <x v="1"/>
    <x v="1"/>
    <n v="9"/>
    <x v="14"/>
    <x v="0"/>
    <x v="0"/>
    <x v="0"/>
    <x v="0"/>
    <n v="0"/>
    <n v="0"/>
    <n v="3433"/>
  </r>
  <r>
    <s v="Araucanía"/>
    <x v="14"/>
    <s v="19 a 25 años"/>
    <m/>
    <x v="0"/>
    <x v="0"/>
    <n v="9"/>
    <x v="14"/>
    <x v="0"/>
    <x v="0"/>
    <x v="0"/>
    <x v="0"/>
    <n v="0"/>
    <n v="0"/>
    <n v="2021"/>
  </r>
  <r>
    <s v="Araucanía"/>
    <x v="14"/>
    <s v="26 a 35 años"/>
    <m/>
    <x v="0"/>
    <x v="0"/>
    <n v="9"/>
    <x v="14"/>
    <x v="0"/>
    <x v="0"/>
    <x v="0"/>
    <x v="0"/>
    <n v="0"/>
    <n v="0"/>
    <n v="3010"/>
  </r>
  <r>
    <s v="Araucanía"/>
    <x v="14"/>
    <s v="26 a 35 años"/>
    <m/>
    <x v="1"/>
    <x v="1"/>
    <n v="9"/>
    <x v="14"/>
    <x v="0"/>
    <x v="0"/>
    <x v="0"/>
    <x v="0"/>
    <n v="0"/>
    <n v="0"/>
    <n v="1505"/>
  </r>
  <r>
    <s v="Araucanía"/>
    <x v="14"/>
    <s v="36 a 45 años"/>
    <m/>
    <x v="0"/>
    <x v="0"/>
    <n v="9"/>
    <x v="14"/>
    <x v="0"/>
    <x v="0"/>
    <x v="0"/>
    <x v="0"/>
    <n v="0"/>
    <n v="584"/>
    <n v="1240"/>
  </r>
  <r>
    <s v="Araucanía"/>
    <x v="14"/>
    <s v="36 a 45 años"/>
    <m/>
    <x v="2"/>
    <x v="2"/>
    <n v="9"/>
    <x v="14"/>
    <x v="0"/>
    <x v="0"/>
    <x v="0"/>
    <x v="0"/>
    <n v="0"/>
    <n v="0"/>
    <n v="620"/>
  </r>
  <r>
    <s v="Araucanía"/>
    <x v="14"/>
    <s v="46 a 55 años"/>
    <m/>
    <x v="0"/>
    <x v="0"/>
    <n v="9"/>
    <x v="14"/>
    <x v="0"/>
    <x v="0"/>
    <x v="0"/>
    <x v="0"/>
    <n v="0"/>
    <n v="507"/>
    <n v="1857"/>
  </r>
  <r>
    <s v="Araucanía"/>
    <x v="14"/>
    <s v="46 a 55 años"/>
    <m/>
    <x v="1"/>
    <x v="1"/>
    <n v="9"/>
    <x v="14"/>
    <x v="0"/>
    <x v="0"/>
    <x v="0"/>
    <x v="0"/>
    <n v="0"/>
    <n v="1014"/>
    <n v="1857"/>
  </r>
  <r>
    <s v="Araucanía"/>
    <x v="14"/>
    <s v="56 a 65 años"/>
    <m/>
    <x v="0"/>
    <x v="0"/>
    <n v="9"/>
    <x v="14"/>
    <x v="0"/>
    <x v="0"/>
    <x v="0"/>
    <x v="0"/>
    <n v="0"/>
    <n v="285"/>
    <n v="2418"/>
  </r>
  <r>
    <s v="Araucanía"/>
    <x v="14"/>
    <s v="56 a 65 años"/>
    <m/>
    <x v="1"/>
    <x v="1"/>
    <n v="9"/>
    <x v="14"/>
    <x v="0"/>
    <x v="0"/>
    <x v="0"/>
    <x v="0"/>
    <n v="0"/>
    <n v="855"/>
    <n v="1036"/>
  </r>
  <r>
    <s v="Araucanía"/>
    <x v="15"/>
    <s v="19 a 25 años"/>
    <m/>
    <x v="0"/>
    <x v="0"/>
    <n v="9"/>
    <x v="15"/>
    <x v="0"/>
    <x v="0"/>
    <x v="0"/>
    <x v="0"/>
    <n v="0"/>
    <n v="912"/>
    <n v="0"/>
  </r>
  <r>
    <s v="Araucanía"/>
    <x v="15"/>
    <s v="26 a 35 años"/>
    <m/>
    <x v="1"/>
    <x v="1"/>
    <n v="9"/>
    <x v="15"/>
    <x v="0"/>
    <x v="0"/>
    <x v="0"/>
    <x v="0"/>
    <n v="0"/>
    <n v="896"/>
    <n v="0"/>
  </r>
  <r>
    <s v="Araucanía"/>
    <x v="15"/>
    <s v="36 a 45 años"/>
    <m/>
    <x v="0"/>
    <x v="0"/>
    <n v="9"/>
    <x v="15"/>
    <x v="0"/>
    <x v="0"/>
    <x v="0"/>
    <x v="0"/>
    <n v="0"/>
    <n v="584"/>
    <n v="0"/>
  </r>
  <r>
    <s v="Araucanía"/>
    <x v="15"/>
    <s v="46 a 55 años"/>
    <m/>
    <x v="1"/>
    <x v="1"/>
    <n v="9"/>
    <x v="15"/>
    <x v="0"/>
    <x v="0"/>
    <x v="0"/>
    <x v="0"/>
    <n v="0"/>
    <n v="507"/>
    <n v="0"/>
  </r>
  <r>
    <s v="Araucanía"/>
    <x v="16"/>
    <s v="26 a 35 años"/>
    <m/>
    <x v="2"/>
    <x v="2"/>
    <n v="9"/>
    <x v="16"/>
    <x v="0"/>
    <x v="0"/>
    <x v="0"/>
    <x v="0"/>
    <n v="0"/>
    <n v="896"/>
    <n v="0"/>
  </r>
  <r>
    <s v="Araucanía"/>
    <x v="16"/>
    <s v="46 a 55 años"/>
    <m/>
    <x v="1"/>
    <x v="1"/>
    <n v="9"/>
    <x v="16"/>
    <x v="0"/>
    <x v="0"/>
    <x v="0"/>
    <x v="0"/>
    <n v="0"/>
    <n v="1014"/>
    <n v="0"/>
  </r>
  <r>
    <s v="Araucanía"/>
    <x v="16"/>
    <s v="56 a 65 años"/>
    <m/>
    <x v="2"/>
    <x v="2"/>
    <n v="9"/>
    <x v="16"/>
    <x v="0"/>
    <x v="0"/>
    <x v="0"/>
    <x v="0"/>
    <n v="0"/>
    <n v="285"/>
    <n v="0"/>
  </r>
  <r>
    <s v="Araucanía"/>
    <x v="17"/>
    <s v="15 a 18 años"/>
    <m/>
    <x v="0"/>
    <x v="0"/>
    <n v="9"/>
    <x v="17"/>
    <x v="0"/>
    <x v="0"/>
    <x v="0"/>
    <x v="0"/>
    <n v="818"/>
    <n v="0"/>
    <n v="0"/>
  </r>
  <r>
    <s v="Araucanía"/>
    <x v="17"/>
    <s v="15 a 18 años"/>
    <m/>
    <x v="1"/>
    <x v="1"/>
    <n v="9"/>
    <x v="17"/>
    <x v="0"/>
    <x v="0"/>
    <x v="0"/>
    <x v="0"/>
    <n v="307"/>
    <n v="0"/>
    <n v="0"/>
  </r>
  <r>
    <s v="Araucanía"/>
    <x v="17"/>
    <s v="19 a 25 años"/>
    <m/>
    <x v="0"/>
    <x v="0"/>
    <n v="9"/>
    <x v="17"/>
    <x v="0"/>
    <x v="0"/>
    <x v="0"/>
    <x v="0"/>
    <n v="686"/>
    <n v="0"/>
    <n v="3031"/>
  </r>
  <r>
    <s v="Araucanía"/>
    <x v="17"/>
    <s v="19 a 25 años"/>
    <m/>
    <x v="1"/>
    <x v="1"/>
    <n v="9"/>
    <x v="17"/>
    <x v="0"/>
    <x v="0"/>
    <x v="0"/>
    <x v="0"/>
    <n v="504"/>
    <n v="0"/>
    <n v="0"/>
  </r>
  <r>
    <s v="Araucanía"/>
    <x v="17"/>
    <s v="26 a 35 años"/>
    <m/>
    <x v="0"/>
    <x v="0"/>
    <n v="9"/>
    <x v="17"/>
    <x v="0"/>
    <x v="0"/>
    <x v="0"/>
    <x v="0"/>
    <n v="240"/>
    <n v="0"/>
    <n v="2257"/>
  </r>
  <r>
    <s v="Araucanía"/>
    <x v="17"/>
    <s v="26 a 35 años"/>
    <m/>
    <x v="1"/>
    <x v="1"/>
    <n v="9"/>
    <x v="17"/>
    <x v="0"/>
    <x v="0"/>
    <x v="0"/>
    <x v="0"/>
    <n v="192"/>
    <n v="0"/>
    <n v="0"/>
  </r>
  <r>
    <s v="Araucanía"/>
    <x v="17"/>
    <s v="26 a 35 años"/>
    <m/>
    <x v="2"/>
    <x v="2"/>
    <n v="9"/>
    <x v="17"/>
    <x v="0"/>
    <x v="0"/>
    <x v="0"/>
    <x v="0"/>
    <n v="96"/>
    <n v="0"/>
    <n v="0"/>
  </r>
  <r>
    <s v="Araucanía"/>
    <x v="17"/>
    <s v="36 a 45 años"/>
    <m/>
    <x v="0"/>
    <x v="0"/>
    <n v="9"/>
    <x v="17"/>
    <x v="0"/>
    <x v="0"/>
    <x v="0"/>
    <x v="0"/>
    <n v="396"/>
    <n v="0"/>
    <n v="1240"/>
  </r>
  <r>
    <s v="Araucanía"/>
    <x v="17"/>
    <s v="36 a 45 años"/>
    <m/>
    <x v="1"/>
    <x v="1"/>
    <n v="9"/>
    <x v="17"/>
    <x v="0"/>
    <x v="0"/>
    <x v="0"/>
    <x v="0"/>
    <n v="738"/>
    <n v="0"/>
    <n v="620"/>
  </r>
  <r>
    <s v="Araucanía"/>
    <x v="17"/>
    <s v="36 a 45 años"/>
    <m/>
    <x v="2"/>
    <x v="2"/>
    <n v="9"/>
    <x v="17"/>
    <x v="0"/>
    <x v="0"/>
    <x v="0"/>
    <x v="0"/>
    <n v="0"/>
    <n v="0"/>
    <n v="620"/>
  </r>
  <r>
    <s v="Araucanía"/>
    <x v="17"/>
    <s v="46 a 55 años"/>
    <m/>
    <x v="0"/>
    <x v="0"/>
    <n v="9"/>
    <x v="17"/>
    <x v="0"/>
    <x v="0"/>
    <x v="0"/>
    <x v="0"/>
    <n v="1166"/>
    <n v="0"/>
    <n v="1238"/>
  </r>
  <r>
    <s v="Araucanía"/>
    <x v="17"/>
    <s v="46 a 55 años"/>
    <m/>
    <x v="1"/>
    <x v="1"/>
    <n v="9"/>
    <x v="17"/>
    <x v="0"/>
    <x v="0"/>
    <x v="0"/>
    <x v="0"/>
    <n v="439"/>
    <n v="0"/>
    <n v="0"/>
  </r>
  <r>
    <s v="Araucanía"/>
    <x v="17"/>
    <s v="56 a 65 años"/>
    <m/>
    <x v="0"/>
    <x v="0"/>
    <n v="9"/>
    <x v="17"/>
    <x v="0"/>
    <x v="0"/>
    <x v="0"/>
    <x v="0"/>
    <n v="138"/>
    <n v="0"/>
    <n v="1036"/>
  </r>
  <r>
    <s v="Araucanía"/>
    <x v="17"/>
    <s v="56 a 65 años"/>
    <m/>
    <x v="1"/>
    <x v="1"/>
    <n v="9"/>
    <x v="17"/>
    <x v="0"/>
    <x v="0"/>
    <x v="0"/>
    <x v="0"/>
    <n v="336"/>
    <n v="0"/>
    <n v="0"/>
  </r>
  <r>
    <s v="Araucanía"/>
    <x v="18"/>
    <s v="15 a 18 años"/>
    <m/>
    <x v="0"/>
    <x v="0"/>
    <n v="9"/>
    <x v="18"/>
    <x v="0"/>
    <x v="0"/>
    <x v="0"/>
    <x v="0"/>
    <n v="136"/>
    <n v="2034"/>
    <n v="0"/>
  </r>
  <r>
    <s v="Araucanía"/>
    <x v="18"/>
    <s v="15 a 18 años"/>
    <m/>
    <x v="1"/>
    <x v="1"/>
    <n v="9"/>
    <x v="18"/>
    <x v="0"/>
    <x v="0"/>
    <x v="0"/>
    <x v="0"/>
    <n v="2577"/>
    <n v="0"/>
    <n v="1144"/>
  </r>
  <r>
    <s v="Araucanía"/>
    <x v="18"/>
    <s v="19 a 25 años"/>
    <m/>
    <x v="0"/>
    <x v="0"/>
    <n v="9"/>
    <x v="18"/>
    <x v="0"/>
    <x v="0"/>
    <x v="0"/>
    <x v="0"/>
    <n v="0"/>
    <n v="912"/>
    <n v="2021"/>
  </r>
  <r>
    <s v="Araucanía"/>
    <x v="18"/>
    <s v="19 a 25 años"/>
    <m/>
    <x v="1"/>
    <x v="1"/>
    <n v="9"/>
    <x v="18"/>
    <x v="0"/>
    <x v="0"/>
    <x v="0"/>
    <x v="0"/>
    <n v="573"/>
    <n v="0"/>
    <n v="1010"/>
  </r>
  <r>
    <s v="Araucanía"/>
    <x v="18"/>
    <s v="26 a 35 años"/>
    <m/>
    <x v="0"/>
    <x v="0"/>
    <n v="9"/>
    <x v="18"/>
    <x v="0"/>
    <x v="0"/>
    <x v="0"/>
    <x v="0"/>
    <n v="794"/>
    <n v="1791"/>
    <n v="3010"/>
  </r>
  <r>
    <s v="Araucanía"/>
    <x v="18"/>
    <s v="26 a 35 años"/>
    <m/>
    <x v="1"/>
    <x v="1"/>
    <n v="9"/>
    <x v="18"/>
    <x v="0"/>
    <x v="0"/>
    <x v="0"/>
    <x v="0"/>
    <n v="1589"/>
    <n v="0"/>
    <n v="752"/>
  </r>
  <r>
    <s v="Araucanía"/>
    <x v="18"/>
    <s v="26 a 35 años"/>
    <m/>
    <x v="2"/>
    <x v="2"/>
    <n v="9"/>
    <x v="18"/>
    <x v="0"/>
    <x v="0"/>
    <x v="0"/>
    <x v="0"/>
    <n v="0"/>
    <n v="896"/>
    <n v="0"/>
  </r>
  <r>
    <s v="Araucanía"/>
    <x v="18"/>
    <s v="36 a 45 años"/>
    <m/>
    <x v="0"/>
    <x v="0"/>
    <n v="9"/>
    <x v="18"/>
    <x v="0"/>
    <x v="0"/>
    <x v="0"/>
    <x v="0"/>
    <n v="173"/>
    <n v="584"/>
    <n v="3099"/>
  </r>
  <r>
    <s v="Araucanía"/>
    <x v="18"/>
    <s v="36 a 45 años"/>
    <m/>
    <x v="1"/>
    <x v="1"/>
    <n v="9"/>
    <x v="18"/>
    <x v="0"/>
    <x v="0"/>
    <x v="0"/>
    <x v="0"/>
    <n v="1673"/>
    <n v="0"/>
    <n v="1240"/>
  </r>
  <r>
    <s v="Araucanía"/>
    <x v="18"/>
    <s v="36 a 45 años"/>
    <m/>
    <x v="2"/>
    <x v="2"/>
    <n v="9"/>
    <x v="18"/>
    <x v="0"/>
    <x v="0"/>
    <x v="0"/>
    <x v="0"/>
    <n v="0"/>
    <n v="0"/>
    <n v="3719"/>
  </r>
  <r>
    <s v="Araucanía"/>
    <x v="18"/>
    <s v="46 a 55 años"/>
    <m/>
    <x v="0"/>
    <x v="0"/>
    <n v="9"/>
    <x v="18"/>
    <x v="0"/>
    <x v="0"/>
    <x v="0"/>
    <x v="0"/>
    <n v="656"/>
    <n v="507"/>
    <n v="1857"/>
  </r>
  <r>
    <s v="Araucanía"/>
    <x v="18"/>
    <s v="46 a 55 años"/>
    <m/>
    <x v="1"/>
    <x v="1"/>
    <n v="9"/>
    <x v="18"/>
    <x v="0"/>
    <x v="0"/>
    <x v="0"/>
    <x v="0"/>
    <n v="3187"/>
    <n v="1014"/>
    <n v="0"/>
  </r>
  <r>
    <s v="Araucanía"/>
    <x v="18"/>
    <s v="46 a 55 años"/>
    <m/>
    <x v="2"/>
    <x v="2"/>
    <n v="9"/>
    <x v="18"/>
    <x v="0"/>
    <x v="0"/>
    <x v="0"/>
    <x v="0"/>
    <n v="0"/>
    <n v="0"/>
    <n v="619"/>
  </r>
  <r>
    <s v="Araucanía"/>
    <x v="18"/>
    <s v="56 a 65 años"/>
    <m/>
    <x v="0"/>
    <x v="0"/>
    <n v="9"/>
    <x v="18"/>
    <x v="0"/>
    <x v="0"/>
    <x v="0"/>
    <x v="0"/>
    <n v="40"/>
    <n v="285"/>
    <n v="1036"/>
  </r>
  <r>
    <s v="Araucanía"/>
    <x v="18"/>
    <s v="56 a 65 años"/>
    <m/>
    <x v="1"/>
    <x v="1"/>
    <n v="9"/>
    <x v="18"/>
    <x v="0"/>
    <x v="0"/>
    <x v="0"/>
    <x v="0"/>
    <n v="477"/>
    <n v="570"/>
    <n v="1727"/>
  </r>
  <r>
    <s v="Araucanía"/>
    <x v="19"/>
    <s v="26 a 35 años"/>
    <m/>
    <x v="0"/>
    <x v="0"/>
    <n v="9"/>
    <x v="19"/>
    <x v="0"/>
    <x v="0"/>
    <x v="0"/>
    <x v="0"/>
    <n v="0"/>
    <n v="0"/>
    <n v="1505"/>
  </r>
  <r>
    <s v="Araucanía"/>
    <x v="19"/>
    <s v="36 a 45 años"/>
    <m/>
    <x v="0"/>
    <x v="0"/>
    <n v="9"/>
    <x v="19"/>
    <x v="0"/>
    <x v="0"/>
    <x v="0"/>
    <x v="0"/>
    <n v="0"/>
    <n v="0"/>
    <n v="1240"/>
  </r>
  <r>
    <s v="Araucanía"/>
    <x v="19"/>
    <s v="56 a 65 años"/>
    <m/>
    <x v="0"/>
    <x v="0"/>
    <n v="9"/>
    <x v="19"/>
    <x v="0"/>
    <x v="0"/>
    <x v="0"/>
    <x v="0"/>
    <n v="0"/>
    <n v="0"/>
    <n v="345"/>
  </r>
  <r>
    <s v="Araucanía"/>
    <x v="20"/>
    <s v="15 a 18 años"/>
    <m/>
    <x v="0"/>
    <x v="0"/>
    <n v="9"/>
    <x v="20"/>
    <x v="0"/>
    <x v="0"/>
    <x v="0"/>
    <x v="0"/>
    <n v="0"/>
    <n v="2034"/>
    <n v="1144"/>
  </r>
  <r>
    <s v="Araucanía"/>
    <x v="20"/>
    <s v="15 a 18 años"/>
    <m/>
    <x v="1"/>
    <x v="1"/>
    <n v="9"/>
    <x v="20"/>
    <x v="0"/>
    <x v="0"/>
    <x v="0"/>
    <x v="0"/>
    <n v="0"/>
    <n v="2034"/>
    <n v="1144"/>
  </r>
  <r>
    <s v="Araucanía"/>
    <x v="20"/>
    <s v="19 a 25 años"/>
    <m/>
    <x v="0"/>
    <x v="0"/>
    <n v="9"/>
    <x v="20"/>
    <x v="0"/>
    <x v="0"/>
    <x v="0"/>
    <x v="0"/>
    <n v="0"/>
    <n v="1825"/>
    <n v="1010"/>
  </r>
  <r>
    <s v="Araucanía"/>
    <x v="20"/>
    <s v="19 a 25 años"/>
    <m/>
    <x v="1"/>
    <x v="1"/>
    <n v="9"/>
    <x v="20"/>
    <x v="0"/>
    <x v="0"/>
    <x v="0"/>
    <x v="0"/>
    <n v="0"/>
    <n v="912"/>
    <n v="0"/>
  </r>
  <r>
    <s v="Araucanía"/>
    <x v="20"/>
    <s v="26 a 35 años"/>
    <m/>
    <x v="0"/>
    <x v="0"/>
    <n v="9"/>
    <x v="20"/>
    <x v="0"/>
    <x v="0"/>
    <x v="0"/>
    <x v="0"/>
    <n v="0"/>
    <n v="4478"/>
    <n v="2257"/>
  </r>
  <r>
    <s v="Araucanía"/>
    <x v="20"/>
    <s v="26 a 35 años"/>
    <m/>
    <x v="1"/>
    <x v="1"/>
    <n v="9"/>
    <x v="20"/>
    <x v="0"/>
    <x v="0"/>
    <x v="0"/>
    <x v="0"/>
    <n v="0"/>
    <n v="0"/>
    <n v="2257"/>
  </r>
  <r>
    <s v="Araucanía"/>
    <x v="20"/>
    <s v="26 a 35 años"/>
    <m/>
    <x v="2"/>
    <x v="2"/>
    <n v="9"/>
    <x v="20"/>
    <x v="0"/>
    <x v="0"/>
    <x v="0"/>
    <x v="0"/>
    <n v="0"/>
    <n v="896"/>
    <n v="0"/>
  </r>
  <r>
    <s v="Araucanía"/>
    <x v="20"/>
    <s v="36 a 45 años"/>
    <m/>
    <x v="0"/>
    <x v="0"/>
    <n v="9"/>
    <x v="20"/>
    <x v="0"/>
    <x v="0"/>
    <x v="0"/>
    <x v="0"/>
    <n v="0"/>
    <n v="1751"/>
    <n v="0"/>
  </r>
  <r>
    <s v="Araucanía"/>
    <x v="20"/>
    <s v="36 a 45 años"/>
    <m/>
    <x v="1"/>
    <x v="1"/>
    <n v="9"/>
    <x v="20"/>
    <x v="0"/>
    <x v="0"/>
    <x v="0"/>
    <x v="0"/>
    <n v="0"/>
    <n v="0"/>
    <n v="1240"/>
  </r>
  <r>
    <s v="Araucanía"/>
    <x v="20"/>
    <s v="36 a 45 años"/>
    <m/>
    <x v="2"/>
    <x v="2"/>
    <n v="9"/>
    <x v="20"/>
    <x v="0"/>
    <x v="0"/>
    <x v="0"/>
    <x v="0"/>
    <n v="0"/>
    <n v="0"/>
    <n v="620"/>
  </r>
  <r>
    <s v="Araucanía"/>
    <x v="20"/>
    <s v="46 a 55 años"/>
    <m/>
    <x v="0"/>
    <x v="0"/>
    <n v="9"/>
    <x v="20"/>
    <x v="0"/>
    <x v="0"/>
    <x v="0"/>
    <x v="0"/>
    <n v="0"/>
    <n v="0"/>
    <n v="619"/>
  </r>
  <r>
    <s v="Araucanía"/>
    <x v="20"/>
    <s v="46 a 55 años"/>
    <m/>
    <x v="1"/>
    <x v="1"/>
    <n v="9"/>
    <x v="20"/>
    <x v="0"/>
    <x v="0"/>
    <x v="0"/>
    <x v="0"/>
    <n v="0"/>
    <n v="507"/>
    <n v="0"/>
  </r>
  <r>
    <s v="Araucanía"/>
    <x v="20"/>
    <s v="56 a 65 años"/>
    <m/>
    <x v="0"/>
    <x v="0"/>
    <n v="9"/>
    <x v="20"/>
    <x v="0"/>
    <x v="0"/>
    <x v="0"/>
    <x v="0"/>
    <n v="0"/>
    <n v="570"/>
    <n v="0"/>
  </r>
  <r>
    <s v="Araucanía"/>
    <x v="20"/>
    <s v="56 a 65 años"/>
    <m/>
    <x v="1"/>
    <x v="1"/>
    <n v="9"/>
    <x v="20"/>
    <x v="0"/>
    <x v="0"/>
    <x v="0"/>
    <x v="0"/>
    <n v="0"/>
    <n v="855"/>
    <n v="691"/>
  </r>
  <r>
    <s v="Araucanía"/>
    <x v="21"/>
    <s v="19 a 25 años"/>
    <m/>
    <x v="0"/>
    <x v="0"/>
    <n v="9"/>
    <x v="21"/>
    <x v="0"/>
    <x v="0"/>
    <x v="0"/>
    <x v="0"/>
    <n v="0"/>
    <n v="912"/>
    <n v="0"/>
  </r>
  <r>
    <s v="Araucanía"/>
    <x v="21"/>
    <s v="26 a 35 años"/>
    <m/>
    <x v="0"/>
    <x v="0"/>
    <n v="9"/>
    <x v="21"/>
    <x v="0"/>
    <x v="0"/>
    <x v="0"/>
    <x v="0"/>
    <n v="0"/>
    <n v="1791"/>
    <n v="0"/>
  </r>
  <r>
    <s v="Araucanía"/>
    <x v="21"/>
    <s v="26 a 35 años"/>
    <m/>
    <x v="1"/>
    <x v="1"/>
    <n v="9"/>
    <x v="21"/>
    <x v="0"/>
    <x v="0"/>
    <x v="0"/>
    <x v="0"/>
    <n v="0"/>
    <n v="896"/>
    <n v="0"/>
  </r>
  <r>
    <s v="Araucanía"/>
    <x v="21"/>
    <s v="36 a 45 años"/>
    <m/>
    <x v="0"/>
    <x v="0"/>
    <n v="9"/>
    <x v="21"/>
    <x v="0"/>
    <x v="0"/>
    <x v="0"/>
    <x v="0"/>
    <n v="0"/>
    <n v="1751"/>
    <n v="0"/>
  </r>
  <r>
    <s v="Araucanía"/>
    <x v="21"/>
    <s v="46 a 55 años"/>
    <m/>
    <x v="0"/>
    <x v="0"/>
    <n v="9"/>
    <x v="21"/>
    <x v="0"/>
    <x v="0"/>
    <x v="0"/>
    <x v="0"/>
    <n v="0"/>
    <n v="507"/>
    <n v="0"/>
  </r>
  <r>
    <s v="Araucanía"/>
    <x v="21"/>
    <s v="46 a 55 años"/>
    <m/>
    <x v="1"/>
    <x v="1"/>
    <n v="9"/>
    <x v="21"/>
    <x v="0"/>
    <x v="0"/>
    <x v="0"/>
    <x v="0"/>
    <n v="0"/>
    <n v="1014"/>
    <n v="0"/>
  </r>
  <r>
    <s v="Araucanía"/>
    <x v="21"/>
    <s v="56 a 65 años"/>
    <m/>
    <x v="0"/>
    <x v="0"/>
    <n v="9"/>
    <x v="21"/>
    <x v="0"/>
    <x v="0"/>
    <x v="0"/>
    <x v="0"/>
    <n v="0"/>
    <n v="285"/>
    <n v="0"/>
  </r>
  <r>
    <s v="Araucanía"/>
    <x v="21"/>
    <s v="56 a 65 años"/>
    <m/>
    <x v="1"/>
    <x v="1"/>
    <n v="9"/>
    <x v="21"/>
    <x v="0"/>
    <x v="0"/>
    <x v="0"/>
    <x v="0"/>
    <n v="0"/>
    <n v="285"/>
    <n v="0"/>
  </r>
  <r>
    <s v="Araucanía"/>
    <x v="22"/>
    <s v="19 a 25 años"/>
    <m/>
    <x v="0"/>
    <x v="0"/>
    <n v="9"/>
    <x v="22"/>
    <x v="0"/>
    <x v="0"/>
    <x v="0"/>
    <x v="0"/>
    <n v="0"/>
    <n v="1825"/>
    <n v="0"/>
  </r>
  <r>
    <s v="Araucanía"/>
    <x v="22"/>
    <s v="26 a 35 años"/>
    <m/>
    <x v="0"/>
    <x v="0"/>
    <n v="9"/>
    <x v="22"/>
    <x v="0"/>
    <x v="0"/>
    <x v="0"/>
    <x v="0"/>
    <n v="0"/>
    <n v="896"/>
    <n v="0"/>
  </r>
  <r>
    <s v="Araucanía"/>
    <x v="22"/>
    <s v="36 a 45 años"/>
    <m/>
    <x v="0"/>
    <x v="0"/>
    <n v="9"/>
    <x v="22"/>
    <x v="0"/>
    <x v="0"/>
    <x v="0"/>
    <x v="0"/>
    <n v="0"/>
    <n v="584"/>
    <n v="0"/>
  </r>
  <r>
    <s v="Araucanía"/>
    <x v="22"/>
    <s v="46 a 55 años"/>
    <m/>
    <x v="0"/>
    <x v="0"/>
    <n v="9"/>
    <x v="22"/>
    <x v="0"/>
    <x v="0"/>
    <x v="0"/>
    <x v="0"/>
    <n v="0"/>
    <n v="1014"/>
    <n v="0"/>
  </r>
  <r>
    <s v="Araucanía"/>
    <x v="22"/>
    <s v="46 a 55 años"/>
    <m/>
    <x v="1"/>
    <x v="1"/>
    <n v="9"/>
    <x v="22"/>
    <x v="0"/>
    <x v="0"/>
    <x v="0"/>
    <x v="0"/>
    <n v="0"/>
    <n v="1521"/>
    <n v="0"/>
  </r>
  <r>
    <s v="Araucanía"/>
    <x v="22"/>
    <s v="56 a 65 años"/>
    <m/>
    <x v="0"/>
    <x v="0"/>
    <n v="9"/>
    <x v="22"/>
    <x v="0"/>
    <x v="0"/>
    <x v="0"/>
    <x v="0"/>
    <n v="0"/>
    <n v="855"/>
    <n v="0"/>
  </r>
  <r>
    <s v="Araucanía"/>
    <x v="23"/>
    <s v="15 a 18 años"/>
    <m/>
    <x v="0"/>
    <x v="0"/>
    <n v="9"/>
    <x v="23"/>
    <x v="0"/>
    <x v="0"/>
    <x v="0"/>
    <x v="0"/>
    <n v="1051"/>
    <n v="2034"/>
    <n v="3433"/>
  </r>
  <r>
    <s v="Araucanía"/>
    <x v="23"/>
    <s v="15 a 18 años"/>
    <m/>
    <x v="1"/>
    <x v="1"/>
    <n v="9"/>
    <x v="23"/>
    <x v="0"/>
    <x v="0"/>
    <x v="0"/>
    <x v="0"/>
    <n v="9060"/>
    <n v="4067"/>
    <n v="5721"/>
  </r>
  <r>
    <s v="Araucanía"/>
    <x v="23"/>
    <s v="19 a 25 años"/>
    <m/>
    <x v="0"/>
    <x v="0"/>
    <n v="9"/>
    <x v="23"/>
    <x v="0"/>
    <x v="0"/>
    <x v="0"/>
    <x v="0"/>
    <n v="3660"/>
    <n v="10947"/>
    <n v="20206"/>
  </r>
  <r>
    <s v="Araucanía"/>
    <x v="23"/>
    <s v="19 a 25 años"/>
    <m/>
    <x v="1"/>
    <x v="1"/>
    <n v="9"/>
    <x v="23"/>
    <x v="0"/>
    <x v="0"/>
    <x v="0"/>
    <x v="0"/>
    <n v="10274"/>
    <n v="5474"/>
    <n v="3031"/>
  </r>
  <r>
    <s v="Araucanía"/>
    <x v="23"/>
    <s v="26 a 35 años"/>
    <m/>
    <x v="0"/>
    <x v="0"/>
    <n v="9"/>
    <x v="23"/>
    <x v="0"/>
    <x v="0"/>
    <x v="0"/>
    <x v="0"/>
    <n v="3809"/>
    <n v="11644"/>
    <n v="19562"/>
  </r>
  <r>
    <s v="Araucanía"/>
    <x v="23"/>
    <s v="26 a 35 años"/>
    <m/>
    <x v="1"/>
    <x v="1"/>
    <n v="9"/>
    <x v="23"/>
    <x v="0"/>
    <x v="0"/>
    <x v="0"/>
    <x v="0"/>
    <n v="8141"/>
    <n v="1791"/>
    <n v="4514"/>
  </r>
  <r>
    <s v="Araucanía"/>
    <x v="23"/>
    <s v="26 a 35 años"/>
    <m/>
    <x v="2"/>
    <x v="2"/>
    <n v="9"/>
    <x v="23"/>
    <x v="0"/>
    <x v="0"/>
    <x v="0"/>
    <x v="0"/>
    <n v="477"/>
    <n v="1791"/>
    <n v="0"/>
  </r>
  <r>
    <s v="Araucanía"/>
    <x v="23"/>
    <s v="36 a 45 años"/>
    <m/>
    <x v="0"/>
    <x v="0"/>
    <n v="9"/>
    <x v="23"/>
    <x v="0"/>
    <x v="0"/>
    <x v="0"/>
    <x v="0"/>
    <n v="2715"/>
    <n v="17506"/>
    <n v="6819"/>
  </r>
  <r>
    <s v="Araucanía"/>
    <x v="23"/>
    <s v="36 a 45 años"/>
    <m/>
    <x v="1"/>
    <x v="1"/>
    <n v="9"/>
    <x v="23"/>
    <x v="0"/>
    <x v="0"/>
    <x v="0"/>
    <x v="0"/>
    <n v="11070"/>
    <n v="0"/>
    <n v="3099"/>
  </r>
  <r>
    <s v="Araucanía"/>
    <x v="23"/>
    <s v="36 a 45 años"/>
    <m/>
    <x v="2"/>
    <x v="2"/>
    <n v="9"/>
    <x v="23"/>
    <x v="0"/>
    <x v="0"/>
    <x v="0"/>
    <x v="0"/>
    <n v="260"/>
    <n v="2334"/>
    <n v="7438"/>
  </r>
  <r>
    <s v="Araucanía"/>
    <x v="23"/>
    <s v="46 a 55 años"/>
    <m/>
    <x v="0"/>
    <x v="0"/>
    <n v="9"/>
    <x v="23"/>
    <x v="0"/>
    <x v="0"/>
    <x v="0"/>
    <x v="0"/>
    <n v="2787"/>
    <n v="9125"/>
    <n v="22279"/>
  </r>
  <r>
    <s v="Araucanía"/>
    <x v="23"/>
    <s v="46 a 55 años"/>
    <m/>
    <x v="1"/>
    <x v="1"/>
    <n v="9"/>
    <x v="23"/>
    <x v="0"/>
    <x v="0"/>
    <x v="0"/>
    <x v="0"/>
    <n v="11808"/>
    <n v="11659"/>
    <n v="1857"/>
  </r>
  <r>
    <s v="Araucanía"/>
    <x v="23"/>
    <s v="46 a 55 años"/>
    <m/>
    <x v="2"/>
    <x v="2"/>
    <n v="9"/>
    <x v="23"/>
    <x v="0"/>
    <x v="0"/>
    <x v="0"/>
    <x v="0"/>
    <n v="325"/>
    <n v="0"/>
    <n v="1238"/>
  </r>
  <r>
    <s v="Araucanía"/>
    <x v="23"/>
    <s v="56 a 65 años"/>
    <m/>
    <x v="0"/>
    <x v="0"/>
    <n v="9"/>
    <x v="23"/>
    <x v="0"/>
    <x v="0"/>
    <x v="0"/>
    <x v="0"/>
    <n v="2303"/>
    <n v="5982"/>
    <n v="8290"/>
  </r>
  <r>
    <s v="Araucanía"/>
    <x v="23"/>
    <s v="56 a 65 años"/>
    <m/>
    <x v="1"/>
    <x v="1"/>
    <n v="9"/>
    <x v="23"/>
    <x v="0"/>
    <x v="0"/>
    <x v="0"/>
    <x v="0"/>
    <n v="15487"/>
    <n v="6552"/>
    <n v="8635"/>
  </r>
  <r>
    <s v="Araucanía"/>
    <x v="23"/>
    <s v="56 a 65 años"/>
    <m/>
    <x v="2"/>
    <x v="2"/>
    <n v="9"/>
    <x v="23"/>
    <x v="0"/>
    <x v="0"/>
    <x v="0"/>
    <x v="0"/>
    <n v="748"/>
    <n v="855"/>
    <n v="0"/>
  </r>
  <r>
    <s v="Araucanía"/>
    <x v="24"/>
    <s v="26 a 35 años"/>
    <m/>
    <x v="0"/>
    <x v="0"/>
    <n v="9"/>
    <x v="24"/>
    <x v="0"/>
    <x v="0"/>
    <x v="0"/>
    <x v="0"/>
    <n v="0"/>
    <n v="896"/>
    <n v="0"/>
  </r>
  <r>
    <s v="Araucanía"/>
    <x v="24"/>
    <s v="26 a 35 años"/>
    <m/>
    <x v="2"/>
    <x v="2"/>
    <n v="9"/>
    <x v="24"/>
    <x v="0"/>
    <x v="0"/>
    <x v="0"/>
    <x v="0"/>
    <n v="0"/>
    <n v="896"/>
    <n v="0"/>
  </r>
  <r>
    <s v="Araucanía"/>
    <x v="24"/>
    <s v="36 a 45 años"/>
    <m/>
    <x v="0"/>
    <x v="0"/>
    <n v="9"/>
    <x v="24"/>
    <x v="0"/>
    <x v="0"/>
    <x v="0"/>
    <x v="0"/>
    <n v="0"/>
    <n v="2334"/>
    <n v="0"/>
  </r>
  <r>
    <s v="Araucanía"/>
    <x v="24"/>
    <s v="46 a 55 años"/>
    <m/>
    <x v="0"/>
    <x v="0"/>
    <n v="9"/>
    <x v="24"/>
    <x v="0"/>
    <x v="0"/>
    <x v="0"/>
    <x v="0"/>
    <n v="0"/>
    <n v="507"/>
    <n v="0"/>
  </r>
  <r>
    <s v="Araucanía"/>
    <x v="24"/>
    <s v="46 a 55 años"/>
    <m/>
    <x v="1"/>
    <x v="1"/>
    <n v="9"/>
    <x v="24"/>
    <x v="0"/>
    <x v="0"/>
    <x v="0"/>
    <x v="0"/>
    <n v="0"/>
    <n v="1014"/>
    <n v="0"/>
  </r>
  <r>
    <s v="Araucanía"/>
    <x v="24"/>
    <s v="56 a 65 años"/>
    <m/>
    <x v="0"/>
    <x v="0"/>
    <n v="9"/>
    <x v="24"/>
    <x v="0"/>
    <x v="0"/>
    <x v="0"/>
    <x v="0"/>
    <n v="0"/>
    <n v="1140"/>
    <n v="0"/>
  </r>
  <r>
    <s v="Araucanía"/>
    <x v="24"/>
    <s v="56 a 65 años"/>
    <m/>
    <x v="1"/>
    <x v="1"/>
    <n v="9"/>
    <x v="24"/>
    <x v="0"/>
    <x v="0"/>
    <x v="0"/>
    <x v="0"/>
    <n v="0"/>
    <n v="855"/>
    <n v="0"/>
  </r>
  <r>
    <s v="Araucanía"/>
    <x v="25"/>
    <s v="15 a 18 años"/>
    <m/>
    <x v="0"/>
    <x v="0"/>
    <n v="9"/>
    <x v="25"/>
    <x v="0"/>
    <x v="0"/>
    <x v="0"/>
    <x v="0"/>
    <n v="0"/>
    <n v="2034"/>
    <n v="0"/>
  </r>
  <r>
    <s v="Araucanía"/>
    <x v="25"/>
    <s v="26 a 35 años"/>
    <m/>
    <x v="1"/>
    <x v="1"/>
    <n v="9"/>
    <x v="25"/>
    <x v="0"/>
    <x v="0"/>
    <x v="0"/>
    <x v="0"/>
    <n v="0"/>
    <n v="896"/>
    <n v="0"/>
  </r>
  <r>
    <s v="Araucanía"/>
    <x v="25"/>
    <s v="36 a 45 años"/>
    <m/>
    <x v="2"/>
    <x v="2"/>
    <n v="9"/>
    <x v="25"/>
    <x v="0"/>
    <x v="0"/>
    <x v="0"/>
    <x v="0"/>
    <n v="0"/>
    <n v="584"/>
    <n v="0"/>
  </r>
  <r>
    <s v="Araucanía"/>
    <x v="25"/>
    <s v="46 a 55 años"/>
    <m/>
    <x v="1"/>
    <x v="1"/>
    <n v="9"/>
    <x v="25"/>
    <x v="0"/>
    <x v="0"/>
    <x v="0"/>
    <x v="0"/>
    <n v="0"/>
    <n v="507"/>
    <n v="0"/>
  </r>
  <r>
    <s v="Araucanía"/>
    <x v="26"/>
    <s v="36 a 45 años"/>
    <m/>
    <x v="0"/>
    <x v="0"/>
    <n v="9"/>
    <x v="26"/>
    <x v="0"/>
    <x v="0"/>
    <x v="0"/>
    <x v="0"/>
    <n v="0"/>
    <n v="1167"/>
    <n v="0"/>
  </r>
  <r>
    <s v="Araucanía"/>
    <x v="26"/>
    <s v="36 a 45 años"/>
    <m/>
    <x v="2"/>
    <x v="2"/>
    <n v="9"/>
    <x v="26"/>
    <x v="0"/>
    <x v="0"/>
    <x v="0"/>
    <x v="0"/>
    <n v="0"/>
    <n v="584"/>
    <n v="0"/>
  </r>
  <r>
    <s v="Araucanía"/>
    <x v="26"/>
    <s v="56 a 65 años"/>
    <m/>
    <x v="1"/>
    <x v="1"/>
    <n v="9"/>
    <x v="26"/>
    <x v="0"/>
    <x v="0"/>
    <x v="0"/>
    <x v="0"/>
    <n v="0"/>
    <n v="285"/>
    <n v="0"/>
  </r>
  <r>
    <s v="Araucanía"/>
    <x v="27"/>
    <s v="15 a 18 años"/>
    <m/>
    <x v="0"/>
    <x v="0"/>
    <n v="9"/>
    <x v="27"/>
    <x v="0"/>
    <x v="0"/>
    <x v="0"/>
    <x v="0"/>
    <n v="0"/>
    <n v="2034"/>
    <n v="0"/>
  </r>
  <r>
    <s v="Araucanía"/>
    <x v="27"/>
    <s v="15 a 18 años"/>
    <m/>
    <x v="1"/>
    <x v="1"/>
    <n v="9"/>
    <x v="27"/>
    <x v="0"/>
    <x v="0"/>
    <x v="0"/>
    <x v="0"/>
    <n v="1940"/>
    <n v="0"/>
    <n v="0"/>
  </r>
  <r>
    <s v="Araucanía"/>
    <x v="27"/>
    <s v="19 a 25 años"/>
    <m/>
    <x v="0"/>
    <x v="0"/>
    <n v="9"/>
    <x v="27"/>
    <x v="0"/>
    <x v="0"/>
    <x v="0"/>
    <x v="0"/>
    <n v="132"/>
    <n v="1825"/>
    <n v="0"/>
  </r>
  <r>
    <s v="Araucanía"/>
    <x v="27"/>
    <s v="19 a 25 años"/>
    <m/>
    <x v="1"/>
    <x v="1"/>
    <n v="9"/>
    <x v="27"/>
    <x v="0"/>
    <x v="0"/>
    <x v="0"/>
    <x v="0"/>
    <n v="1029"/>
    <n v="0"/>
    <n v="0"/>
  </r>
  <r>
    <s v="Araucanía"/>
    <x v="27"/>
    <s v="26 a 35 años"/>
    <m/>
    <x v="0"/>
    <x v="0"/>
    <n v="9"/>
    <x v="27"/>
    <x v="0"/>
    <x v="0"/>
    <x v="0"/>
    <x v="0"/>
    <n v="682"/>
    <n v="1791"/>
    <n v="0"/>
  </r>
  <r>
    <s v="Araucanía"/>
    <x v="27"/>
    <s v="26 a 35 años"/>
    <m/>
    <x v="1"/>
    <x v="1"/>
    <n v="9"/>
    <x v="27"/>
    <x v="0"/>
    <x v="0"/>
    <x v="0"/>
    <x v="0"/>
    <n v="119"/>
    <n v="896"/>
    <n v="0"/>
  </r>
  <r>
    <s v="Araucanía"/>
    <x v="27"/>
    <s v="26 a 35 años"/>
    <m/>
    <x v="2"/>
    <x v="2"/>
    <n v="9"/>
    <x v="27"/>
    <x v="0"/>
    <x v="0"/>
    <x v="0"/>
    <x v="0"/>
    <n v="0"/>
    <n v="896"/>
    <n v="0"/>
  </r>
  <r>
    <s v="Araucanía"/>
    <x v="27"/>
    <s v="36 a 45 años"/>
    <m/>
    <x v="0"/>
    <x v="0"/>
    <n v="9"/>
    <x v="27"/>
    <x v="0"/>
    <x v="0"/>
    <x v="0"/>
    <x v="0"/>
    <n v="139"/>
    <n v="1751"/>
    <n v="0"/>
  </r>
  <r>
    <s v="Araucanía"/>
    <x v="27"/>
    <s v="36 a 45 años"/>
    <m/>
    <x v="1"/>
    <x v="1"/>
    <n v="9"/>
    <x v="27"/>
    <x v="0"/>
    <x v="0"/>
    <x v="0"/>
    <x v="0"/>
    <n v="841"/>
    <n v="0"/>
    <n v="0"/>
  </r>
  <r>
    <s v="Araucanía"/>
    <x v="27"/>
    <s v="46 a 55 años"/>
    <m/>
    <x v="0"/>
    <x v="0"/>
    <n v="9"/>
    <x v="27"/>
    <x v="0"/>
    <x v="0"/>
    <x v="0"/>
    <x v="0"/>
    <n v="119"/>
    <n v="507"/>
    <n v="0"/>
  </r>
  <r>
    <s v="Araucanía"/>
    <x v="27"/>
    <s v="46 a 55 años"/>
    <m/>
    <x v="1"/>
    <x v="1"/>
    <n v="9"/>
    <x v="27"/>
    <x v="0"/>
    <x v="0"/>
    <x v="0"/>
    <x v="0"/>
    <n v="757"/>
    <n v="1014"/>
    <n v="0"/>
  </r>
  <r>
    <s v="Araucanía"/>
    <x v="27"/>
    <s v="56 a 65 años"/>
    <m/>
    <x v="0"/>
    <x v="0"/>
    <n v="9"/>
    <x v="27"/>
    <x v="0"/>
    <x v="0"/>
    <x v="0"/>
    <x v="0"/>
    <n v="564"/>
    <n v="855"/>
    <n v="0"/>
  </r>
  <r>
    <s v="Araucanía"/>
    <x v="27"/>
    <s v="56 a 65 años"/>
    <m/>
    <x v="1"/>
    <x v="1"/>
    <n v="9"/>
    <x v="27"/>
    <x v="0"/>
    <x v="0"/>
    <x v="0"/>
    <x v="0"/>
    <n v="1672"/>
    <n v="1140"/>
    <n v="0"/>
  </r>
  <r>
    <s v="Araucanía"/>
    <x v="27"/>
    <s v="56 a 65 años"/>
    <m/>
    <x v="2"/>
    <x v="2"/>
    <n v="9"/>
    <x v="27"/>
    <x v="0"/>
    <x v="0"/>
    <x v="0"/>
    <x v="0"/>
    <n v="132"/>
    <n v="0"/>
    <n v="0"/>
  </r>
  <r>
    <s v="Araucanía"/>
    <x v="28"/>
    <s v="15 a 18 años"/>
    <m/>
    <x v="1"/>
    <x v="1"/>
    <n v="9"/>
    <x v="28"/>
    <x v="0"/>
    <x v="0"/>
    <x v="0"/>
    <x v="0"/>
    <n v="0"/>
    <n v="0"/>
    <n v="1144"/>
  </r>
  <r>
    <s v="Araucanía"/>
    <x v="28"/>
    <s v="19 a 25 años"/>
    <m/>
    <x v="0"/>
    <x v="0"/>
    <n v="9"/>
    <x v="28"/>
    <x v="0"/>
    <x v="0"/>
    <x v="0"/>
    <x v="0"/>
    <n v="0"/>
    <n v="912"/>
    <n v="1010"/>
  </r>
  <r>
    <s v="Araucanía"/>
    <x v="28"/>
    <s v="26 a 35 años"/>
    <m/>
    <x v="0"/>
    <x v="0"/>
    <n v="9"/>
    <x v="28"/>
    <x v="0"/>
    <x v="0"/>
    <x v="0"/>
    <x v="0"/>
    <n v="0"/>
    <n v="0"/>
    <n v="752"/>
  </r>
  <r>
    <s v="Araucanía"/>
    <x v="28"/>
    <s v="36 a 45 años"/>
    <m/>
    <x v="0"/>
    <x v="0"/>
    <n v="9"/>
    <x v="28"/>
    <x v="0"/>
    <x v="0"/>
    <x v="0"/>
    <x v="0"/>
    <n v="0"/>
    <n v="584"/>
    <n v="620"/>
  </r>
  <r>
    <s v="Araucanía"/>
    <x v="28"/>
    <s v="46 a 55 años"/>
    <m/>
    <x v="0"/>
    <x v="0"/>
    <n v="9"/>
    <x v="28"/>
    <x v="0"/>
    <x v="0"/>
    <x v="0"/>
    <x v="0"/>
    <n v="0"/>
    <n v="507"/>
    <n v="0"/>
  </r>
  <r>
    <s v="Araucanía"/>
    <x v="28"/>
    <s v="46 a 55 años"/>
    <m/>
    <x v="1"/>
    <x v="1"/>
    <n v="9"/>
    <x v="28"/>
    <x v="0"/>
    <x v="0"/>
    <x v="0"/>
    <x v="0"/>
    <n v="0"/>
    <n v="0"/>
    <n v="619"/>
  </r>
  <r>
    <s v="Araucanía"/>
    <x v="28"/>
    <s v="46 a 55 años"/>
    <m/>
    <x v="2"/>
    <x v="2"/>
    <n v="9"/>
    <x v="28"/>
    <x v="0"/>
    <x v="0"/>
    <x v="0"/>
    <x v="0"/>
    <n v="0"/>
    <n v="0"/>
    <n v="619"/>
  </r>
  <r>
    <s v="Araucanía"/>
    <x v="28"/>
    <s v="56 a 65 años"/>
    <m/>
    <x v="0"/>
    <x v="0"/>
    <n v="9"/>
    <x v="28"/>
    <x v="0"/>
    <x v="0"/>
    <x v="0"/>
    <x v="0"/>
    <n v="0"/>
    <n v="0"/>
    <n v="691"/>
  </r>
  <r>
    <s v="Araucanía"/>
    <x v="28"/>
    <s v="56 a 65 años"/>
    <m/>
    <x v="1"/>
    <x v="1"/>
    <n v="9"/>
    <x v="28"/>
    <x v="0"/>
    <x v="0"/>
    <x v="0"/>
    <x v="0"/>
    <n v="0"/>
    <n v="285"/>
    <n v="691"/>
  </r>
  <r>
    <s v="Araucanía"/>
    <x v="29"/>
    <s v="15 a 18 años"/>
    <m/>
    <x v="0"/>
    <x v="0"/>
    <n v="9"/>
    <x v="29"/>
    <x v="0"/>
    <x v="0"/>
    <x v="0"/>
    <x v="0"/>
    <n v="0"/>
    <n v="2034"/>
    <n v="0"/>
  </r>
  <r>
    <s v="Araucanía"/>
    <x v="29"/>
    <s v="15 a 18 años"/>
    <m/>
    <x v="1"/>
    <x v="1"/>
    <n v="9"/>
    <x v="29"/>
    <x v="0"/>
    <x v="0"/>
    <x v="0"/>
    <x v="0"/>
    <n v="103"/>
    <n v="0"/>
    <n v="2289"/>
  </r>
  <r>
    <s v="Araucanía"/>
    <x v="29"/>
    <s v="19 a 25 años"/>
    <m/>
    <x v="0"/>
    <x v="0"/>
    <n v="9"/>
    <x v="29"/>
    <x v="0"/>
    <x v="0"/>
    <x v="0"/>
    <x v="0"/>
    <n v="133"/>
    <n v="1825"/>
    <n v="2021"/>
  </r>
  <r>
    <s v="Araucanía"/>
    <x v="29"/>
    <s v="19 a 25 años"/>
    <m/>
    <x v="1"/>
    <x v="1"/>
    <n v="9"/>
    <x v="29"/>
    <x v="0"/>
    <x v="0"/>
    <x v="0"/>
    <x v="0"/>
    <n v="170"/>
    <n v="0"/>
    <n v="1010"/>
  </r>
  <r>
    <s v="Araucanía"/>
    <x v="29"/>
    <s v="26 a 35 años"/>
    <m/>
    <x v="0"/>
    <x v="0"/>
    <n v="9"/>
    <x v="29"/>
    <x v="0"/>
    <x v="0"/>
    <x v="0"/>
    <x v="0"/>
    <n v="970"/>
    <n v="3583"/>
    <n v="2257"/>
  </r>
  <r>
    <s v="Araucanía"/>
    <x v="29"/>
    <s v="26 a 35 años"/>
    <m/>
    <x v="1"/>
    <x v="1"/>
    <n v="9"/>
    <x v="29"/>
    <x v="0"/>
    <x v="0"/>
    <x v="0"/>
    <x v="0"/>
    <n v="1649"/>
    <n v="896"/>
    <n v="752"/>
  </r>
  <r>
    <s v="Araucanía"/>
    <x v="29"/>
    <s v="26 a 35 años"/>
    <m/>
    <x v="2"/>
    <x v="2"/>
    <n v="9"/>
    <x v="29"/>
    <x v="0"/>
    <x v="0"/>
    <x v="0"/>
    <x v="0"/>
    <n v="103"/>
    <n v="896"/>
    <n v="0"/>
  </r>
  <r>
    <s v="Araucanía"/>
    <x v="29"/>
    <s v="36 a 45 años"/>
    <m/>
    <x v="0"/>
    <x v="0"/>
    <n v="9"/>
    <x v="29"/>
    <x v="0"/>
    <x v="0"/>
    <x v="0"/>
    <x v="0"/>
    <n v="364"/>
    <n v="0"/>
    <n v="3099"/>
  </r>
  <r>
    <s v="Araucanía"/>
    <x v="29"/>
    <s v="36 a 45 años"/>
    <m/>
    <x v="1"/>
    <x v="1"/>
    <n v="9"/>
    <x v="29"/>
    <x v="0"/>
    <x v="0"/>
    <x v="0"/>
    <x v="0"/>
    <n v="2985"/>
    <n v="0"/>
    <n v="0"/>
  </r>
  <r>
    <s v="Araucanía"/>
    <x v="29"/>
    <s v="36 a 45 años"/>
    <m/>
    <x v="2"/>
    <x v="2"/>
    <n v="9"/>
    <x v="29"/>
    <x v="0"/>
    <x v="0"/>
    <x v="0"/>
    <x v="0"/>
    <n v="0"/>
    <n v="584"/>
    <n v="1240"/>
  </r>
  <r>
    <s v="Araucanía"/>
    <x v="29"/>
    <s v="46 a 55 años"/>
    <m/>
    <x v="0"/>
    <x v="0"/>
    <n v="9"/>
    <x v="29"/>
    <x v="0"/>
    <x v="0"/>
    <x v="0"/>
    <x v="0"/>
    <n v="910"/>
    <n v="1014"/>
    <n v="4951"/>
  </r>
  <r>
    <s v="Araucanía"/>
    <x v="29"/>
    <s v="46 a 55 años"/>
    <m/>
    <x v="1"/>
    <x v="1"/>
    <n v="9"/>
    <x v="29"/>
    <x v="0"/>
    <x v="0"/>
    <x v="0"/>
    <x v="0"/>
    <n v="1930"/>
    <n v="1014"/>
    <n v="0"/>
  </r>
  <r>
    <s v="Araucanía"/>
    <x v="29"/>
    <s v="46 a 55 años"/>
    <m/>
    <x v="2"/>
    <x v="2"/>
    <n v="9"/>
    <x v="29"/>
    <x v="0"/>
    <x v="0"/>
    <x v="0"/>
    <x v="0"/>
    <n v="206"/>
    <n v="0"/>
    <n v="0"/>
  </r>
  <r>
    <s v="Araucanía"/>
    <x v="29"/>
    <s v="56 a 65 años"/>
    <m/>
    <x v="0"/>
    <x v="0"/>
    <n v="9"/>
    <x v="29"/>
    <x v="0"/>
    <x v="0"/>
    <x v="0"/>
    <x v="0"/>
    <n v="0"/>
    <n v="1140"/>
    <n v="3109"/>
  </r>
  <r>
    <s v="Araucanía"/>
    <x v="29"/>
    <s v="56 a 65 años"/>
    <m/>
    <x v="1"/>
    <x v="1"/>
    <n v="9"/>
    <x v="29"/>
    <x v="0"/>
    <x v="0"/>
    <x v="0"/>
    <x v="0"/>
    <n v="776"/>
    <n v="1709"/>
    <n v="1036"/>
  </r>
  <r>
    <s v="Arica y Parinacota"/>
    <x v="30"/>
    <s v="15 a 18 años"/>
    <m/>
    <x v="0"/>
    <x v="0"/>
    <n v="15"/>
    <x v="30"/>
    <x v="0"/>
    <x v="0"/>
    <x v="0"/>
    <x v="0"/>
    <n v="1039"/>
    <n v="0"/>
    <n v="3910"/>
  </r>
  <r>
    <s v="Arica y Parinacota"/>
    <x v="30"/>
    <s v="15 a 18 años"/>
    <m/>
    <x v="1"/>
    <x v="1"/>
    <n v="15"/>
    <x v="30"/>
    <x v="0"/>
    <x v="0"/>
    <x v="0"/>
    <x v="0"/>
    <n v="4069"/>
    <n v="6683"/>
    <n v="2132"/>
  </r>
  <r>
    <s v="Arica y Parinacota"/>
    <x v="30"/>
    <s v="15 a 18 años"/>
    <m/>
    <x v="2"/>
    <x v="2"/>
    <n v="15"/>
    <x v="30"/>
    <x v="0"/>
    <x v="0"/>
    <x v="0"/>
    <x v="0"/>
    <n v="37"/>
    <n v="0"/>
    <n v="0"/>
  </r>
  <r>
    <s v="Arica y Parinacota"/>
    <x v="30"/>
    <s v="19 a 25 años"/>
    <m/>
    <x v="0"/>
    <x v="0"/>
    <n v="15"/>
    <x v="30"/>
    <x v="0"/>
    <x v="0"/>
    <x v="0"/>
    <x v="0"/>
    <n v="3854"/>
    <n v="6007"/>
    <n v="3843"/>
  </r>
  <r>
    <s v="Arica y Parinacota"/>
    <x v="30"/>
    <s v="19 a 25 años"/>
    <m/>
    <x v="1"/>
    <x v="1"/>
    <n v="15"/>
    <x v="30"/>
    <x v="0"/>
    <x v="0"/>
    <x v="0"/>
    <x v="0"/>
    <n v="6781"/>
    <n v="6281"/>
    <n v="0"/>
  </r>
  <r>
    <s v="Arica y Parinacota"/>
    <x v="30"/>
    <s v="19 a 25 años"/>
    <m/>
    <x v="2"/>
    <x v="2"/>
    <n v="15"/>
    <x v="30"/>
    <x v="0"/>
    <x v="0"/>
    <x v="0"/>
    <x v="0"/>
    <n v="1394"/>
    <n v="0"/>
    <n v="7431"/>
  </r>
  <r>
    <s v="Arica y Parinacota"/>
    <x v="30"/>
    <s v="26 a 35 años"/>
    <m/>
    <x v="0"/>
    <x v="0"/>
    <n v="15"/>
    <x v="30"/>
    <x v="0"/>
    <x v="0"/>
    <x v="0"/>
    <x v="0"/>
    <n v="2655"/>
    <n v="11204"/>
    <n v="12290"/>
  </r>
  <r>
    <s v="Arica y Parinacota"/>
    <x v="30"/>
    <s v="26 a 35 años"/>
    <m/>
    <x v="1"/>
    <x v="1"/>
    <n v="15"/>
    <x v="30"/>
    <x v="0"/>
    <x v="0"/>
    <x v="0"/>
    <x v="0"/>
    <n v="6290"/>
    <n v="2972"/>
    <n v="2083"/>
  </r>
  <r>
    <s v="Arica y Parinacota"/>
    <x v="30"/>
    <s v="26 a 35 años"/>
    <m/>
    <x v="2"/>
    <x v="2"/>
    <n v="15"/>
    <x v="30"/>
    <x v="0"/>
    <x v="0"/>
    <x v="0"/>
    <x v="0"/>
    <n v="525"/>
    <n v="3430"/>
    <n v="1458"/>
  </r>
  <r>
    <s v="Arica y Parinacota"/>
    <x v="30"/>
    <s v="36 a 45 años"/>
    <m/>
    <x v="0"/>
    <x v="0"/>
    <n v="15"/>
    <x v="30"/>
    <x v="0"/>
    <x v="0"/>
    <x v="0"/>
    <x v="0"/>
    <n v="2281"/>
    <n v="11792"/>
    <n v="9829"/>
  </r>
  <r>
    <s v="Arica y Parinacota"/>
    <x v="30"/>
    <s v="36 a 45 años"/>
    <m/>
    <x v="1"/>
    <x v="1"/>
    <n v="15"/>
    <x v="30"/>
    <x v="0"/>
    <x v="0"/>
    <x v="0"/>
    <x v="0"/>
    <n v="5823"/>
    <n v="1376"/>
    <n v="1573"/>
  </r>
  <r>
    <s v="Arica y Parinacota"/>
    <x v="30"/>
    <s v="36 a 45 años"/>
    <m/>
    <x v="2"/>
    <x v="2"/>
    <n v="15"/>
    <x v="30"/>
    <x v="0"/>
    <x v="0"/>
    <x v="0"/>
    <x v="0"/>
    <n v="1203"/>
    <n v="1965"/>
    <n v="2949"/>
  </r>
  <r>
    <s v="Arica y Parinacota"/>
    <x v="30"/>
    <s v="46 a 55 años"/>
    <m/>
    <x v="0"/>
    <x v="0"/>
    <n v="15"/>
    <x v="30"/>
    <x v="0"/>
    <x v="0"/>
    <x v="0"/>
    <x v="0"/>
    <n v="3805"/>
    <n v="8739"/>
    <n v="7649"/>
  </r>
  <r>
    <s v="Arica y Parinacota"/>
    <x v="30"/>
    <s v="46 a 55 años"/>
    <m/>
    <x v="1"/>
    <x v="1"/>
    <n v="15"/>
    <x v="30"/>
    <x v="0"/>
    <x v="0"/>
    <x v="0"/>
    <x v="0"/>
    <n v="9466"/>
    <n v="4295"/>
    <n v="1275"/>
  </r>
  <r>
    <s v="Arica y Parinacota"/>
    <x v="30"/>
    <s v="46 a 55 años"/>
    <m/>
    <x v="2"/>
    <x v="2"/>
    <n v="15"/>
    <x v="30"/>
    <x v="0"/>
    <x v="0"/>
    <x v="0"/>
    <x v="0"/>
    <n v="194"/>
    <n v="1481"/>
    <n v="4533"/>
  </r>
  <r>
    <s v="Arica y Parinacota"/>
    <x v="30"/>
    <s v="56 a 65 años"/>
    <m/>
    <x v="0"/>
    <x v="0"/>
    <n v="15"/>
    <x v="30"/>
    <x v="0"/>
    <x v="0"/>
    <x v="0"/>
    <x v="0"/>
    <n v="2049"/>
    <n v="6772"/>
    <n v="2235"/>
  </r>
  <r>
    <s v="Arica y Parinacota"/>
    <x v="30"/>
    <s v="56 a 65 años"/>
    <m/>
    <x v="1"/>
    <x v="1"/>
    <n v="15"/>
    <x v="30"/>
    <x v="0"/>
    <x v="0"/>
    <x v="0"/>
    <x v="0"/>
    <n v="8865"/>
    <n v="2472"/>
    <n v="5521"/>
  </r>
  <r>
    <s v="Arica y Parinacota"/>
    <x v="30"/>
    <s v="56 a 65 años"/>
    <m/>
    <x v="2"/>
    <x v="2"/>
    <n v="15"/>
    <x v="30"/>
    <x v="0"/>
    <x v="0"/>
    <x v="0"/>
    <x v="0"/>
    <n v="384"/>
    <n v="1612"/>
    <n v="2760"/>
  </r>
  <r>
    <s v="Arica y Parinacota"/>
    <x v="31"/>
    <s v="26 a 35 años"/>
    <m/>
    <x v="0"/>
    <x v="0"/>
    <n v="15"/>
    <x v="31"/>
    <x v="0"/>
    <x v="0"/>
    <x v="0"/>
    <x v="0"/>
    <n v="0"/>
    <n v="457"/>
    <n v="0"/>
  </r>
  <r>
    <s v="Arica y Parinacota"/>
    <x v="31"/>
    <s v="36 a 45 años"/>
    <m/>
    <x v="0"/>
    <x v="0"/>
    <n v="15"/>
    <x v="31"/>
    <x v="0"/>
    <x v="0"/>
    <x v="0"/>
    <x v="0"/>
    <n v="0"/>
    <n v="197"/>
    <n v="0"/>
  </r>
  <r>
    <s v="Arica y Parinacota"/>
    <x v="31"/>
    <s v="56 a 65 años"/>
    <m/>
    <x v="0"/>
    <x v="0"/>
    <n v="15"/>
    <x v="31"/>
    <x v="0"/>
    <x v="0"/>
    <x v="0"/>
    <x v="0"/>
    <n v="0"/>
    <n v="107"/>
    <n v="0"/>
  </r>
  <r>
    <s v="Atacama"/>
    <x v="32"/>
    <s v="15 a 18 años"/>
    <m/>
    <x v="0"/>
    <x v="0"/>
    <n v="3"/>
    <x v="32"/>
    <x v="0"/>
    <x v="0"/>
    <x v="0"/>
    <x v="0"/>
    <n v="0"/>
    <n v="0"/>
    <n v="433"/>
  </r>
  <r>
    <s v="Atacama"/>
    <x v="32"/>
    <s v="15 a 18 años"/>
    <m/>
    <x v="1"/>
    <x v="1"/>
    <n v="3"/>
    <x v="32"/>
    <x v="0"/>
    <x v="0"/>
    <x v="0"/>
    <x v="0"/>
    <n v="0"/>
    <n v="747"/>
    <n v="0"/>
  </r>
  <r>
    <s v="Atacama"/>
    <x v="32"/>
    <s v="19 a 25 años"/>
    <m/>
    <x v="0"/>
    <x v="0"/>
    <n v="3"/>
    <x v="32"/>
    <x v="0"/>
    <x v="0"/>
    <x v="0"/>
    <x v="0"/>
    <n v="0"/>
    <n v="1232"/>
    <n v="0"/>
  </r>
  <r>
    <s v="Atacama"/>
    <x v="32"/>
    <s v="19 a 25 años"/>
    <m/>
    <x v="2"/>
    <x v="2"/>
    <n v="3"/>
    <x v="32"/>
    <x v="0"/>
    <x v="0"/>
    <x v="0"/>
    <x v="0"/>
    <n v="0"/>
    <n v="0"/>
    <n v="364"/>
  </r>
  <r>
    <s v="Atacama"/>
    <x v="32"/>
    <s v="26 a 35 años"/>
    <m/>
    <x v="0"/>
    <x v="0"/>
    <n v="3"/>
    <x v="32"/>
    <x v="0"/>
    <x v="0"/>
    <x v="0"/>
    <x v="0"/>
    <n v="0"/>
    <n v="1384"/>
    <n v="1213"/>
  </r>
  <r>
    <s v="Atacama"/>
    <x v="32"/>
    <s v="26 a 35 años"/>
    <m/>
    <x v="2"/>
    <x v="2"/>
    <n v="3"/>
    <x v="32"/>
    <x v="0"/>
    <x v="0"/>
    <x v="0"/>
    <x v="0"/>
    <n v="0"/>
    <n v="554"/>
    <n v="243"/>
  </r>
  <r>
    <s v="Atacama"/>
    <x v="32"/>
    <s v="36 a 45 años"/>
    <m/>
    <x v="0"/>
    <x v="0"/>
    <n v="3"/>
    <x v="32"/>
    <x v="0"/>
    <x v="0"/>
    <x v="0"/>
    <x v="0"/>
    <n v="0"/>
    <n v="1877"/>
    <n v="1218"/>
  </r>
  <r>
    <s v="Atacama"/>
    <x v="32"/>
    <s v="36 a 45 años"/>
    <m/>
    <x v="1"/>
    <x v="1"/>
    <n v="3"/>
    <x v="32"/>
    <x v="0"/>
    <x v="0"/>
    <x v="0"/>
    <x v="0"/>
    <n v="0"/>
    <n v="0"/>
    <n v="304"/>
  </r>
  <r>
    <s v="Atacama"/>
    <x v="32"/>
    <s v="46 a 55 años"/>
    <m/>
    <x v="0"/>
    <x v="0"/>
    <n v="3"/>
    <x v="32"/>
    <x v="0"/>
    <x v="0"/>
    <x v="0"/>
    <x v="0"/>
    <n v="0"/>
    <n v="1721"/>
    <n v="550"/>
  </r>
  <r>
    <s v="Atacama"/>
    <x v="32"/>
    <s v="46 a 55 años"/>
    <m/>
    <x v="1"/>
    <x v="1"/>
    <n v="3"/>
    <x v="32"/>
    <x v="0"/>
    <x v="0"/>
    <x v="0"/>
    <x v="0"/>
    <n v="0"/>
    <n v="430"/>
    <n v="0"/>
  </r>
  <r>
    <s v="Atacama"/>
    <x v="32"/>
    <s v="46 a 55 años"/>
    <m/>
    <x v="2"/>
    <x v="2"/>
    <n v="3"/>
    <x v="32"/>
    <x v="0"/>
    <x v="0"/>
    <x v="0"/>
    <x v="0"/>
    <n v="0"/>
    <n v="0"/>
    <n v="917"/>
  </r>
  <r>
    <s v="Atacama"/>
    <x v="32"/>
    <s v="56 a 65 años"/>
    <m/>
    <x v="0"/>
    <x v="0"/>
    <n v="3"/>
    <x v="32"/>
    <x v="0"/>
    <x v="0"/>
    <x v="0"/>
    <x v="0"/>
    <n v="0"/>
    <n v="2277"/>
    <n v="527"/>
  </r>
  <r>
    <s v="Atacama"/>
    <x v="32"/>
    <s v="56 a 65 años"/>
    <m/>
    <x v="1"/>
    <x v="1"/>
    <n v="3"/>
    <x v="32"/>
    <x v="0"/>
    <x v="0"/>
    <x v="0"/>
    <x v="0"/>
    <n v="0"/>
    <n v="142"/>
    <n v="0"/>
  </r>
  <r>
    <s v="Atacama"/>
    <x v="33"/>
    <s v="15 a 18 años"/>
    <m/>
    <x v="1"/>
    <x v="1"/>
    <n v="3"/>
    <x v="33"/>
    <x v="0"/>
    <x v="0"/>
    <x v="0"/>
    <x v="0"/>
    <n v="0"/>
    <n v="1120"/>
    <n v="433"/>
  </r>
  <r>
    <s v="Atacama"/>
    <x v="33"/>
    <s v="19 a 25 años"/>
    <m/>
    <x v="0"/>
    <x v="0"/>
    <n v="3"/>
    <x v="33"/>
    <x v="0"/>
    <x v="0"/>
    <x v="0"/>
    <x v="0"/>
    <n v="0"/>
    <n v="308"/>
    <n v="0"/>
  </r>
  <r>
    <s v="Atacama"/>
    <x v="33"/>
    <s v="19 a 25 años"/>
    <m/>
    <x v="1"/>
    <x v="1"/>
    <n v="3"/>
    <x v="33"/>
    <x v="0"/>
    <x v="0"/>
    <x v="0"/>
    <x v="0"/>
    <n v="0"/>
    <n v="308"/>
    <n v="728"/>
  </r>
  <r>
    <s v="Atacama"/>
    <x v="33"/>
    <s v="19 a 25 años"/>
    <m/>
    <x v="2"/>
    <x v="2"/>
    <n v="3"/>
    <x v="33"/>
    <x v="0"/>
    <x v="0"/>
    <x v="0"/>
    <x v="0"/>
    <n v="0"/>
    <n v="0"/>
    <n v="364"/>
  </r>
  <r>
    <s v="Atacama"/>
    <x v="33"/>
    <s v="26 a 35 años"/>
    <m/>
    <x v="0"/>
    <x v="0"/>
    <n v="3"/>
    <x v="33"/>
    <x v="0"/>
    <x v="0"/>
    <x v="0"/>
    <x v="0"/>
    <n v="0"/>
    <n v="554"/>
    <n v="728"/>
  </r>
  <r>
    <s v="Atacama"/>
    <x v="33"/>
    <s v="26 a 35 años"/>
    <m/>
    <x v="2"/>
    <x v="2"/>
    <n v="3"/>
    <x v="33"/>
    <x v="0"/>
    <x v="0"/>
    <x v="0"/>
    <x v="0"/>
    <n v="0"/>
    <n v="554"/>
    <n v="485"/>
  </r>
  <r>
    <s v="Atacama"/>
    <x v="33"/>
    <s v="36 a 45 años"/>
    <m/>
    <x v="0"/>
    <x v="0"/>
    <n v="3"/>
    <x v="33"/>
    <x v="0"/>
    <x v="0"/>
    <x v="0"/>
    <x v="0"/>
    <n v="0"/>
    <n v="704"/>
    <n v="609"/>
  </r>
  <r>
    <s v="Atacama"/>
    <x v="33"/>
    <s v="36 a 45 años"/>
    <m/>
    <x v="1"/>
    <x v="1"/>
    <n v="3"/>
    <x v="33"/>
    <x v="0"/>
    <x v="0"/>
    <x v="0"/>
    <x v="0"/>
    <n v="0"/>
    <n v="0"/>
    <n v="609"/>
  </r>
  <r>
    <s v="Atacama"/>
    <x v="33"/>
    <s v="46 a 55 años"/>
    <m/>
    <x v="0"/>
    <x v="0"/>
    <n v="3"/>
    <x v="33"/>
    <x v="0"/>
    <x v="0"/>
    <x v="0"/>
    <x v="0"/>
    <n v="0"/>
    <n v="215"/>
    <n v="1100"/>
  </r>
  <r>
    <s v="Atacama"/>
    <x v="33"/>
    <s v="46 a 55 años"/>
    <m/>
    <x v="1"/>
    <x v="1"/>
    <n v="3"/>
    <x v="33"/>
    <x v="0"/>
    <x v="0"/>
    <x v="0"/>
    <x v="0"/>
    <n v="0"/>
    <n v="215"/>
    <n v="734"/>
  </r>
  <r>
    <s v="Atacama"/>
    <x v="33"/>
    <s v="46 a 55 años"/>
    <m/>
    <x v="2"/>
    <x v="2"/>
    <n v="3"/>
    <x v="33"/>
    <x v="0"/>
    <x v="0"/>
    <x v="0"/>
    <x v="0"/>
    <n v="0"/>
    <n v="0"/>
    <n v="550"/>
  </r>
  <r>
    <s v="Atacama"/>
    <x v="33"/>
    <s v="56 a 65 años"/>
    <m/>
    <x v="0"/>
    <x v="0"/>
    <n v="3"/>
    <x v="33"/>
    <x v="0"/>
    <x v="0"/>
    <x v="0"/>
    <x v="0"/>
    <n v="0"/>
    <n v="285"/>
    <n v="264"/>
  </r>
  <r>
    <s v="Atacama"/>
    <x v="33"/>
    <s v="56 a 65 años"/>
    <m/>
    <x v="1"/>
    <x v="1"/>
    <n v="3"/>
    <x v="33"/>
    <x v="0"/>
    <x v="0"/>
    <x v="0"/>
    <x v="0"/>
    <n v="0"/>
    <n v="0"/>
    <n v="264"/>
  </r>
  <r>
    <s v="Atacama"/>
    <x v="34"/>
    <s v="15 a 18 años"/>
    <m/>
    <x v="1"/>
    <x v="1"/>
    <n v="3"/>
    <x v="34"/>
    <x v="0"/>
    <x v="0"/>
    <x v="0"/>
    <x v="0"/>
    <n v="0"/>
    <n v="4108"/>
    <n v="0"/>
  </r>
  <r>
    <s v="Atacama"/>
    <x v="34"/>
    <s v="19 a 25 años"/>
    <m/>
    <x v="0"/>
    <x v="0"/>
    <n v="3"/>
    <x v="34"/>
    <x v="0"/>
    <x v="0"/>
    <x v="0"/>
    <x v="0"/>
    <n v="0"/>
    <n v="7394"/>
    <n v="0"/>
  </r>
  <r>
    <s v="Atacama"/>
    <x v="34"/>
    <s v="19 a 25 años"/>
    <m/>
    <x v="1"/>
    <x v="1"/>
    <n v="3"/>
    <x v="34"/>
    <x v="0"/>
    <x v="0"/>
    <x v="0"/>
    <x v="0"/>
    <n v="0"/>
    <n v="3081"/>
    <n v="0"/>
  </r>
  <r>
    <s v="Atacama"/>
    <x v="34"/>
    <s v="26 a 35 años"/>
    <m/>
    <x v="0"/>
    <x v="0"/>
    <n v="3"/>
    <x v="34"/>
    <x v="0"/>
    <x v="0"/>
    <x v="0"/>
    <x v="0"/>
    <n v="0"/>
    <n v="9964"/>
    <n v="0"/>
  </r>
  <r>
    <s v="Atacama"/>
    <x v="34"/>
    <s v="26 a 35 años"/>
    <m/>
    <x v="2"/>
    <x v="2"/>
    <n v="3"/>
    <x v="34"/>
    <x v="0"/>
    <x v="0"/>
    <x v="0"/>
    <x v="0"/>
    <n v="0"/>
    <n v="3875"/>
    <n v="0"/>
  </r>
  <r>
    <s v="Atacama"/>
    <x v="34"/>
    <s v="36 a 45 años"/>
    <m/>
    <x v="0"/>
    <x v="0"/>
    <n v="3"/>
    <x v="34"/>
    <x v="0"/>
    <x v="0"/>
    <x v="0"/>
    <x v="0"/>
    <n v="0"/>
    <n v="11264"/>
    <n v="0"/>
  </r>
  <r>
    <s v="Atacama"/>
    <x v="34"/>
    <s v="36 a 45 años"/>
    <m/>
    <x v="2"/>
    <x v="2"/>
    <n v="3"/>
    <x v="34"/>
    <x v="0"/>
    <x v="0"/>
    <x v="0"/>
    <x v="0"/>
    <n v="0"/>
    <n v="469"/>
    <n v="0"/>
  </r>
  <r>
    <s v="Atacama"/>
    <x v="34"/>
    <s v="46 a 55 años"/>
    <m/>
    <x v="0"/>
    <x v="0"/>
    <n v="3"/>
    <x v="34"/>
    <x v="0"/>
    <x v="0"/>
    <x v="0"/>
    <x v="0"/>
    <n v="0"/>
    <n v="8821"/>
    <n v="0"/>
  </r>
  <r>
    <s v="Atacama"/>
    <x v="34"/>
    <s v="46 a 55 años"/>
    <m/>
    <x v="1"/>
    <x v="1"/>
    <n v="3"/>
    <x v="34"/>
    <x v="0"/>
    <x v="0"/>
    <x v="0"/>
    <x v="0"/>
    <n v="0"/>
    <n v="1936"/>
    <n v="0"/>
  </r>
  <r>
    <s v="Atacama"/>
    <x v="34"/>
    <s v="56 a 65 años"/>
    <m/>
    <x v="0"/>
    <x v="0"/>
    <n v="3"/>
    <x v="34"/>
    <x v="0"/>
    <x v="0"/>
    <x v="0"/>
    <x v="0"/>
    <n v="0"/>
    <n v="7400"/>
    <n v="0"/>
  </r>
  <r>
    <s v="Atacama"/>
    <x v="34"/>
    <s v="56 a 65 años"/>
    <m/>
    <x v="1"/>
    <x v="1"/>
    <n v="3"/>
    <x v="34"/>
    <x v="0"/>
    <x v="0"/>
    <x v="0"/>
    <x v="0"/>
    <n v="0"/>
    <n v="712"/>
    <n v="0"/>
  </r>
  <r>
    <s v="Atacama"/>
    <x v="34"/>
    <s v="15 a 18 años"/>
    <m/>
    <x v="0"/>
    <x v="0"/>
    <n v="3"/>
    <x v="34"/>
    <x v="0"/>
    <x v="0"/>
    <x v="0"/>
    <x v="0"/>
    <n v="604"/>
    <n v="0"/>
    <n v="1732"/>
  </r>
  <r>
    <s v="Atacama"/>
    <x v="34"/>
    <s v="15 a 18 años"/>
    <m/>
    <x v="1"/>
    <x v="1"/>
    <n v="3"/>
    <x v="34"/>
    <x v="0"/>
    <x v="0"/>
    <x v="0"/>
    <x v="0"/>
    <n v="3194"/>
    <n v="0"/>
    <n v="2165"/>
  </r>
  <r>
    <s v="Atacama"/>
    <x v="34"/>
    <s v="15 a 18 años"/>
    <m/>
    <x v="2"/>
    <x v="2"/>
    <n v="3"/>
    <x v="34"/>
    <x v="0"/>
    <x v="0"/>
    <x v="0"/>
    <x v="0"/>
    <n v="197"/>
    <n v="0"/>
    <n v="0"/>
  </r>
  <r>
    <s v="Atacama"/>
    <x v="34"/>
    <s v="19 a 25 años"/>
    <m/>
    <x v="0"/>
    <x v="0"/>
    <n v="3"/>
    <x v="34"/>
    <x v="0"/>
    <x v="0"/>
    <x v="0"/>
    <x v="0"/>
    <n v="1356"/>
    <n v="0"/>
    <n v="2185"/>
  </r>
  <r>
    <s v="Atacama"/>
    <x v="34"/>
    <s v="19 a 25 años"/>
    <m/>
    <x v="1"/>
    <x v="1"/>
    <n v="3"/>
    <x v="34"/>
    <x v="0"/>
    <x v="0"/>
    <x v="0"/>
    <x v="0"/>
    <n v="3997"/>
    <n v="0"/>
    <n v="2549"/>
  </r>
  <r>
    <s v="Atacama"/>
    <x v="34"/>
    <s v="19 a 25 años"/>
    <m/>
    <x v="2"/>
    <x v="2"/>
    <n v="3"/>
    <x v="34"/>
    <x v="0"/>
    <x v="0"/>
    <x v="0"/>
    <x v="0"/>
    <n v="312"/>
    <n v="0"/>
    <n v="3642"/>
  </r>
  <r>
    <s v="Atacama"/>
    <x v="34"/>
    <s v="26 a 35 años"/>
    <m/>
    <x v="0"/>
    <x v="0"/>
    <n v="3"/>
    <x v="34"/>
    <x v="0"/>
    <x v="0"/>
    <x v="0"/>
    <x v="0"/>
    <n v="1325"/>
    <n v="0"/>
    <n v="8733"/>
  </r>
  <r>
    <s v="Atacama"/>
    <x v="34"/>
    <s v="26 a 35 años"/>
    <m/>
    <x v="1"/>
    <x v="1"/>
    <n v="3"/>
    <x v="34"/>
    <x v="0"/>
    <x v="0"/>
    <x v="0"/>
    <x v="0"/>
    <n v="6398"/>
    <n v="0"/>
    <n v="0"/>
  </r>
  <r>
    <s v="Atacama"/>
    <x v="34"/>
    <s v="26 a 35 años"/>
    <m/>
    <x v="2"/>
    <x v="2"/>
    <n v="3"/>
    <x v="34"/>
    <x v="0"/>
    <x v="0"/>
    <x v="0"/>
    <x v="0"/>
    <n v="296"/>
    <n v="0"/>
    <n v="3154"/>
  </r>
  <r>
    <s v="Atacama"/>
    <x v="34"/>
    <s v="36 a 45 años"/>
    <m/>
    <x v="0"/>
    <x v="0"/>
    <n v="3"/>
    <x v="34"/>
    <x v="0"/>
    <x v="0"/>
    <x v="0"/>
    <x v="0"/>
    <n v="1207"/>
    <n v="0"/>
    <n v="8525"/>
  </r>
  <r>
    <s v="Atacama"/>
    <x v="34"/>
    <s v="36 a 45 años"/>
    <m/>
    <x v="1"/>
    <x v="1"/>
    <n v="3"/>
    <x v="34"/>
    <x v="0"/>
    <x v="0"/>
    <x v="0"/>
    <x v="0"/>
    <n v="7940"/>
    <n v="0"/>
    <n v="609"/>
  </r>
  <r>
    <s v="Atacama"/>
    <x v="34"/>
    <s v="36 a 45 años"/>
    <m/>
    <x v="2"/>
    <x v="2"/>
    <n v="3"/>
    <x v="34"/>
    <x v="0"/>
    <x v="0"/>
    <x v="0"/>
    <x v="0"/>
    <n v="461"/>
    <n v="0"/>
    <n v="1218"/>
  </r>
  <r>
    <s v="Atacama"/>
    <x v="34"/>
    <s v="46 a 55 años"/>
    <m/>
    <x v="0"/>
    <x v="0"/>
    <n v="3"/>
    <x v="34"/>
    <x v="0"/>
    <x v="0"/>
    <x v="0"/>
    <x v="0"/>
    <n v="1521"/>
    <n v="0"/>
    <n v="4218"/>
  </r>
  <r>
    <s v="Atacama"/>
    <x v="34"/>
    <s v="46 a 55 años"/>
    <m/>
    <x v="1"/>
    <x v="1"/>
    <n v="3"/>
    <x v="34"/>
    <x v="0"/>
    <x v="0"/>
    <x v="0"/>
    <x v="0"/>
    <n v="8023"/>
    <n v="0"/>
    <n v="2384"/>
  </r>
  <r>
    <s v="Atacama"/>
    <x v="34"/>
    <s v="46 a 55 años"/>
    <m/>
    <x v="2"/>
    <x v="2"/>
    <n v="3"/>
    <x v="34"/>
    <x v="0"/>
    <x v="0"/>
    <x v="0"/>
    <x v="0"/>
    <n v="319"/>
    <n v="0"/>
    <n v="1467"/>
  </r>
  <r>
    <s v="Atacama"/>
    <x v="34"/>
    <s v="56 a 65 años"/>
    <m/>
    <x v="0"/>
    <x v="0"/>
    <n v="3"/>
    <x v="34"/>
    <x v="0"/>
    <x v="0"/>
    <x v="0"/>
    <x v="0"/>
    <n v="172"/>
    <n v="0"/>
    <n v="4611"/>
  </r>
  <r>
    <s v="Atacama"/>
    <x v="34"/>
    <s v="56 a 65 años"/>
    <m/>
    <x v="1"/>
    <x v="1"/>
    <n v="3"/>
    <x v="34"/>
    <x v="0"/>
    <x v="0"/>
    <x v="0"/>
    <x v="0"/>
    <n v="4034"/>
    <n v="0"/>
    <n v="1449"/>
  </r>
  <r>
    <s v="Atacama"/>
    <x v="34"/>
    <s v="56 a 65 años"/>
    <m/>
    <x v="2"/>
    <x v="2"/>
    <n v="3"/>
    <x v="34"/>
    <x v="0"/>
    <x v="0"/>
    <x v="0"/>
    <x v="0"/>
    <n v="189"/>
    <n v="0"/>
    <n v="1976"/>
  </r>
  <r>
    <s v="Atacama"/>
    <x v="35"/>
    <s v="15 a 18 años"/>
    <m/>
    <x v="1"/>
    <x v="1"/>
    <n v="3"/>
    <x v="35"/>
    <x v="0"/>
    <x v="0"/>
    <x v="0"/>
    <x v="0"/>
    <n v="0"/>
    <n v="374"/>
    <n v="0"/>
  </r>
  <r>
    <s v="Atacama"/>
    <x v="35"/>
    <s v="19 a 25 años"/>
    <m/>
    <x v="1"/>
    <x v="1"/>
    <n v="3"/>
    <x v="35"/>
    <x v="0"/>
    <x v="0"/>
    <x v="0"/>
    <x v="0"/>
    <n v="0"/>
    <n v="308"/>
    <n v="0"/>
  </r>
  <r>
    <s v="Atacama"/>
    <x v="35"/>
    <s v="36 a 45 años"/>
    <m/>
    <x v="2"/>
    <x v="2"/>
    <n v="3"/>
    <x v="35"/>
    <x v="0"/>
    <x v="0"/>
    <x v="0"/>
    <x v="0"/>
    <n v="0"/>
    <n v="235"/>
    <n v="0"/>
  </r>
  <r>
    <s v="Atacama"/>
    <x v="35"/>
    <s v="46 a 55 años"/>
    <m/>
    <x v="0"/>
    <x v="0"/>
    <n v="3"/>
    <x v="35"/>
    <x v="0"/>
    <x v="0"/>
    <x v="0"/>
    <x v="0"/>
    <n v="0"/>
    <n v="1291"/>
    <n v="0"/>
  </r>
  <r>
    <s v="Atacama"/>
    <x v="35"/>
    <s v="56 a 65 años"/>
    <m/>
    <x v="0"/>
    <x v="0"/>
    <n v="3"/>
    <x v="35"/>
    <x v="0"/>
    <x v="0"/>
    <x v="0"/>
    <x v="0"/>
    <n v="0"/>
    <n v="285"/>
    <n v="0"/>
  </r>
  <r>
    <s v="Atacama"/>
    <x v="35"/>
    <s v="56 a 65 años"/>
    <m/>
    <x v="1"/>
    <x v="1"/>
    <n v="3"/>
    <x v="35"/>
    <x v="0"/>
    <x v="0"/>
    <x v="0"/>
    <x v="0"/>
    <n v="0"/>
    <n v="142"/>
    <n v="0"/>
  </r>
  <r>
    <s v="Atacama"/>
    <x v="36"/>
    <s v="26 a 35 años"/>
    <m/>
    <x v="0"/>
    <x v="0"/>
    <n v="3"/>
    <x v="36"/>
    <x v="0"/>
    <x v="0"/>
    <x v="0"/>
    <x v="0"/>
    <n v="0"/>
    <n v="277"/>
    <n v="0"/>
  </r>
  <r>
    <s v="Atacama"/>
    <x v="36"/>
    <s v="36 a 45 años"/>
    <m/>
    <x v="0"/>
    <x v="0"/>
    <n v="3"/>
    <x v="36"/>
    <x v="0"/>
    <x v="0"/>
    <x v="0"/>
    <x v="0"/>
    <n v="0"/>
    <n v="235"/>
    <n v="0"/>
  </r>
  <r>
    <s v="Atacama"/>
    <x v="36"/>
    <s v="46 a 55 años"/>
    <m/>
    <x v="0"/>
    <x v="0"/>
    <n v="3"/>
    <x v="36"/>
    <x v="0"/>
    <x v="0"/>
    <x v="0"/>
    <x v="0"/>
    <n v="0"/>
    <n v="215"/>
    <n v="0"/>
  </r>
  <r>
    <s v="Atacama"/>
    <x v="36"/>
    <s v="56 a 65 años"/>
    <m/>
    <x v="0"/>
    <x v="0"/>
    <n v="3"/>
    <x v="36"/>
    <x v="0"/>
    <x v="0"/>
    <x v="0"/>
    <x v="0"/>
    <n v="0"/>
    <n v="142"/>
    <n v="0"/>
  </r>
  <r>
    <s v="Atacama"/>
    <x v="37"/>
    <s v="15 a 18 años"/>
    <m/>
    <x v="0"/>
    <x v="0"/>
    <n v="3"/>
    <x v="37"/>
    <x v="0"/>
    <x v="0"/>
    <x v="0"/>
    <x v="0"/>
    <n v="0"/>
    <n v="0"/>
    <n v="433"/>
  </r>
  <r>
    <s v="Atacama"/>
    <x v="37"/>
    <s v="15 a 18 años"/>
    <m/>
    <x v="1"/>
    <x v="1"/>
    <n v="3"/>
    <x v="37"/>
    <x v="0"/>
    <x v="0"/>
    <x v="0"/>
    <x v="0"/>
    <n v="0"/>
    <n v="374"/>
    <n v="866"/>
  </r>
  <r>
    <s v="Atacama"/>
    <x v="37"/>
    <s v="19 a 25 años"/>
    <m/>
    <x v="0"/>
    <x v="0"/>
    <n v="3"/>
    <x v="37"/>
    <x v="0"/>
    <x v="0"/>
    <x v="0"/>
    <x v="0"/>
    <n v="0"/>
    <n v="308"/>
    <n v="728"/>
  </r>
  <r>
    <s v="Atacama"/>
    <x v="37"/>
    <s v="19 a 25 años"/>
    <m/>
    <x v="2"/>
    <x v="2"/>
    <n v="3"/>
    <x v="37"/>
    <x v="0"/>
    <x v="0"/>
    <x v="0"/>
    <x v="0"/>
    <n v="0"/>
    <n v="0"/>
    <n v="364"/>
  </r>
  <r>
    <s v="Atacama"/>
    <x v="37"/>
    <s v="26 a 35 años"/>
    <m/>
    <x v="0"/>
    <x v="0"/>
    <n v="3"/>
    <x v="37"/>
    <x v="0"/>
    <x v="0"/>
    <x v="0"/>
    <x v="0"/>
    <n v="0"/>
    <n v="0"/>
    <n v="1456"/>
  </r>
  <r>
    <s v="Atacama"/>
    <x v="37"/>
    <s v="26 a 35 años"/>
    <m/>
    <x v="2"/>
    <x v="2"/>
    <n v="3"/>
    <x v="37"/>
    <x v="0"/>
    <x v="0"/>
    <x v="0"/>
    <x v="0"/>
    <n v="0"/>
    <n v="0"/>
    <n v="485"/>
  </r>
  <r>
    <s v="Atacama"/>
    <x v="37"/>
    <s v="36 a 45 años"/>
    <m/>
    <x v="0"/>
    <x v="0"/>
    <n v="3"/>
    <x v="37"/>
    <x v="0"/>
    <x v="0"/>
    <x v="0"/>
    <x v="0"/>
    <n v="0"/>
    <n v="235"/>
    <n v="1218"/>
  </r>
  <r>
    <s v="Atacama"/>
    <x v="37"/>
    <s v="46 a 55 años"/>
    <m/>
    <x v="0"/>
    <x v="0"/>
    <n v="3"/>
    <x v="37"/>
    <x v="0"/>
    <x v="0"/>
    <x v="0"/>
    <x v="0"/>
    <n v="0"/>
    <n v="0"/>
    <n v="550"/>
  </r>
  <r>
    <s v="Atacama"/>
    <x v="37"/>
    <s v="46 a 55 años"/>
    <m/>
    <x v="1"/>
    <x v="1"/>
    <n v="3"/>
    <x v="37"/>
    <x v="0"/>
    <x v="0"/>
    <x v="0"/>
    <x v="0"/>
    <n v="0"/>
    <n v="0"/>
    <n v="183"/>
  </r>
  <r>
    <s v="Atacama"/>
    <x v="37"/>
    <s v="46 a 55 años"/>
    <m/>
    <x v="2"/>
    <x v="2"/>
    <n v="3"/>
    <x v="37"/>
    <x v="0"/>
    <x v="0"/>
    <x v="0"/>
    <x v="0"/>
    <n v="0"/>
    <n v="0"/>
    <n v="550"/>
  </r>
  <r>
    <s v="Atacama"/>
    <x v="37"/>
    <s v="56 a 65 años"/>
    <m/>
    <x v="0"/>
    <x v="0"/>
    <n v="3"/>
    <x v="37"/>
    <x v="0"/>
    <x v="0"/>
    <x v="0"/>
    <x v="0"/>
    <n v="0"/>
    <n v="142"/>
    <n v="922"/>
  </r>
  <r>
    <s v="Atacama"/>
    <x v="37"/>
    <s v="56 a 65 años"/>
    <m/>
    <x v="1"/>
    <x v="1"/>
    <n v="3"/>
    <x v="37"/>
    <x v="0"/>
    <x v="0"/>
    <x v="0"/>
    <x v="0"/>
    <n v="0"/>
    <n v="0"/>
    <n v="132"/>
  </r>
  <r>
    <s v="Atacama"/>
    <x v="37"/>
    <s v="56 a 65 años"/>
    <m/>
    <x v="2"/>
    <x v="2"/>
    <n v="3"/>
    <x v="37"/>
    <x v="0"/>
    <x v="0"/>
    <x v="0"/>
    <x v="0"/>
    <n v="0"/>
    <n v="0"/>
    <n v="264"/>
  </r>
  <r>
    <s v="Atacama"/>
    <x v="38"/>
    <s v="15 a 18 años"/>
    <m/>
    <x v="0"/>
    <x v="0"/>
    <n v="3"/>
    <x v="38"/>
    <x v="0"/>
    <x v="0"/>
    <x v="0"/>
    <x v="0"/>
    <n v="796"/>
    <n v="0"/>
    <n v="0"/>
  </r>
  <r>
    <s v="Atacama"/>
    <x v="38"/>
    <s v="15 a 18 años"/>
    <m/>
    <x v="1"/>
    <x v="1"/>
    <n v="3"/>
    <x v="38"/>
    <x v="0"/>
    <x v="0"/>
    <x v="0"/>
    <x v="0"/>
    <n v="1405"/>
    <n v="1494"/>
    <n v="1299"/>
  </r>
  <r>
    <s v="Atacama"/>
    <x v="38"/>
    <s v="19 a 25 años"/>
    <m/>
    <x v="0"/>
    <x v="0"/>
    <n v="3"/>
    <x v="38"/>
    <x v="0"/>
    <x v="0"/>
    <x v="0"/>
    <x v="0"/>
    <n v="786"/>
    <n v="1540"/>
    <n v="0"/>
  </r>
  <r>
    <s v="Atacama"/>
    <x v="38"/>
    <s v="19 a 25 años"/>
    <m/>
    <x v="1"/>
    <x v="1"/>
    <n v="3"/>
    <x v="38"/>
    <x v="0"/>
    <x v="0"/>
    <x v="0"/>
    <x v="0"/>
    <n v="2164"/>
    <n v="924"/>
    <n v="1821"/>
  </r>
  <r>
    <s v="Atacama"/>
    <x v="38"/>
    <s v="19 a 25 años"/>
    <m/>
    <x v="2"/>
    <x v="2"/>
    <n v="3"/>
    <x v="38"/>
    <x v="0"/>
    <x v="0"/>
    <x v="0"/>
    <x v="0"/>
    <n v="0"/>
    <n v="0"/>
    <n v="728"/>
  </r>
  <r>
    <s v="Atacama"/>
    <x v="38"/>
    <s v="26 a 35 años"/>
    <m/>
    <x v="0"/>
    <x v="0"/>
    <n v="3"/>
    <x v="38"/>
    <x v="0"/>
    <x v="0"/>
    <x v="0"/>
    <x v="0"/>
    <n v="277"/>
    <n v="2491"/>
    <n v="3154"/>
  </r>
  <r>
    <s v="Atacama"/>
    <x v="38"/>
    <s v="26 a 35 años"/>
    <m/>
    <x v="1"/>
    <x v="1"/>
    <n v="3"/>
    <x v="38"/>
    <x v="0"/>
    <x v="0"/>
    <x v="0"/>
    <x v="0"/>
    <n v="2479"/>
    <n v="0"/>
    <n v="0"/>
  </r>
  <r>
    <s v="Atacama"/>
    <x v="38"/>
    <s v="26 a 35 años"/>
    <m/>
    <x v="2"/>
    <x v="2"/>
    <n v="3"/>
    <x v="38"/>
    <x v="0"/>
    <x v="0"/>
    <x v="0"/>
    <x v="0"/>
    <n v="242"/>
    <n v="1937"/>
    <n v="728"/>
  </r>
  <r>
    <s v="Atacama"/>
    <x v="38"/>
    <s v="36 a 45 años"/>
    <m/>
    <x v="0"/>
    <x v="0"/>
    <n v="3"/>
    <x v="38"/>
    <x v="0"/>
    <x v="0"/>
    <x v="0"/>
    <x v="0"/>
    <n v="566"/>
    <n v="3285"/>
    <n v="2436"/>
  </r>
  <r>
    <s v="Atacama"/>
    <x v="38"/>
    <s v="36 a 45 años"/>
    <m/>
    <x v="1"/>
    <x v="1"/>
    <n v="3"/>
    <x v="38"/>
    <x v="0"/>
    <x v="0"/>
    <x v="0"/>
    <x v="0"/>
    <n v="1056"/>
    <n v="0"/>
    <n v="304"/>
  </r>
  <r>
    <s v="Atacama"/>
    <x v="38"/>
    <s v="36 a 45 años"/>
    <m/>
    <x v="2"/>
    <x v="2"/>
    <n v="3"/>
    <x v="38"/>
    <x v="0"/>
    <x v="0"/>
    <x v="0"/>
    <x v="0"/>
    <n v="0"/>
    <n v="704"/>
    <n v="0"/>
  </r>
  <r>
    <s v="Atacama"/>
    <x v="38"/>
    <s v="46 a 55 años"/>
    <m/>
    <x v="0"/>
    <x v="0"/>
    <n v="3"/>
    <x v="38"/>
    <x v="0"/>
    <x v="0"/>
    <x v="0"/>
    <x v="0"/>
    <n v="0"/>
    <n v="3873"/>
    <n v="1651"/>
  </r>
  <r>
    <s v="Atacama"/>
    <x v="38"/>
    <s v="46 a 55 años"/>
    <m/>
    <x v="1"/>
    <x v="1"/>
    <n v="3"/>
    <x v="38"/>
    <x v="0"/>
    <x v="0"/>
    <x v="0"/>
    <x v="0"/>
    <n v="1656"/>
    <n v="215"/>
    <n v="1100"/>
  </r>
  <r>
    <s v="Atacama"/>
    <x v="38"/>
    <s v="46 a 55 años"/>
    <m/>
    <x v="2"/>
    <x v="2"/>
    <n v="3"/>
    <x v="38"/>
    <x v="0"/>
    <x v="0"/>
    <x v="0"/>
    <x v="0"/>
    <n v="347"/>
    <n v="0"/>
    <n v="1100"/>
  </r>
  <r>
    <s v="Atacama"/>
    <x v="38"/>
    <s v="56 a 65 años"/>
    <m/>
    <x v="0"/>
    <x v="0"/>
    <n v="3"/>
    <x v="38"/>
    <x v="0"/>
    <x v="0"/>
    <x v="0"/>
    <x v="0"/>
    <n v="163"/>
    <n v="1850"/>
    <n v="922"/>
  </r>
  <r>
    <s v="Atacama"/>
    <x v="38"/>
    <s v="56 a 65 años"/>
    <m/>
    <x v="1"/>
    <x v="1"/>
    <n v="3"/>
    <x v="38"/>
    <x v="0"/>
    <x v="0"/>
    <x v="0"/>
    <x v="0"/>
    <n v="2680"/>
    <n v="427"/>
    <n v="395"/>
  </r>
  <r>
    <s v="Atacama"/>
    <x v="38"/>
    <s v="56 a 65 años"/>
    <m/>
    <x v="2"/>
    <x v="2"/>
    <n v="3"/>
    <x v="38"/>
    <x v="0"/>
    <x v="0"/>
    <x v="0"/>
    <x v="0"/>
    <n v="81"/>
    <n v="0"/>
    <n v="1186"/>
  </r>
  <r>
    <s v="Aysén"/>
    <x v="39"/>
    <s v="15 a 18 años"/>
    <m/>
    <x v="0"/>
    <x v="0"/>
    <n v="11"/>
    <x v="39"/>
    <x v="0"/>
    <x v="0"/>
    <x v="0"/>
    <x v="0"/>
    <n v="0"/>
    <n v="162"/>
    <n v="940"/>
  </r>
  <r>
    <s v="Aysén"/>
    <x v="39"/>
    <s v="15 a 18 años"/>
    <m/>
    <x v="1"/>
    <x v="1"/>
    <n v="11"/>
    <x v="39"/>
    <x v="0"/>
    <x v="0"/>
    <x v="0"/>
    <x v="0"/>
    <n v="0"/>
    <n v="323"/>
    <n v="188"/>
  </r>
  <r>
    <s v="Aysén"/>
    <x v="39"/>
    <s v="19 a 25 años"/>
    <m/>
    <x v="0"/>
    <x v="0"/>
    <n v="11"/>
    <x v="39"/>
    <x v="0"/>
    <x v="0"/>
    <x v="0"/>
    <x v="0"/>
    <n v="0"/>
    <n v="824"/>
    <n v="1639"/>
  </r>
  <r>
    <s v="Aysén"/>
    <x v="39"/>
    <s v="19 a 25 años"/>
    <m/>
    <x v="1"/>
    <x v="1"/>
    <n v="11"/>
    <x v="39"/>
    <x v="0"/>
    <x v="0"/>
    <x v="0"/>
    <x v="0"/>
    <n v="0"/>
    <n v="366"/>
    <n v="0"/>
  </r>
  <r>
    <s v="Aysén"/>
    <x v="39"/>
    <s v="26 a 35 años"/>
    <m/>
    <x v="0"/>
    <x v="0"/>
    <n v="11"/>
    <x v="39"/>
    <x v="0"/>
    <x v="0"/>
    <x v="0"/>
    <x v="0"/>
    <n v="0"/>
    <n v="1417"/>
    <n v="1856"/>
  </r>
  <r>
    <s v="Aysén"/>
    <x v="39"/>
    <s v="26 a 35 años"/>
    <m/>
    <x v="1"/>
    <x v="1"/>
    <n v="11"/>
    <x v="39"/>
    <x v="0"/>
    <x v="0"/>
    <x v="0"/>
    <x v="0"/>
    <n v="0"/>
    <n v="472"/>
    <n v="742"/>
  </r>
  <r>
    <s v="Aysén"/>
    <x v="39"/>
    <s v="26 a 35 años"/>
    <m/>
    <x v="2"/>
    <x v="2"/>
    <n v="11"/>
    <x v="39"/>
    <x v="0"/>
    <x v="0"/>
    <x v="0"/>
    <x v="0"/>
    <n v="0"/>
    <n v="236"/>
    <n v="186"/>
  </r>
  <r>
    <s v="Aysén"/>
    <x v="39"/>
    <s v="36 a 45 años"/>
    <m/>
    <x v="0"/>
    <x v="0"/>
    <n v="11"/>
    <x v="39"/>
    <x v="0"/>
    <x v="0"/>
    <x v="0"/>
    <x v="0"/>
    <n v="0"/>
    <n v="1724"/>
    <n v="472"/>
  </r>
  <r>
    <s v="Aysén"/>
    <x v="39"/>
    <s v="36 a 45 años"/>
    <m/>
    <x v="1"/>
    <x v="1"/>
    <n v="11"/>
    <x v="39"/>
    <x v="0"/>
    <x v="0"/>
    <x v="0"/>
    <x v="0"/>
    <n v="0"/>
    <n v="313"/>
    <n v="472"/>
  </r>
  <r>
    <s v="Aysén"/>
    <x v="39"/>
    <s v="36 a 45 años"/>
    <m/>
    <x v="2"/>
    <x v="2"/>
    <n v="11"/>
    <x v="39"/>
    <x v="0"/>
    <x v="0"/>
    <x v="0"/>
    <x v="0"/>
    <n v="0"/>
    <n v="0"/>
    <n v="236"/>
  </r>
  <r>
    <s v="Aysén"/>
    <x v="39"/>
    <s v="46 a 55 años"/>
    <m/>
    <x v="0"/>
    <x v="0"/>
    <n v="11"/>
    <x v="39"/>
    <x v="0"/>
    <x v="0"/>
    <x v="0"/>
    <x v="0"/>
    <n v="0"/>
    <n v="1687"/>
    <n v="1316"/>
  </r>
  <r>
    <s v="Aysén"/>
    <x v="39"/>
    <s v="46 a 55 años"/>
    <m/>
    <x v="1"/>
    <x v="1"/>
    <n v="11"/>
    <x v="39"/>
    <x v="0"/>
    <x v="0"/>
    <x v="0"/>
    <x v="0"/>
    <n v="0"/>
    <n v="843"/>
    <n v="752"/>
  </r>
  <r>
    <s v="Aysén"/>
    <x v="39"/>
    <s v="46 a 55 años"/>
    <m/>
    <x v="2"/>
    <x v="2"/>
    <n v="11"/>
    <x v="39"/>
    <x v="0"/>
    <x v="0"/>
    <x v="0"/>
    <x v="0"/>
    <n v="0"/>
    <n v="141"/>
    <n v="0"/>
  </r>
  <r>
    <s v="Aysén"/>
    <x v="39"/>
    <s v="56 a 65 años"/>
    <m/>
    <x v="0"/>
    <x v="0"/>
    <n v="11"/>
    <x v="39"/>
    <x v="0"/>
    <x v="0"/>
    <x v="0"/>
    <x v="0"/>
    <n v="0"/>
    <n v="700"/>
    <n v="874"/>
  </r>
  <r>
    <s v="Aysén"/>
    <x v="39"/>
    <s v="56 a 65 años"/>
    <m/>
    <x v="1"/>
    <x v="1"/>
    <n v="11"/>
    <x v="39"/>
    <x v="0"/>
    <x v="0"/>
    <x v="0"/>
    <x v="0"/>
    <n v="0"/>
    <n v="569"/>
    <n v="349"/>
  </r>
  <r>
    <s v="Aysén"/>
    <x v="39"/>
    <s v="56 a 65 años"/>
    <m/>
    <x v="2"/>
    <x v="2"/>
    <n v="11"/>
    <x v="39"/>
    <x v="0"/>
    <x v="0"/>
    <x v="0"/>
    <x v="0"/>
    <n v="0"/>
    <n v="0"/>
    <n v="44"/>
  </r>
  <r>
    <s v="Aysén"/>
    <x v="40"/>
    <s v="19 a 25 años"/>
    <m/>
    <x v="0"/>
    <x v="0"/>
    <n v="11"/>
    <x v="40"/>
    <x v="0"/>
    <x v="0"/>
    <x v="0"/>
    <x v="0"/>
    <n v="0"/>
    <n v="92"/>
    <n v="0"/>
  </r>
  <r>
    <s v="Aysén"/>
    <x v="40"/>
    <s v="19 a 25 años"/>
    <m/>
    <x v="1"/>
    <x v="1"/>
    <n v="11"/>
    <x v="40"/>
    <x v="0"/>
    <x v="0"/>
    <x v="0"/>
    <x v="0"/>
    <n v="0"/>
    <n v="275"/>
    <n v="0"/>
  </r>
  <r>
    <s v="Aysén"/>
    <x v="40"/>
    <s v="26 a 35 años"/>
    <m/>
    <x v="0"/>
    <x v="0"/>
    <n v="11"/>
    <x v="40"/>
    <x v="0"/>
    <x v="0"/>
    <x v="0"/>
    <x v="0"/>
    <n v="0"/>
    <n v="157"/>
    <n v="0"/>
  </r>
  <r>
    <s v="Aysén"/>
    <x v="40"/>
    <s v="36 a 45 años"/>
    <m/>
    <x v="0"/>
    <x v="0"/>
    <n v="11"/>
    <x v="40"/>
    <x v="0"/>
    <x v="0"/>
    <x v="0"/>
    <x v="0"/>
    <n v="0"/>
    <n v="78"/>
    <n v="0"/>
  </r>
  <r>
    <s v="Aysén"/>
    <x v="40"/>
    <s v="46 a 55 años"/>
    <m/>
    <x v="0"/>
    <x v="0"/>
    <n v="11"/>
    <x v="40"/>
    <x v="0"/>
    <x v="0"/>
    <x v="0"/>
    <x v="0"/>
    <n v="0"/>
    <n v="70"/>
    <n v="0"/>
  </r>
  <r>
    <s v="Aysén"/>
    <x v="40"/>
    <s v="46 a 55 años"/>
    <m/>
    <x v="1"/>
    <x v="1"/>
    <n v="11"/>
    <x v="40"/>
    <x v="0"/>
    <x v="0"/>
    <x v="0"/>
    <x v="0"/>
    <n v="0"/>
    <n v="141"/>
    <n v="0"/>
  </r>
  <r>
    <s v="Aysén"/>
    <x v="40"/>
    <s v="56 a 65 años"/>
    <m/>
    <x v="0"/>
    <x v="0"/>
    <n v="11"/>
    <x v="40"/>
    <x v="0"/>
    <x v="0"/>
    <x v="0"/>
    <x v="0"/>
    <n v="0"/>
    <n v="263"/>
    <n v="0"/>
  </r>
  <r>
    <s v="Aysén"/>
    <x v="41"/>
    <s v="19 a 25 años"/>
    <m/>
    <x v="0"/>
    <x v="0"/>
    <n v="11"/>
    <x v="41"/>
    <x v="0"/>
    <x v="0"/>
    <x v="0"/>
    <x v="0"/>
    <n v="0"/>
    <n v="275"/>
    <n v="0"/>
  </r>
  <r>
    <s v="Aysén"/>
    <x v="41"/>
    <s v="19 a 25 años"/>
    <m/>
    <x v="1"/>
    <x v="1"/>
    <n v="11"/>
    <x v="41"/>
    <x v="0"/>
    <x v="0"/>
    <x v="0"/>
    <x v="0"/>
    <n v="0"/>
    <n v="366"/>
    <n v="0"/>
  </r>
  <r>
    <s v="Aysén"/>
    <x v="41"/>
    <s v="26 a 35 años"/>
    <m/>
    <x v="0"/>
    <x v="0"/>
    <n v="11"/>
    <x v="41"/>
    <x v="0"/>
    <x v="0"/>
    <x v="0"/>
    <x v="0"/>
    <n v="0"/>
    <n v="472"/>
    <n v="0"/>
  </r>
  <r>
    <s v="Aysén"/>
    <x v="41"/>
    <s v="26 a 35 años"/>
    <m/>
    <x v="1"/>
    <x v="1"/>
    <n v="11"/>
    <x v="41"/>
    <x v="0"/>
    <x v="0"/>
    <x v="0"/>
    <x v="0"/>
    <n v="0"/>
    <n v="79"/>
    <n v="0"/>
  </r>
  <r>
    <s v="Aysén"/>
    <x v="41"/>
    <s v="26 a 35 años"/>
    <m/>
    <x v="2"/>
    <x v="2"/>
    <n v="11"/>
    <x v="41"/>
    <x v="0"/>
    <x v="0"/>
    <x v="0"/>
    <x v="0"/>
    <n v="0"/>
    <n v="157"/>
    <n v="0"/>
  </r>
  <r>
    <s v="Aysén"/>
    <x v="41"/>
    <s v="36 a 45 años"/>
    <m/>
    <x v="0"/>
    <x v="0"/>
    <n v="11"/>
    <x v="41"/>
    <x v="0"/>
    <x v="0"/>
    <x v="0"/>
    <x v="0"/>
    <n v="0"/>
    <n v="235"/>
    <n v="0"/>
  </r>
  <r>
    <s v="Aysén"/>
    <x v="41"/>
    <s v="36 a 45 años"/>
    <m/>
    <x v="1"/>
    <x v="1"/>
    <n v="11"/>
    <x v="41"/>
    <x v="0"/>
    <x v="0"/>
    <x v="0"/>
    <x v="0"/>
    <n v="0"/>
    <n v="78"/>
    <n v="0"/>
  </r>
  <r>
    <s v="Aysén"/>
    <x v="41"/>
    <s v="46 a 55 años"/>
    <m/>
    <x v="0"/>
    <x v="0"/>
    <n v="11"/>
    <x v="41"/>
    <x v="0"/>
    <x v="0"/>
    <x v="0"/>
    <x v="0"/>
    <n v="0"/>
    <n v="211"/>
    <n v="0"/>
  </r>
  <r>
    <s v="Aysén"/>
    <x v="41"/>
    <s v="56 a 65 años"/>
    <m/>
    <x v="0"/>
    <x v="0"/>
    <n v="11"/>
    <x v="41"/>
    <x v="0"/>
    <x v="0"/>
    <x v="0"/>
    <x v="0"/>
    <n v="0"/>
    <n v="88"/>
    <n v="0"/>
  </r>
  <r>
    <s v="Aysén"/>
    <x v="41"/>
    <s v="56 a 65 años"/>
    <m/>
    <x v="1"/>
    <x v="1"/>
    <n v="11"/>
    <x v="41"/>
    <x v="0"/>
    <x v="0"/>
    <x v="0"/>
    <x v="0"/>
    <n v="0"/>
    <n v="131"/>
    <n v="0"/>
  </r>
  <r>
    <s v="Aysén"/>
    <x v="42"/>
    <s v="19 a 25 años"/>
    <m/>
    <x v="1"/>
    <x v="1"/>
    <n v="11"/>
    <x v="42"/>
    <x v="0"/>
    <x v="0"/>
    <x v="0"/>
    <x v="0"/>
    <n v="0"/>
    <n v="92"/>
    <n v="0"/>
  </r>
  <r>
    <s v="Aysén"/>
    <x v="42"/>
    <s v="26 a 35 años"/>
    <m/>
    <x v="0"/>
    <x v="0"/>
    <n v="11"/>
    <x v="42"/>
    <x v="0"/>
    <x v="0"/>
    <x v="0"/>
    <x v="0"/>
    <n v="0"/>
    <n v="394"/>
    <n v="0"/>
  </r>
  <r>
    <s v="Aysén"/>
    <x v="42"/>
    <s v="36 a 45 años"/>
    <m/>
    <x v="0"/>
    <x v="0"/>
    <n v="11"/>
    <x v="42"/>
    <x v="0"/>
    <x v="0"/>
    <x v="0"/>
    <x v="0"/>
    <n v="0"/>
    <n v="157"/>
    <n v="0"/>
  </r>
  <r>
    <s v="Aysén"/>
    <x v="42"/>
    <s v="46 a 55 años"/>
    <m/>
    <x v="0"/>
    <x v="0"/>
    <n v="11"/>
    <x v="42"/>
    <x v="0"/>
    <x v="0"/>
    <x v="0"/>
    <x v="0"/>
    <n v="0"/>
    <n v="70"/>
    <n v="0"/>
  </r>
  <r>
    <s v="Aysén"/>
    <x v="42"/>
    <s v="56 a 65 años"/>
    <m/>
    <x v="0"/>
    <x v="0"/>
    <n v="11"/>
    <x v="42"/>
    <x v="0"/>
    <x v="0"/>
    <x v="0"/>
    <x v="0"/>
    <n v="0"/>
    <n v="44"/>
    <n v="0"/>
  </r>
  <r>
    <s v="Aysén"/>
    <x v="42"/>
    <s v="56 a 65 años"/>
    <m/>
    <x v="1"/>
    <x v="1"/>
    <n v="11"/>
    <x v="42"/>
    <x v="0"/>
    <x v="0"/>
    <x v="0"/>
    <x v="0"/>
    <n v="0"/>
    <n v="88"/>
    <n v="0"/>
  </r>
  <r>
    <s v="Aysén"/>
    <x v="43"/>
    <s v="15 a 18 años"/>
    <m/>
    <x v="0"/>
    <x v="0"/>
    <n v="11"/>
    <x v="43"/>
    <x v="0"/>
    <x v="0"/>
    <x v="0"/>
    <x v="0"/>
    <n v="0"/>
    <n v="808"/>
    <n v="940"/>
  </r>
  <r>
    <s v="Aysén"/>
    <x v="43"/>
    <s v="15 a 18 años"/>
    <m/>
    <x v="1"/>
    <x v="1"/>
    <n v="11"/>
    <x v="43"/>
    <x v="0"/>
    <x v="0"/>
    <x v="0"/>
    <x v="0"/>
    <n v="0"/>
    <n v="1454"/>
    <n v="376"/>
  </r>
  <r>
    <s v="Aysén"/>
    <x v="43"/>
    <s v="19 a 25 años"/>
    <m/>
    <x v="0"/>
    <x v="0"/>
    <n v="11"/>
    <x v="43"/>
    <x v="0"/>
    <x v="0"/>
    <x v="0"/>
    <x v="0"/>
    <n v="0"/>
    <n v="916"/>
    <n v="1863"/>
  </r>
  <r>
    <s v="Aysén"/>
    <x v="43"/>
    <s v="19 a 25 años"/>
    <m/>
    <x v="1"/>
    <x v="1"/>
    <n v="11"/>
    <x v="43"/>
    <x v="0"/>
    <x v="0"/>
    <x v="0"/>
    <x v="0"/>
    <n v="0"/>
    <n v="1282"/>
    <n v="0"/>
  </r>
  <r>
    <s v="Aysén"/>
    <x v="43"/>
    <s v="26 a 35 años"/>
    <m/>
    <x v="0"/>
    <x v="0"/>
    <n v="11"/>
    <x v="43"/>
    <x v="0"/>
    <x v="0"/>
    <x v="0"/>
    <x v="0"/>
    <n v="0"/>
    <n v="2205"/>
    <n v="2227"/>
  </r>
  <r>
    <s v="Aysén"/>
    <x v="43"/>
    <s v="26 a 35 años"/>
    <m/>
    <x v="1"/>
    <x v="1"/>
    <n v="11"/>
    <x v="43"/>
    <x v="0"/>
    <x v="0"/>
    <x v="0"/>
    <x v="0"/>
    <n v="0"/>
    <n v="1102"/>
    <n v="1299"/>
  </r>
  <r>
    <s v="Aysén"/>
    <x v="43"/>
    <s v="26 a 35 años"/>
    <m/>
    <x v="2"/>
    <x v="2"/>
    <n v="11"/>
    <x v="43"/>
    <x v="0"/>
    <x v="0"/>
    <x v="0"/>
    <x v="0"/>
    <n v="0"/>
    <n v="79"/>
    <n v="650"/>
  </r>
  <r>
    <s v="Aysén"/>
    <x v="43"/>
    <s v="36 a 45 años"/>
    <m/>
    <x v="0"/>
    <x v="0"/>
    <n v="11"/>
    <x v="43"/>
    <x v="0"/>
    <x v="0"/>
    <x v="0"/>
    <x v="0"/>
    <n v="0"/>
    <n v="3447"/>
    <n v="2203"/>
  </r>
  <r>
    <s v="Aysén"/>
    <x v="43"/>
    <s v="36 a 45 años"/>
    <m/>
    <x v="1"/>
    <x v="1"/>
    <n v="11"/>
    <x v="43"/>
    <x v="0"/>
    <x v="0"/>
    <x v="0"/>
    <x v="0"/>
    <n v="0"/>
    <n v="548"/>
    <n v="2361"/>
  </r>
  <r>
    <s v="Aysén"/>
    <x v="43"/>
    <s v="36 a 45 años"/>
    <m/>
    <x v="2"/>
    <x v="2"/>
    <n v="11"/>
    <x v="43"/>
    <x v="0"/>
    <x v="0"/>
    <x v="0"/>
    <x v="0"/>
    <n v="0"/>
    <n v="0"/>
    <n v="393"/>
  </r>
  <r>
    <s v="Aysén"/>
    <x v="43"/>
    <s v="46 a 55 años"/>
    <m/>
    <x v="0"/>
    <x v="0"/>
    <n v="11"/>
    <x v="43"/>
    <x v="0"/>
    <x v="0"/>
    <x v="0"/>
    <x v="0"/>
    <n v="0"/>
    <n v="1546"/>
    <n v="2193"/>
  </r>
  <r>
    <s v="Aysén"/>
    <x v="43"/>
    <s v="46 a 55 años"/>
    <m/>
    <x v="1"/>
    <x v="1"/>
    <n v="11"/>
    <x v="43"/>
    <x v="0"/>
    <x v="0"/>
    <x v="0"/>
    <x v="0"/>
    <n v="0"/>
    <n v="984"/>
    <n v="1003"/>
  </r>
  <r>
    <s v="Aysén"/>
    <x v="43"/>
    <s v="46 a 55 años"/>
    <m/>
    <x v="2"/>
    <x v="2"/>
    <n v="11"/>
    <x v="43"/>
    <x v="0"/>
    <x v="0"/>
    <x v="0"/>
    <x v="0"/>
    <n v="0"/>
    <n v="211"/>
    <n v="0"/>
  </r>
  <r>
    <s v="Aysén"/>
    <x v="43"/>
    <s v="56 a 65 años"/>
    <m/>
    <x v="0"/>
    <x v="0"/>
    <n v="11"/>
    <x v="43"/>
    <x v="0"/>
    <x v="0"/>
    <x v="0"/>
    <x v="0"/>
    <n v="0"/>
    <n v="744"/>
    <n v="1791"/>
  </r>
  <r>
    <s v="Aysén"/>
    <x v="43"/>
    <s v="56 a 65 años"/>
    <m/>
    <x v="1"/>
    <x v="1"/>
    <n v="11"/>
    <x v="43"/>
    <x v="0"/>
    <x v="0"/>
    <x v="0"/>
    <x v="0"/>
    <n v="0"/>
    <n v="1050"/>
    <n v="568"/>
  </r>
  <r>
    <s v="Aysén"/>
    <x v="43"/>
    <s v="56 a 65 años"/>
    <m/>
    <x v="2"/>
    <x v="2"/>
    <n v="11"/>
    <x v="43"/>
    <x v="0"/>
    <x v="0"/>
    <x v="0"/>
    <x v="0"/>
    <n v="0"/>
    <n v="0"/>
    <n v="218"/>
  </r>
  <r>
    <s v="Aysén"/>
    <x v="43"/>
    <s v="15 a 18 años"/>
    <m/>
    <x v="0"/>
    <x v="0"/>
    <n v="11"/>
    <x v="43"/>
    <x v="0"/>
    <x v="0"/>
    <x v="0"/>
    <x v="0"/>
    <n v="135"/>
    <n v="0"/>
    <n v="0"/>
  </r>
  <r>
    <s v="Aysén"/>
    <x v="43"/>
    <s v="15 a 18 años"/>
    <m/>
    <x v="1"/>
    <x v="1"/>
    <n v="11"/>
    <x v="43"/>
    <x v="0"/>
    <x v="0"/>
    <x v="0"/>
    <x v="0"/>
    <n v="375"/>
    <n v="0"/>
    <n v="0"/>
  </r>
  <r>
    <s v="Aysén"/>
    <x v="43"/>
    <s v="19 a 25 años"/>
    <m/>
    <x v="0"/>
    <x v="0"/>
    <n v="11"/>
    <x v="43"/>
    <x v="0"/>
    <x v="0"/>
    <x v="0"/>
    <x v="0"/>
    <n v="307"/>
    <n v="0"/>
    <n v="0"/>
  </r>
  <r>
    <s v="Aysén"/>
    <x v="43"/>
    <s v="19 a 25 años"/>
    <m/>
    <x v="1"/>
    <x v="1"/>
    <n v="11"/>
    <x v="43"/>
    <x v="0"/>
    <x v="0"/>
    <x v="0"/>
    <x v="0"/>
    <n v="1736"/>
    <n v="0"/>
    <n v="0"/>
  </r>
  <r>
    <s v="Aysén"/>
    <x v="43"/>
    <s v="19 a 25 años"/>
    <m/>
    <x v="2"/>
    <x v="2"/>
    <n v="11"/>
    <x v="43"/>
    <x v="0"/>
    <x v="0"/>
    <x v="0"/>
    <x v="0"/>
    <n v="114"/>
    <n v="0"/>
    <n v="0"/>
  </r>
  <r>
    <s v="Aysén"/>
    <x v="43"/>
    <s v="26 a 35 años"/>
    <m/>
    <x v="0"/>
    <x v="0"/>
    <n v="11"/>
    <x v="43"/>
    <x v="0"/>
    <x v="0"/>
    <x v="0"/>
    <x v="0"/>
    <n v="632"/>
    <n v="0"/>
    <n v="0"/>
  </r>
  <r>
    <s v="Aysén"/>
    <x v="43"/>
    <s v="26 a 35 años"/>
    <m/>
    <x v="1"/>
    <x v="1"/>
    <n v="11"/>
    <x v="43"/>
    <x v="0"/>
    <x v="0"/>
    <x v="0"/>
    <x v="0"/>
    <n v="1566"/>
    <n v="0"/>
    <n v="0"/>
  </r>
  <r>
    <s v="Aysén"/>
    <x v="43"/>
    <s v="26 a 35 años"/>
    <m/>
    <x v="2"/>
    <x v="2"/>
    <n v="11"/>
    <x v="43"/>
    <x v="0"/>
    <x v="0"/>
    <x v="0"/>
    <x v="0"/>
    <n v="89"/>
    <n v="0"/>
    <n v="0"/>
  </r>
  <r>
    <s v="Aysén"/>
    <x v="43"/>
    <s v="36 a 45 años"/>
    <m/>
    <x v="0"/>
    <x v="0"/>
    <n v="11"/>
    <x v="43"/>
    <x v="0"/>
    <x v="0"/>
    <x v="0"/>
    <x v="0"/>
    <n v="293"/>
    <n v="0"/>
    <n v="0"/>
  </r>
  <r>
    <s v="Aysén"/>
    <x v="43"/>
    <s v="36 a 45 años"/>
    <m/>
    <x v="1"/>
    <x v="1"/>
    <n v="11"/>
    <x v="43"/>
    <x v="0"/>
    <x v="0"/>
    <x v="0"/>
    <x v="0"/>
    <n v="2444"/>
    <n v="0"/>
    <n v="0"/>
  </r>
  <r>
    <s v="Aysén"/>
    <x v="43"/>
    <s v="36 a 45 años"/>
    <m/>
    <x v="2"/>
    <x v="2"/>
    <n v="11"/>
    <x v="43"/>
    <x v="0"/>
    <x v="0"/>
    <x v="0"/>
    <x v="0"/>
    <n v="92"/>
    <n v="0"/>
    <n v="0"/>
  </r>
  <r>
    <s v="Aysén"/>
    <x v="43"/>
    <s v="46 a 55 años"/>
    <m/>
    <x v="0"/>
    <x v="0"/>
    <n v="11"/>
    <x v="43"/>
    <x v="0"/>
    <x v="0"/>
    <x v="0"/>
    <x v="0"/>
    <n v="685"/>
    <n v="0"/>
    <n v="0"/>
  </r>
  <r>
    <s v="Aysén"/>
    <x v="43"/>
    <s v="46 a 55 años"/>
    <m/>
    <x v="1"/>
    <x v="1"/>
    <n v="11"/>
    <x v="43"/>
    <x v="0"/>
    <x v="0"/>
    <x v="0"/>
    <x v="0"/>
    <n v="3270"/>
    <n v="0"/>
    <n v="0"/>
  </r>
  <r>
    <s v="Aysén"/>
    <x v="43"/>
    <s v="46 a 55 años"/>
    <m/>
    <x v="2"/>
    <x v="2"/>
    <n v="11"/>
    <x v="43"/>
    <x v="0"/>
    <x v="0"/>
    <x v="0"/>
    <x v="0"/>
    <n v="237"/>
    <n v="0"/>
    <n v="0"/>
  </r>
  <r>
    <s v="Aysén"/>
    <x v="43"/>
    <s v="56 a 65 años"/>
    <m/>
    <x v="0"/>
    <x v="0"/>
    <n v="11"/>
    <x v="43"/>
    <x v="0"/>
    <x v="0"/>
    <x v="0"/>
    <x v="0"/>
    <n v="195"/>
    <n v="0"/>
    <n v="0"/>
  </r>
  <r>
    <s v="Aysén"/>
    <x v="43"/>
    <s v="56 a 65 años"/>
    <m/>
    <x v="1"/>
    <x v="1"/>
    <n v="11"/>
    <x v="43"/>
    <x v="0"/>
    <x v="0"/>
    <x v="0"/>
    <x v="0"/>
    <n v="2548"/>
    <n v="0"/>
    <n v="0"/>
  </r>
  <r>
    <s v="Aysén"/>
    <x v="43"/>
    <s v="56 a 65 años"/>
    <m/>
    <x v="2"/>
    <x v="2"/>
    <n v="11"/>
    <x v="43"/>
    <x v="0"/>
    <x v="0"/>
    <x v="0"/>
    <x v="0"/>
    <n v="79"/>
    <n v="0"/>
    <n v="0"/>
  </r>
  <r>
    <s v="Aysén"/>
    <x v="44"/>
    <s v="26 a 35 años"/>
    <m/>
    <x v="1"/>
    <x v="1"/>
    <n v="11"/>
    <x v="44"/>
    <x v="0"/>
    <x v="0"/>
    <x v="0"/>
    <x v="0"/>
    <n v="0"/>
    <n v="79"/>
    <n v="0"/>
  </r>
  <r>
    <s v="Aysén"/>
    <x v="44"/>
    <s v="36 a 45 años"/>
    <m/>
    <x v="0"/>
    <x v="0"/>
    <n v="11"/>
    <x v="44"/>
    <x v="0"/>
    <x v="0"/>
    <x v="0"/>
    <x v="0"/>
    <n v="0"/>
    <n v="313"/>
    <n v="0"/>
  </r>
  <r>
    <s v="Aysén"/>
    <x v="44"/>
    <s v="46 a 55 años"/>
    <m/>
    <x v="1"/>
    <x v="1"/>
    <n v="11"/>
    <x v="44"/>
    <x v="0"/>
    <x v="0"/>
    <x v="0"/>
    <x v="0"/>
    <n v="0"/>
    <n v="70"/>
    <n v="0"/>
  </r>
  <r>
    <s v="Aysén"/>
    <x v="44"/>
    <s v="46 a 55 años"/>
    <m/>
    <x v="2"/>
    <x v="2"/>
    <n v="11"/>
    <x v="44"/>
    <x v="0"/>
    <x v="0"/>
    <x v="0"/>
    <x v="0"/>
    <n v="0"/>
    <n v="70"/>
    <n v="0"/>
  </r>
  <r>
    <s v="Aysén"/>
    <x v="44"/>
    <s v="56 a 65 años"/>
    <m/>
    <x v="0"/>
    <x v="0"/>
    <n v="11"/>
    <x v="44"/>
    <x v="0"/>
    <x v="0"/>
    <x v="0"/>
    <x v="0"/>
    <n v="0"/>
    <n v="131"/>
    <n v="0"/>
  </r>
  <r>
    <s v="Aysén"/>
    <x v="44"/>
    <s v="56 a 65 años"/>
    <m/>
    <x v="1"/>
    <x v="1"/>
    <n v="11"/>
    <x v="44"/>
    <x v="0"/>
    <x v="0"/>
    <x v="0"/>
    <x v="0"/>
    <n v="0"/>
    <n v="88"/>
    <n v="0"/>
  </r>
  <r>
    <s v="Biobío"/>
    <x v="45"/>
    <s v="15 a 18 años"/>
    <m/>
    <x v="1"/>
    <x v="1"/>
    <n v="8"/>
    <x v="45"/>
    <x v="0"/>
    <x v="0"/>
    <x v="0"/>
    <x v="0"/>
    <n v="0"/>
    <n v="3928"/>
    <n v="0"/>
  </r>
  <r>
    <s v="Biobío"/>
    <x v="45"/>
    <s v="19 a 25 años"/>
    <m/>
    <x v="0"/>
    <x v="0"/>
    <n v="8"/>
    <x v="45"/>
    <x v="0"/>
    <x v="0"/>
    <x v="0"/>
    <x v="0"/>
    <n v="956"/>
    <n v="6206"/>
    <n v="0"/>
  </r>
  <r>
    <s v="Biobío"/>
    <x v="45"/>
    <s v="19 a 25 años"/>
    <m/>
    <x v="1"/>
    <x v="1"/>
    <n v="8"/>
    <x v="45"/>
    <x v="0"/>
    <x v="0"/>
    <x v="0"/>
    <x v="0"/>
    <n v="436"/>
    <n v="4138"/>
    <n v="0"/>
  </r>
  <r>
    <s v="Biobío"/>
    <x v="45"/>
    <s v="26 a 35 años"/>
    <m/>
    <x v="0"/>
    <x v="0"/>
    <n v="8"/>
    <x v="45"/>
    <x v="0"/>
    <x v="0"/>
    <x v="0"/>
    <x v="0"/>
    <n v="0"/>
    <n v="3933"/>
    <n v="0"/>
  </r>
  <r>
    <s v="Biobío"/>
    <x v="45"/>
    <s v="26 a 35 años"/>
    <m/>
    <x v="1"/>
    <x v="1"/>
    <n v="8"/>
    <x v="45"/>
    <x v="0"/>
    <x v="0"/>
    <x v="0"/>
    <x v="0"/>
    <n v="1122"/>
    <n v="0"/>
    <n v="0"/>
  </r>
  <r>
    <s v="Biobío"/>
    <x v="45"/>
    <s v="36 a 45 años"/>
    <m/>
    <x v="0"/>
    <x v="0"/>
    <n v="8"/>
    <x v="45"/>
    <x v="0"/>
    <x v="0"/>
    <x v="0"/>
    <x v="0"/>
    <n v="0"/>
    <n v="4835"/>
    <n v="0"/>
  </r>
  <r>
    <s v="Biobío"/>
    <x v="45"/>
    <s v="36 a 45 años"/>
    <m/>
    <x v="1"/>
    <x v="1"/>
    <n v="8"/>
    <x v="45"/>
    <x v="0"/>
    <x v="0"/>
    <x v="0"/>
    <x v="0"/>
    <n v="3117"/>
    <n v="0"/>
    <n v="0"/>
  </r>
  <r>
    <s v="Biobío"/>
    <x v="45"/>
    <s v="46 a 55 años"/>
    <m/>
    <x v="1"/>
    <x v="1"/>
    <n v="8"/>
    <x v="45"/>
    <x v="0"/>
    <x v="0"/>
    <x v="0"/>
    <x v="0"/>
    <n v="1434"/>
    <n v="0"/>
    <n v="0"/>
  </r>
  <r>
    <s v="Biobío"/>
    <x v="45"/>
    <s v="56 a 65 años"/>
    <m/>
    <x v="1"/>
    <x v="1"/>
    <n v="8"/>
    <x v="45"/>
    <x v="0"/>
    <x v="0"/>
    <x v="0"/>
    <x v="0"/>
    <n v="914"/>
    <n v="988"/>
    <n v="0"/>
  </r>
  <r>
    <s v="Biobío"/>
    <x v="46"/>
    <s v="26 a 35 años"/>
    <m/>
    <x v="0"/>
    <x v="0"/>
    <n v="8"/>
    <x v="46"/>
    <x v="0"/>
    <x v="0"/>
    <x v="0"/>
    <x v="0"/>
    <n v="0"/>
    <n v="3933"/>
    <n v="0"/>
  </r>
  <r>
    <s v="Biobío"/>
    <x v="46"/>
    <s v="36 a 45 años"/>
    <m/>
    <x v="0"/>
    <x v="0"/>
    <n v="8"/>
    <x v="46"/>
    <x v="0"/>
    <x v="0"/>
    <x v="0"/>
    <x v="0"/>
    <n v="0"/>
    <n v="3223"/>
    <n v="0"/>
  </r>
  <r>
    <s v="Biobío"/>
    <x v="46"/>
    <s v="46 a 55 años"/>
    <m/>
    <x v="0"/>
    <x v="0"/>
    <n v="8"/>
    <x v="46"/>
    <x v="0"/>
    <x v="0"/>
    <x v="0"/>
    <x v="0"/>
    <n v="0"/>
    <n v="1123"/>
    <n v="0"/>
  </r>
  <r>
    <s v="Biobío"/>
    <x v="46"/>
    <s v="46 a 55 años"/>
    <m/>
    <x v="1"/>
    <x v="1"/>
    <n v="8"/>
    <x v="46"/>
    <x v="0"/>
    <x v="0"/>
    <x v="0"/>
    <x v="0"/>
    <n v="0"/>
    <n v="1123"/>
    <n v="0"/>
  </r>
  <r>
    <s v="Biobío"/>
    <x v="46"/>
    <s v="56 a 65 años"/>
    <m/>
    <x v="1"/>
    <x v="1"/>
    <n v="8"/>
    <x v="46"/>
    <x v="0"/>
    <x v="0"/>
    <x v="0"/>
    <x v="0"/>
    <n v="0"/>
    <n v="1977"/>
    <n v="0"/>
  </r>
  <r>
    <s v="Biobío"/>
    <x v="47"/>
    <s v="15 a 18 años"/>
    <m/>
    <x v="0"/>
    <x v="0"/>
    <n v="8"/>
    <x v="47"/>
    <x v="0"/>
    <x v="0"/>
    <x v="0"/>
    <x v="0"/>
    <n v="2695"/>
    <n v="0"/>
    <n v="0"/>
  </r>
  <r>
    <s v="Biobío"/>
    <x v="47"/>
    <s v="15 a 18 años"/>
    <m/>
    <x v="1"/>
    <x v="1"/>
    <n v="8"/>
    <x v="47"/>
    <x v="0"/>
    <x v="0"/>
    <x v="0"/>
    <x v="0"/>
    <n v="5389"/>
    <n v="0"/>
    <n v="0"/>
  </r>
  <r>
    <s v="Biobío"/>
    <x v="47"/>
    <s v="19 a 25 años"/>
    <m/>
    <x v="0"/>
    <x v="0"/>
    <n v="8"/>
    <x v="47"/>
    <x v="0"/>
    <x v="0"/>
    <x v="0"/>
    <x v="0"/>
    <n v="2036"/>
    <n v="8275"/>
    <n v="3993"/>
  </r>
  <r>
    <s v="Biobío"/>
    <x v="47"/>
    <s v="19 a 25 años"/>
    <m/>
    <x v="1"/>
    <x v="1"/>
    <n v="8"/>
    <x v="47"/>
    <x v="0"/>
    <x v="0"/>
    <x v="0"/>
    <x v="0"/>
    <n v="1168"/>
    <n v="4138"/>
    <n v="0"/>
  </r>
  <r>
    <s v="Biobío"/>
    <x v="47"/>
    <s v="19 a 25 años"/>
    <m/>
    <x v="2"/>
    <x v="2"/>
    <n v="8"/>
    <x v="47"/>
    <x v="0"/>
    <x v="0"/>
    <x v="0"/>
    <x v="0"/>
    <n v="2357"/>
    <n v="0"/>
    <n v="0"/>
  </r>
  <r>
    <s v="Biobío"/>
    <x v="47"/>
    <s v="26 a 35 años"/>
    <m/>
    <x v="0"/>
    <x v="0"/>
    <n v="8"/>
    <x v="47"/>
    <x v="0"/>
    <x v="0"/>
    <x v="0"/>
    <x v="0"/>
    <n v="2784"/>
    <n v="7866"/>
    <n v="3050"/>
  </r>
  <r>
    <s v="Biobío"/>
    <x v="47"/>
    <s v="26 a 35 años"/>
    <m/>
    <x v="1"/>
    <x v="1"/>
    <n v="8"/>
    <x v="47"/>
    <x v="0"/>
    <x v="0"/>
    <x v="0"/>
    <x v="0"/>
    <n v="1647"/>
    <n v="3933"/>
    <n v="0"/>
  </r>
  <r>
    <s v="Biobío"/>
    <x v="47"/>
    <s v="26 a 35 años"/>
    <m/>
    <x v="2"/>
    <x v="2"/>
    <n v="8"/>
    <x v="47"/>
    <x v="0"/>
    <x v="0"/>
    <x v="0"/>
    <x v="0"/>
    <n v="0"/>
    <n v="11799"/>
    <n v="0"/>
  </r>
  <r>
    <s v="Biobío"/>
    <x v="47"/>
    <s v="36 a 45 años"/>
    <m/>
    <x v="0"/>
    <x v="0"/>
    <n v="8"/>
    <x v="47"/>
    <x v="0"/>
    <x v="0"/>
    <x v="0"/>
    <x v="0"/>
    <n v="4467"/>
    <n v="0"/>
    <n v="1312"/>
  </r>
  <r>
    <s v="Biobío"/>
    <x v="47"/>
    <s v="36 a 45 años"/>
    <m/>
    <x v="1"/>
    <x v="1"/>
    <n v="8"/>
    <x v="47"/>
    <x v="0"/>
    <x v="0"/>
    <x v="0"/>
    <x v="0"/>
    <n v="0"/>
    <n v="3223"/>
    <n v="1312"/>
  </r>
  <r>
    <s v="Biobío"/>
    <x v="47"/>
    <s v="36 a 45 años"/>
    <m/>
    <x v="2"/>
    <x v="2"/>
    <n v="8"/>
    <x v="47"/>
    <x v="0"/>
    <x v="0"/>
    <x v="0"/>
    <x v="0"/>
    <n v="494"/>
    <n v="6447"/>
    <n v="0"/>
  </r>
  <r>
    <s v="Biobío"/>
    <x v="47"/>
    <s v="46 a 55 años"/>
    <m/>
    <x v="0"/>
    <x v="0"/>
    <n v="8"/>
    <x v="47"/>
    <x v="0"/>
    <x v="0"/>
    <x v="0"/>
    <x v="0"/>
    <n v="1557"/>
    <n v="5616"/>
    <n v="5857"/>
  </r>
  <r>
    <s v="Biobío"/>
    <x v="47"/>
    <s v="46 a 55 años"/>
    <m/>
    <x v="1"/>
    <x v="1"/>
    <n v="8"/>
    <x v="47"/>
    <x v="0"/>
    <x v="0"/>
    <x v="0"/>
    <x v="0"/>
    <n v="2754"/>
    <n v="2246"/>
    <n v="976"/>
  </r>
  <r>
    <s v="Biobío"/>
    <x v="47"/>
    <s v="56 a 65 años"/>
    <m/>
    <x v="0"/>
    <x v="0"/>
    <n v="8"/>
    <x v="47"/>
    <x v="0"/>
    <x v="0"/>
    <x v="0"/>
    <x v="0"/>
    <n v="389"/>
    <n v="0"/>
    <n v="10644"/>
  </r>
  <r>
    <s v="Biobío"/>
    <x v="47"/>
    <s v="56 a 65 años"/>
    <m/>
    <x v="1"/>
    <x v="1"/>
    <n v="8"/>
    <x v="47"/>
    <x v="0"/>
    <x v="0"/>
    <x v="0"/>
    <x v="0"/>
    <n v="1078"/>
    <n v="3953"/>
    <n v="0"/>
  </r>
  <r>
    <s v="Biobío"/>
    <x v="47"/>
    <s v="56 a 65 años"/>
    <m/>
    <x v="2"/>
    <x v="2"/>
    <n v="8"/>
    <x v="47"/>
    <x v="0"/>
    <x v="0"/>
    <x v="0"/>
    <x v="0"/>
    <n v="0"/>
    <n v="988"/>
    <n v="0"/>
  </r>
  <r>
    <s v="Biobío"/>
    <x v="48"/>
    <s v="15 a 18 años"/>
    <m/>
    <x v="0"/>
    <x v="0"/>
    <n v="8"/>
    <x v="48"/>
    <x v="0"/>
    <x v="0"/>
    <x v="0"/>
    <x v="0"/>
    <n v="4628"/>
    <n v="0"/>
    <n v="0"/>
  </r>
  <r>
    <s v="Biobío"/>
    <x v="48"/>
    <s v="15 a 18 años"/>
    <m/>
    <x v="1"/>
    <x v="1"/>
    <n v="8"/>
    <x v="48"/>
    <x v="0"/>
    <x v="0"/>
    <x v="0"/>
    <x v="0"/>
    <n v="3242"/>
    <n v="7856"/>
    <n v="0"/>
  </r>
  <r>
    <s v="Biobío"/>
    <x v="48"/>
    <s v="19 a 25 años"/>
    <m/>
    <x v="0"/>
    <x v="0"/>
    <n v="8"/>
    <x v="48"/>
    <x v="0"/>
    <x v="0"/>
    <x v="0"/>
    <x v="0"/>
    <n v="0"/>
    <n v="4138"/>
    <n v="0"/>
  </r>
  <r>
    <s v="Biobío"/>
    <x v="48"/>
    <s v="19 a 25 años"/>
    <m/>
    <x v="1"/>
    <x v="1"/>
    <n v="8"/>
    <x v="48"/>
    <x v="0"/>
    <x v="0"/>
    <x v="0"/>
    <x v="0"/>
    <n v="12549"/>
    <n v="6206"/>
    <n v="0"/>
  </r>
  <r>
    <s v="Biobío"/>
    <x v="48"/>
    <s v="19 a 25 años"/>
    <m/>
    <x v="2"/>
    <x v="2"/>
    <n v="8"/>
    <x v="48"/>
    <x v="0"/>
    <x v="0"/>
    <x v="0"/>
    <x v="0"/>
    <n v="1604"/>
    <n v="0"/>
    <n v="0"/>
  </r>
  <r>
    <s v="Biobío"/>
    <x v="48"/>
    <s v="26 a 35 años"/>
    <m/>
    <x v="0"/>
    <x v="0"/>
    <n v="8"/>
    <x v="48"/>
    <x v="0"/>
    <x v="0"/>
    <x v="0"/>
    <x v="0"/>
    <n v="1900"/>
    <n v="9833"/>
    <n v="0"/>
  </r>
  <r>
    <s v="Biobío"/>
    <x v="48"/>
    <s v="26 a 35 años"/>
    <m/>
    <x v="1"/>
    <x v="1"/>
    <n v="8"/>
    <x v="48"/>
    <x v="0"/>
    <x v="0"/>
    <x v="0"/>
    <x v="0"/>
    <n v="3765"/>
    <n v="0"/>
    <n v="0"/>
  </r>
  <r>
    <s v="Biobío"/>
    <x v="48"/>
    <s v="26 a 35 años"/>
    <m/>
    <x v="2"/>
    <x v="2"/>
    <n v="8"/>
    <x v="48"/>
    <x v="0"/>
    <x v="0"/>
    <x v="0"/>
    <x v="0"/>
    <n v="0"/>
    <n v="1967"/>
    <n v="0"/>
  </r>
  <r>
    <s v="Biobío"/>
    <x v="48"/>
    <s v="36 a 45 años"/>
    <m/>
    <x v="0"/>
    <x v="0"/>
    <n v="8"/>
    <x v="48"/>
    <x v="0"/>
    <x v="0"/>
    <x v="0"/>
    <x v="0"/>
    <n v="680"/>
    <n v="9670"/>
    <n v="0"/>
  </r>
  <r>
    <s v="Biobío"/>
    <x v="48"/>
    <s v="36 a 45 años"/>
    <m/>
    <x v="1"/>
    <x v="1"/>
    <n v="8"/>
    <x v="48"/>
    <x v="0"/>
    <x v="0"/>
    <x v="0"/>
    <x v="0"/>
    <n v="2040"/>
    <n v="3223"/>
    <n v="0"/>
  </r>
  <r>
    <s v="Biobío"/>
    <x v="48"/>
    <s v="36 a 45 años"/>
    <m/>
    <x v="2"/>
    <x v="2"/>
    <n v="8"/>
    <x v="48"/>
    <x v="0"/>
    <x v="0"/>
    <x v="0"/>
    <x v="0"/>
    <n v="0"/>
    <n v="1612"/>
    <n v="0"/>
  </r>
  <r>
    <s v="Biobío"/>
    <x v="48"/>
    <s v="46 a 55 años"/>
    <m/>
    <x v="0"/>
    <x v="0"/>
    <n v="8"/>
    <x v="48"/>
    <x v="0"/>
    <x v="0"/>
    <x v="0"/>
    <x v="0"/>
    <n v="2091"/>
    <n v="10109"/>
    <n v="0"/>
  </r>
  <r>
    <s v="Biobío"/>
    <x v="48"/>
    <s v="46 a 55 años"/>
    <m/>
    <x v="1"/>
    <x v="1"/>
    <n v="8"/>
    <x v="48"/>
    <x v="0"/>
    <x v="0"/>
    <x v="0"/>
    <x v="0"/>
    <n v="12732"/>
    <n v="2246"/>
    <n v="0"/>
  </r>
  <r>
    <s v="Biobío"/>
    <x v="48"/>
    <s v="56 a 65 años"/>
    <m/>
    <x v="0"/>
    <x v="0"/>
    <n v="8"/>
    <x v="48"/>
    <x v="0"/>
    <x v="0"/>
    <x v="0"/>
    <x v="0"/>
    <n v="1795"/>
    <n v="1977"/>
    <n v="0"/>
  </r>
  <r>
    <s v="Biobío"/>
    <x v="48"/>
    <s v="56 a 65 años"/>
    <m/>
    <x v="1"/>
    <x v="1"/>
    <n v="8"/>
    <x v="48"/>
    <x v="0"/>
    <x v="0"/>
    <x v="0"/>
    <x v="0"/>
    <n v="6477"/>
    <n v="9883"/>
    <n v="0"/>
  </r>
  <r>
    <s v="Biobío"/>
    <x v="48"/>
    <s v="56 a 65 años"/>
    <m/>
    <x v="2"/>
    <x v="2"/>
    <n v="8"/>
    <x v="48"/>
    <x v="0"/>
    <x v="0"/>
    <x v="0"/>
    <x v="0"/>
    <n v="0"/>
    <n v="2965"/>
    <n v="0"/>
  </r>
  <r>
    <s v="Biobío"/>
    <x v="49"/>
    <s v="26 a 35 años"/>
    <m/>
    <x v="0"/>
    <x v="0"/>
    <n v="8"/>
    <x v="49"/>
    <x v="0"/>
    <x v="0"/>
    <x v="0"/>
    <x v="0"/>
    <n v="0"/>
    <n v="5900"/>
    <n v="0"/>
  </r>
  <r>
    <s v="Biobío"/>
    <x v="49"/>
    <s v="36 a 45 años"/>
    <m/>
    <x v="0"/>
    <x v="0"/>
    <n v="8"/>
    <x v="49"/>
    <x v="0"/>
    <x v="0"/>
    <x v="0"/>
    <x v="0"/>
    <n v="0"/>
    <n v="1612"/>
    <n v="0"/>
  </r>
  <r>
    <s v="Biobío"/>
    <x v="49"/>
    <s v="46 a 55 años"/>
    <m/>
    <x v="1"/>
    <x v="1"/>
    <n v="8"/>
    <x v="49"/>
    <x v="0"/>
    <x v="0"/>
    <x v="0"/>
    <x v="0"/>
    <n v="0"/>
    <n v="1123"/>
    <n v="0"/>
  </r>
  <r>
    <s v="Biobío"/>
    <x v="49"/>
    <s v="56 a 65 años"/>
    <m/>
    <x v="0"/>
    <x v="0"/>
    <n v="8"/>
    <x v="49"/>
    <x v="0"/>
    <x v="0"/>
    <x v="0"/>
    <x v="0"/>
    <n v="0"/>
    <n v="988"/>
    <n v="0"/>
  </r>
  <r>
    <s v="Biobío"/>
    <x v="49"/>
    <s v="56 a 65 años"/>
    <m/>
    <x v="1"/>
    <x v="1"/>
    <n v="8"/>
    <x v="49"/>
    <x v="0"/>
    <x v="0"/>
    <x v="0"/>
    <x v="0"/>
    <n v="0"/>
    <n v="988"/>
    <n v="0"/>
  </r>
  <r>
    <s v="Biobío"/>
    <x v="49"/>
    <s v="56 a 65 años"/>
    <m/>
    <x v="2"/>
    <x v="2"/>
    <n v="8"/>
    <x v="49"/>
    <x v="0"/>
    <x v="0"/>
    <x v="0"/>
    <x v="0"/>
    <n v="0"/>
    <n v="988"/>
    <n v="0"/>
  </r>
  <r>
    <s v="Biobío"/>
    <x v="50"/>
    <s v="15 a 18 años"/>
    <m/>
    <x v="1"/>
    <x v="1"/>
    <n v="8"/>
    <x v="50"/>
    <x v="0"/>
    <x v="0"/>
    <x v="0"/>
    <x v="0"/>
    <n v="0"/>
    <n v="3928"/>
    <n v="0"/>
  </r>
  <r>
    <s v="Biobío"/>
    <x v="50"/>
    <s v="19 a 25 años"/>
    <m/>
    <x v="0"/>
    <x v="0"/>
    <n v="8"/>
    <x v="50"/>
    <x v="0"/>
    <x v="0"/>
    <x v="0"/>
    <x v="0"/>
    <n v="0"/>
    <n v="8275"/>
    <n v="0"/>
  </r>
  <r>
    <s v="Biobío"/>
    <x v="50"/>
    <s v="19 a 25 años"/>
    <m/>
    <x v="1"/>
    <x v="1"/>
    <n v="8"/>
    <x v="50"/>
    <x v="0"/>
    <x v="0"/>
    <x v="0"/>
    <x v="0"/>
    <n v="0"/>
    <n v="10344"/>
    <n v="0"/>
  </r>
  <r>
    <s v="Biobío"/>
    <x v="50"/>
    <s v="26 a 35 años"/>
    <m/>
    <x v="0"/>
    <x v="0"/>
    <n v="8"/>
    <x v="50"/>
    <x v="0"/>
    <x v="0"/>
    <x v="0"/>
    <x v="0"/>
    <n v="0"/>
    <n v="17699"/>
    <n v="0"/>
  </r>
  <r>
    <s v="Biobío"/>
    <x v="50"/>
    <s v="36 a 45 años"/>
    <m/>
    <x v="0"/>
    <x v="0"/>
    <n v="8"/>
    <x v="50"/>
    <x v="0"/>
    <x v="0"/>
    <x v="0"/>
    <x v="0"/>
    <n v="0"/>
    <n v="9670"/>
    <n v="0"/>
  </r>
  <r>
    <s v="Biobío"/>
    <x v="50"/>
    <s v="36 a 45 años"/>
    <m/>
    <x v="1"/>
    <x v="1"/>
    <n v="8"/>
    <x v="50"/>
    <x v="0"/>
    <x v="0"/>
    <x v="0"/>
    <x v="0"/>
    <n v="0"/>
    <n v="1612"/>
    <n v="0"/>
  </r>
  <r>
    <s v="Biobío"/>
    <x v="50"/>
    <s v="46 a 55 años"/>
    <m/>
    <x v="0"/>
    <x v="0"/>
    <n v="8"/>
    <x v="50"/>
    <x v="0"/>
    <x v="0"/>
    <x v="0"/>
    <x v="0"/>
    <n v="0"/>
    <n v="13479"/>
    <n v="0"/>
  </r>
  <r>
    <s v="Biobío"/>
    <x v="50"/>
    <s v="46 a 55 años"/>
    <m/>
    <x v="1"/>
    <x v="1"/>
    <n v="8"/>
    <x v="50"/>
    <x v="0"/>
    <x v="0"/>
    <x v="0"/>
    <x v="0"/>
    <n v="0"/>
    <n v="8986"/>
    <n v="0"/>
  </r>
  <r>
    <s v="Biobío"/>
    <x v="50"/>
    <s v="56 a 65 años"/>
    <m/>
    <x v="0"/>
    <x v="0"/>
    <n v="8"/>
    <x v="50"/>
    <x v="0"/>
    <x v="0"/>
    <x v="0"/>
    <x v="0"/>
    <n v="0"/>
    <n v="6918"/>
    <n v="0"/>
  </r>
  <r>
    <s v="Biobío"/>
    <x v="50"/>
    <s v="56 a 65 años"/>
    <m/>
    <x v="1"/>
    <x v="1"/>
    <n v="8"/>
    <x v="50"/>
    <x v="0"/>
    <x v="0"/>
    <x v="0"/>
    <x v="0"/>
    <n v="0"/>
    <n v="5930"/>
    <n v="0"/>
  </r>
  <r>
    <s v="Biobío"/>
    <x v="50"/>
    <s v="56 a 65 años"/>
    <m/>
    <x v="2"/>
    <x v="2"/>
    <n v="8"/>
    <x v="50"/>
    <x v="0"/>
    <x v="0"/>
    <x v="0"/>
    <x v="0"/>
    <n v="0"/>
    <n v="988"/>
    <n v="0"/>
  </r>
  <r>
    <s v="Biobío"/>
    <x v="50"/>
    <s v="15 a 18 años"/>
    <m/>
    <x v="0"/>
    <x v="0"/>
    <n v="8"/>
    <x v="50"/>
    <x v="0"/>
    <x v="0"/>
    <x v="0"/>
    <x v="0"/>
    <n v="7667"/>
    <n v="0"/>
    <n v="0"/>
  </r>
  <r>
    <s v="Biobío"/>
    <x v="50"/>
    <s v="15 a 18 años"/>
    <m/>
    <x v="1"/>
    <x v="1"/>
    <n v="8"/>
    <x v="50"/>
    <x v="0"/>
    <x v="0"/>
    <x v="0"/>
    <x v="0"/>
    <n v="898"/>
    <n v="0"/>
    <n v="3050"/>
  </r>
  <r>
    <s v="Biobío"/>
    <x v="50"/>
    <s v="19 a 25 años"/>
    <m/>
    <x v="0"/>
    <x v="0"/>
    <n v="8"/>
    <x v="50"/>
    <x v="0"/>
    <x v="0"/>
    <x v="0"/>
    <x v="0"/>
    <n v="6838"/>
    <n v="0"/>
    <n v="9982"/>
  </r>
  <r>
    <s v="Biobío"/>
    <x v="50"/>
    <s v="19 a 25 años"/>
    <m/>
    <x v="1"/>
    <x v="1"/>
    <n v="8"/>
    <x v="50"/>
    <x v="0"/>
    <x v="0"/>
    <x v="0"/>
    <x v="0"/>
    <n v="7794"/>
    <n v="0"/>
    <n v="0"/>
  </r>
  <r>
    <s v="Biobío"/>
    <x v="50"/>
    <s v="19 a 25 años"/>
    <m/>
    <x v="2"/>
    <x v="2"/>
    <n v="8"/>
    <x v="50"/>
    <x v="0"/>
    <x v="0"/>
    <x v="0"/>
    <x v="0"/>
    <n v="3487"/>
    <n v="0"/>
    <n v="0"/>
  </r>
  <r>
    <s v="Biobío"/>
    <x v="50"/>
    <s v="26 a 35 años"/>
    <m/>
    <x v="0"/>
    <x v="0"/>
    <n v="8"/>
    <x v="50"/>
    <x v="0"/>
    <x v="0"/>
    <x v="0"/>
    <x v="0"/>
    <n v="9244"/>
    <n v="0"/>
    <n v="7624"/>
  </r>
  <r>
    <s v="Biobío"/>
    <x v="50"/>
    <s v="26 a 35 años"/>
    <m/>
    <x v="1"/>
    <x v="1"/>
    <n v="8"/>
    <x v="50"/>
    <x v="0"/>
    <x v="0"/>
    <x v="0"/>
    <x v="0"/>
    <n v="7506"/>
    <n v="0"/>
    <n v="0"/>
  </r>
  <r>
    <s v="Biobío"/>
    <x v="50"/>
    <s v="26 a 35 años"/>
    <m/>
    <x v="2"/>
    <x v="2"/>
    <n v="8"/>
    <x v="50"/>
    <x v="0"/>
    <x v="0"/>
    <x v="0"/>
    <x v="0"/>
    <n v="1105"/>
    <n v="0"/>
    <n v="1525"/>
  </r>
  <r>
    <s v="Biobío"/>
    <x v="50"/>
    <s v="36 a 45 años"/>
    <m/>
    <x v="0"/>
    <x v="0"/>
    <n v="8"/>
    <x v="50"/>
    <x v="0"/>
    <x v="0"/>
    <x v="0"/>
    <x v="0"/>
    <n v="3937"/>
    <n v="0"/>
    <n v="11804"/>
  </r>
  <r>
    <s v="Biobío"/>
    <x v="50"/>
    <s v="36 a 45 años"/>
    <m/>
    <x v="1"/>
    <x v="1"/>
    <n v="8"/>
    <x v="50"/>
    <x v="0"/>
    <x v="0"/>
    <x v="0"/>
    <x v="0"/>
    <n v="4052"/>
    <n v="0"/>
    <n v="3935"/>
  </r>
  <r>
    <s v="Biobío"/>
    <x v="50"/>
    <s v="36 a 45 años"/>
    <m/>
    <x v="2"/>
    <x v="2"/>
    <n v="8"/>
    <x v="50"/>
    <x v="0"/>
    <x v="0"/>
    <x v="0"/>
    <x v="0"/>
    <n v="0"/>
    <n v="0"/>
    <n v="1312"/>
  </r>
  <r>
    <s v="Biobío"/>
    <x v="50"/>
    <s v="46 a 55 años"/>
    <m/>
    <x v="0"/>
    <x v="0"/>
    <n v="8"/>
    <x v="50"/>
    <x v="0"/>
    <x v="0"/>
    <x v="0"/>
    <x v="0"/>
    <n v="3499"/>
    <n v="0"/>
    <n v="11715"/>
  </r>
  <r>
    <s v="Biobío"/>
    <x v="50"/>
    <s v="46 a 55 años"/>
    <m/>
    <x v="1"/>
    <x v="1"/>
    <n v="8"/>
    <x v="50"/>
    <x v="0"/>
    <x v="0"/>
    <x v="0"/>
    <x v="0"/>
    <n v="3811"/>
    <n v="0"/>
    <n v="976"/>
  </r>
  <r>
    <s v="Biobío"/>
    <x v="50"/>
    <s v="56 a 65 años"/>
    <m/>
    <x v="0"/>
    <x v="0"/>
    <n v="8"/>
    <x v="50"/>
    <x v="0"/>
    <x v="0"/>
    <x v="0"/>
    <x v="0"/>
    <n v="1680"/>
    <n v="0"/>
    <n v="7983"/>
  </r>
  <r>
    <s v="Biobío"/>
    <x v="50"/>
    <s v="56 a 65 años"/>
    <m/>
    <x v="1"/>
    <x v="1"/>
    <n v="8"/>
    <x v="50"/>
    <x v="0"/>
    <x v="0"/>
    <x v="0"/>
    <x v="0"/>
    <n v="14652"/>
    <n v="0"/>
    <n v="2661"/>
  </r>
  <r>
    <s v="Biobío"/>
    <x v="50"/>
    <s v="56 a 65 años"/>
    <m/>
    <x v="2"/>
    <x v="2"/>
    <n v="8"/>
    <x v="50"/>
    <x v="0"/>
    <x v="0"/>
    <x v="0"/>
    <x v="0"/>
    <n v="690"/>
    <n v="0"/>
    <n v="4435"/>
  </r>
  <r>
    <s v="Biobío"/>
    <x v="51"/>
    <s v="15 a 18 años"/>
    <m/>
    <x v="0"/>
    <x v="0"/>
    <n v="8"/>
    <x v="51"/>
    <x v="0"/>
    <x v="0"/>
    <x v="0"/>
    <x v="0"/>
    <n v="0"/>
    <n v="0"/>
    <n v="3050"/>
  </r>
  <r>
    <s v="Biobío"/>
    <x v="51"/>
    <s v="15 a 18 años"/>
    <m/>
    <x v="1"/>
    <x v="1"/>
    <n v="8"/>
    <x v="51"/>
    <x v="0"/>
    <x v="0"/>
    <x v="0"/>
    <x v="0"/>
    <n v="947"/>
    <n v="3928"/>
    <n v="0"/>
  </r>
  <r>
    <s v="Biobío"/>
    <x v="51"/>
    <s v="19 a 25 años"/>
    <m/>
    <x v="0"/>
    <x v="0"/>
    <n v="8"/>
    <x v="51"/>
    <x v="0"/>
    <x v="0"/>
    <x v="0"/>
    <x v="0"/>
    <n v="4263"/>
    <n v="0"/>
    <n v="7986"/>
  </r>
  <r>
    <s v="Biobío"/>
    <x v="51"/>
    <s v="19 a 25 años"/>
    <m/>
    <x v="1"/>
    <x v="1"/>
    <n v="8"/>
    <x v="51"/>
    <x v="0"/>
    <x v="0"/>
    <x v="0"/>
    <x v="0"/>
    <n v="1026"/>
    <n v="0"/>
    <n v="0"/>
  </r>
  <r>
    <s v="Biobío"/>
    <x v="51"/>
    <s v="19 a 25 años"/>
    <m/>
    <x v="2"/>
    <x v="2"/>
    <n v="8"/>
    <x v="51"/>
    <x v="0"/>
    <x v="0"/>
    <x v="0"/>
    <x v="0"/>
    <n v="0"/>
    <n v="0"/>
    <n v="3993"/>
  </r>
  <r>
    <s v="Biobío"/>
    <x v="51"/>
    <s v="26 a 35 años"/>
    <m/>
    <x v="0"/>
    <x v="0"/>
    <n v="8"/>
    <x v="51"/>
    <x v="0"/>
    <x v="0"/>
    <x v="0"/>
    <x v="0"/>
    <n v="1658"/>
    <n v="1967"/>
    <n v="7624"/>
  </r>
  <r>
    <s v="Biobío"/>
    <x v="51"/>
    <s v="26 a 35 años"/>
    <m/>
    <x v="1"/>
    <x v="1"/>
    <n v="8"/>
    <x v="51"/>
    <x v="0"/>
    <x v="0"/>
    <x v="0"/>
    <x v="0"/>
    <n v="1263"/>
    <n v="0"/>
    <n v="0"/>
  </r>
  <r>
    <s v="Biobío"/>
    <x v="51"/>
    <s v="26 a 35 años"/>
    <m/>
    <x v="2"/>
    <x v="2"/>
    <n v="8"/>
    <x v="51"/>
    <x v="0"/>
    <x v="0"/>
    <x v="0"/>
    <x v="0"/>
    <n v="0"/>
    <n v="0"/>
    <n v="6100"/>
  </r>
  <r>
    <s v="Biobío"/>
    <x v="51"/>
    <s v="36 a 45 años"/>
    <m/>
    <x v="0"/>
    <x v="0"/>
    <n v="8"/>
    <x v="51"/>
    <x v="0"/>
    <x v="0"/>
    <x v="0"/>
    <x v="0"/>
    <n v="8211"/>
    <n v="3223"/>
    <n v="7869"/>
  </r>
  <r>
    <s v="Biobío"/>
    <x v="51"/>
    <s v="36 a 45 años"/>
    <m/>
    <x v="1"/>
    <x v="1"/>
    <n v="8"/>
    <x v="51"/>
    <x v="0"/>
    <x v="0"/>
    <x v="0"/>
    <x v="0"/>
    <n v="3987"/>
    <n v="0"/>
    <n v="3935"/>
  </r>
  <r>
    <s v="Biobío"/>
    <x v="51"/>
    <s v="36 a 45 años"/>
    <m/>
    <x v="2"/>
    <x v="2"/>
    <n v="8"/>
    <x v="51"/>
    <x v="0"/>
    <x v="0"/>
    <x v="0"/>
    <x v="0"/>
    <n v="0"/>
    <n v="0"/>
    <n v="1312"/>
  </r>
  <r>
    <s v="Biobío"/>
    <x v="51"/>
    <s v="46 a 55 años"/>
    <m/>
    <x v="0"/>
    <x v="0"/>
    <n v="8"/>
    <x v="51"/>
    <x v="0"/>
    <x v="0"/>
    <x v="0"/>
    <x v="0"/>
    <n v="632"/>
    <n v="5616"/>
    <n v="7810"/>
  </r>
  <r>
    <s v="Biobío"/>
    <x v="51"/>
    <s v="46 a 55 años"/>
    <m/>
    <x v="1"/>
    <x v="1"/>
    <n v="8"/>
    <x v="51"/>
    <x v="0"/>
    <x v="0"/>
    <x v="0"/>
    <x v="0"/>
    <n v="1737"/>
    <n v="2246"/>
    <n v="0"/>
  </r>
  <r>
    <s v="Biobío"/>
    <x v="51"/>
    <s v="46 a 55 años"/>
    <m/>
    <x v="2"/>
    <x v="2"/>
    <n v="8"/>
    <x v="51"/>
    <x v="0"/>
    <x v="0"/>
    <x v="0"/>
    <x v="0"/>
    <n v="0"/>
    <n v="0"/>
    <n v="1952"/>
  </r>
  <r>
    <s v="Biobío"/>
    <x v="51"/>
    <s v="56 a 65 años"/>
    <m/>
    <x v="0"/>
    <x v="0"/>
    <n v="8"/>
    <x v="51"/>
    <x v="0"/>
    <x v="0"/>
    <x v="0"/>
    <x v="0"/>
    <n v="1540"/>
    <n v="2965"/>
    <n v="6209"/>
  </r>
  <r>
    <s v="Biobío"/>
    <x v="51"/>
    <s v="56 a 65 años"/>
    <m/>
    <x v="1"/>
    <x v="1"/>
    <n v="8"/>
    <x v="51"/>
    <x v="0"/>
    <x v="0"/>
    <x v="0"/>
    <x v="0"/>
    <n v="5370"/>
    <n v="988"/>
    <n v="887"/>
  </r>
  <r>
    <s v="Biobío"/>
    <x v="51"/>
    <s v="56 a 65 años"/>
    <m/>
    <x v="2"/>
    <x v="2"/>
    <n v="8"/>
    <x v="51"/>
    <x v="0"/>
    <x v="0"/>
    <x v="0"/>
    <x v="0"/>
    <n v="842"/>
    <n v="988"/>
    <n v="887"/>
  </r>
  <r>
    <s v="Biobío"/>
    <x v="52"/>
    <s v="19 a 25 años"/>
    <m/>
    <x v="0"/>
    <x v="0"/>
    <n v="8"/>
    <x v="52"/>
    <x v="0"/>
    <x v="0"/>
    <x v="0"/>
    <x v="0"/>
    <n v="0"/>
    <n v="2069"/>
    <n v="0"/>
  </r>
  <r>
    <s v="Biobío"/>
    <x v="52"/>
    <s v="26 a 35 años"/>
    <m/>
    <x v="0"/>
    <x v="0"/>
    <n v="8"/>
    <x v="52"/>
    <x v="0"/>
    <x v="0"/>
    <x v="0"/>
    <x v="0"/>
    <n v="0"/>
    <n v="1967"/>
    <n v="0"/>
  </r>
  <r>
    <s v="Biobío"/>
    <x v="52"/>
    <s v="36 a 45 años"/>
    <m/>
    <x v="0"/>
    <x v="0"/>
    <n v="8"/>
    <x v="52"/>
    <x v="0"/>
    <x v="0"/>
    <x v="0"/>
    <x v="0"/>
    <n v="0"/>
    <n v="1612"/>
    <n v="0"/>
  </r>
  <r>
    <s v="Biobío"/>
    <x v="52"/>
    <s v="46 a 55 años"/>
    <m/>
    <x v="0"/>
    <x v="0"/>
    <n v="8"/>
    <x v="52"/>
    <x v="0"/>
    <x v="0"/>
    <x v="0"/>
    <x v="0"/>
    <n v="0"/>
    <n v="3370"/>
    <n v="0"/>
  </r>
  <r>
    <s v="Biobío"/>
    <x v="52"/>
    <s v="46 a 55 años"/>
    <m/>
    <x v="1"/>
    <x v="1"/>
    <n v="8"/>
    <x v="52"/>
    <x v="0"/>
    <x v="0"/>
    <x v="0"/>
    <x v="0"/>
    <n v="0"/>
    <n v="1123"/>
    <n v="0"/>
  </r>
  <r>
    <s v="Biobío"/>
    <x v="52"/>
    <s v="56 a 65 años"/>
    <m/>
    <x v="0"/>
    <x v="0"/>
    <n v="8"/>
    <x v="52"/>
    <x v="0"/>
    <x v="0"/>
    <x v="0"/>
    <x v="0"/>
    <n v="0"/>
    <n v="988"/>
    <n v="0"/>
  </r>
  <r>
    <s v="Biobío"/>
    <x v="53"/>
    <s v="15 a 18 años"/>
    <m/>
    <x v="1"/>
    <x v="1"/>
    <n v="8"/>
    <x v="53"/>
    <x v="0"/>
    <x v="0"/>
    <x v="0"/>
    <x v="0"/>
    <n v="0"/>
    <n v="3928"/>
    <n v="0"/>
  </r>
  <r>
    <s v="Biobío"/>
    <x v="53"/>
    <s v="19 a 25 años"/>
    <m/>
    <x v="0"/>
    <x v="0"/>
    <n v="8"/>
    <x v="53"/>
    <x v="0"/>
    <x v="0"/>
    <x v="0"/>
    <x v="0"/>
    <n v="0"/>
    <n v="6206"/>
    <n v="0"/>
  </r>
  <r>
    <s v="Biobío"/>
    <x v="53"/>
    <s v="19 a 25 años"/>
    <m/>
    <x v="1"/>
    <x v="1"/>
    <n v="8"/>
    <x v="53"/>
    <x v="0"/>
    <x v="0"/>
    <x v="0"/>
    <x v="0"/>
    <n v="0"/>
    <n v="6206"/>
    <n v="0"/>
  </r>
  <r>
    <s v="Biobío"/>
    <x v="53"/>
    <s v="26 a 35 años"/>
    <m/>
    <x v="0"/>
    <x v="0"/>
    <n v="8"/>
    <x v="53"/>
    <x v="0"/>
    <x v="0"/>
    <x v="0"/>
    <x v="0"/>
    <n v="0"/>
    <n v="11799"/>
    <n v="0"/>
  </r>
  <r>
    <s v="Biobío"/>
    <x v="53"/>
    <s v="36 a 45 años"/>
    <m/>
    <x v="0"/>
    <x v="0"/>
    <n v="8"/>
    <x v="53"/>
    <x v="0"/>
    <x v="0"/>
    <x v="0"/>
    <x v="0"/>
    <n v="0"/>
    <n v="6447"/>
    <n v="0"/>
  </r>
  <r>
    <s v="Biobío"/>
    <x v="53"/>
    <s v="36 a 45 años"/>
    <m/>
    <x v="1"/>
    <x v="1"/>
    <n v="8"/>
    <x v="53"/>
    <x v="0"/>
    <x v="0"/>
    <x v="0"/>
    <x v="0"/>
    <n v="0"/>
    <n v="3223"/>
    <n v="0"/>
  </r>
  <r>
    <s v="Biobío"/>
    <x v="53"/>
    <s v="36 a 45 años"/>
    <m/>
    <x v="2"/>
    <x v="2"/>
    <n v="8"/>
    <x v="53"/>
    <x v="0"/>
    <x v="0"/>
    <x v="0"/>
    <x v="0"/>
    <n v="0"/>
    <n v="3223"/>
    <n v="0"/>
  </r>
  <r>
    <s v="Biobío"/>
    <x v="53"/>
    <s v="46 a 55 años"/>
    <m/>
    <x v="0"/>
    <x v="0"/>
    <n v="8"/>
    <x v="53"/>
    <x v="0"/>
    <x v="0"/>
    <x v="0"/>
    <x v="0"/>
    <n v="0"/>
    <n v="5616"/>
    <n v="0"/>
  </r>
  <r>
    <s v="Biobío"/>
    <x v="53"/>
    <s v="46 a 55 años"/>
    <m/>
    <x v="1"/>
    <x v="1"/>
    <n v="8"/>
    <x v="53"/>
    <x v="0"/>
    <x v="0"/>
    <x v="0"/>
    <x v="0"/>
    <n v="0"/>
    <n v="3370"/>
    <n v="0"/>
  </r>
  <r>
    <s v="Biobío"/>
    <x v="53"/>
    <s v="56 a 65 años"/>
    <m/>
    <x v="0"/>
    <x v="0"/>
    <n v="8"/>
    <x v="53"/>
    <x v="0"/>
    <x v="0"/>
    <x v="0"/>
    <x v="0"/>
    <n v="0"/>
    <n v="3953"/>
    <n v="0"/>
  </r>
  <r>
    <s v="Biobío"/>
    <x v="53"/>
    <s v="56 a 65 años"/>
    <m/>
    <x v="1"/>
    <x v="1"/>
    <n v="8"/>
    <x v="53"/>
    <x v="0"/>
    <x v="0"/>
    <x v="0"/>
    <x v="0"/>
    <n v="0"/>
    <n v="988"/>
    <n v="0"/>
  </r>
  <r>
    <s v="Biobío"/>
    <x v="53"/>
    <s v="56 a 65 años"/>
    <m/>
    <x v="2"/>
    <x v="2"/>
    <n v="8"/>
    <x v="53"/>
    <x v="0"/>
    <x v="0"/>
    <x v="0"/>
    <x v="0"/>
    <n v="0"/>
    <n v="1977"/>
    <n v="0"/>
  </r>
  <r>
    <s v="Biobío"/>
    <x v="53"/>
    <s v="15 a 18 años"/>
    <m/>
    <x v="0"/>
    <x v="0"/>
    <n v="8"/>
    <x v="53"/>
    <x v="0"/>
    <x v="0"/>
    <x v="0"/>
    <x v="0"/>
    <n v="0"/>
    <n v="0"/>
    <n v="3050"/>
  </r>
  <r>
    <s v="Biobío"/>
    <x v="53"/>
    <s v="15 a 18 años"/>
    <m/>
    <x v="1"/>
    <x v="1"/>
    <n v="8"/>
    <x v="53"/>
    <x v="0"/>
    <x v="0"/>
    <x v="0"/>
    <x v="0"/>
    <n v="0"/>
    <n v="0"/>
    <n v="3050"/>
  </r>
  <r>
    <s v="Biobío"/>
    <x v="53"/>
    <s v="19 a 25 años"/>
    <m/>
    <x v="0"/>
    <x v="0"/>
    <n v="8"/>
    <x v="53"/>
    <x v="0"/>
    <x v="0"/>
    <x v="0"/>
    <x v="0"/>
    <n v="0"/>
    <n v="0"/>
    <n v="1996"/>
  </r>
  <r>
    <s v="Biobío"/>
    <x v="53"/>
    <s v="19 a 25 años"/>
    <m/>
    <x v="2"/>
    <x v="2"/>
    <n v="8"/>
    <x v="53"/>
    <x v="0"/>
    <x v="0"/>
    <x v="0"/>
    <x v="0"/>
    <n v="0"/>
    <n v="0"/>
    <n v="1996"/>
  </r>
  <r>
    <s v="Biobío"/>
    <x v="53"/>
    <s v="26 a 35 años"/>
    <m/>
    <x v="0"/>
    <x v="0"/>
    <n v="8"/>
    <x v="53"/>
    <x v="0"/>
    <x v="0"/>
    <x v="0"/>
    <x v="0"/>
    <n v="0"/>
    <n v="0"/>
    <n v="9149"/>
  </r>
  <r>
    <s v="Biobío"/>
    <x v="53"/>
    <s v="26 a 35 años"/>
    <m/>
    <x v="2"/>
    <x v="2"/>
    <n v="8"/>
    <x v="53"/>
    <x v="0"/>
    <x v="0"/>
    <x v="0"/>
    <x v="0"/>
    <n v="0"/>
    <n v="0"/>
    <n v="3050"/>
  </r>
  <r>
    <s v="Biobío"/>
    <x v="53"/>
    <s v="36 a 45 años"/>
    <m/>
    <x v="0"/>
    <x v="0"/>
    <n v="8"/>
    <x v="53"/>
    <x v="0"/>
    <x v="0"/>
    <x v="0"/>
    <x v="0"/>
    <n v="0"/>
    <n v="0"/>
    <n v="3935"/>
  </r>
  <r>
    <s v="Biobío"/>
    <x v="53"/>
    <s v="36 a 45 años"/>
    <m/>
    <x v="2"/>
    <x v="2"/>
    <n v="8"/>
    <x v="53"/>
    <x v="0"/>
    <x v="0"/>
    <x v="0"/>
    <x v="0"/>
    <n v="0"/>
    <n v="0"/>
    <n v="1312"/>
  </r>
  <r>
    <s v="Biobío"/>
    <x v="53"/>
    <s v="46 a 55 años"/>
    <m/>
    <x v="0"/>
    <x v="0"/>
    <n v="8"/>
    <x v="53"/>
    <x v="0"/>
    <x v="0"/>
    <x v="0"/>
    <x v="0"/>
    <n v="0"/>
    <n v="0"/>
    <n v="8786"/>
  </r>
  <r>
    <s v="Biobío"/>
    <x v="53"/>
    <s v="46 a 55 años"/>
    <m/>
    <x v="1"/>
    <x v="1"/>
    <n v="8"/>
    <x v="53"/>
    <x v="0"/>
    <x v="0"/>
    <x v="0"/>
    <x v="0"/>
    <n v="0"/>
    <n v="0"/>
    <n v="976"/>
  </r>
  <r>
    <s v="Biobío"/>
    <x v="53"/>
    <s v="56 a 65 años"/>
    <m/>
    <x v="0"/>
    <x v="0"/>
    <n v="8"/>
    <x v="53"/>
    <x v="0"/>
    <x v="0"/>
    <x v="0"/>
    <x v="0"/>
    <n v="0"/>
    <n v="0"/>
    <n v="4435"/>
  </r>
  <r>
    <s v="Biobío"/>
    <x v="53"/>
    <s v="56 a 65 años"/>
    <m/>
    <x v="1"/>
    <x v="1"/>
    <n v="8"/>
    <x v="53"/>
    <x v="0"/>
    <x v="0"/>
    <x v="0"/>
    <x v="0"/>
    <n v="0"/>
    <n v="0"/>
    <n v="3548"/>
  </r>
  <r>
    <s v="Biobío"/>
    <x v="54"/>
    <s v="19 a 25 años"/>
    <m/>
    <x v="2"/>
    <x v="2"/>
    <n v="8"/>
    <x v="54"/>
    <x v="0"/>
    <x v="0"/>
    <x v="0"/>
    <x v="0"/>
    <n v="0"/>
    <n v="0"/>
    <n v="1996"/>
  </r>
  <r>
    <s v="Biobío"/>
    <x v="54"/>
    <s v="26 a 35 años"/>
    <m/>
    <x v="2"/>
    <x v="2"/>
    <n v="8"/>
    <x v="54"/>
    <x v="0"/>
    <x v="0"/>
    <x v="0"/>
    <x v="0"/>
    <n v="0"/>
    <n v="0"/>
    <n v="1525"/>
  </r>
  <r>
    <s v="Biobío"/>
    <x v="54"/>
    <s v="36 a 45 años"/>
    <m/>
    <x v="0"/>
    <x v="0"/>
    <n v="8"/>
    <x v="54"/>
    <x v="0"/>
    <x v="0"/>
    <x v="0"/>
    <x v="0"/>
    <n v="0"/>
    <n v="3223"/>
    <n v="0"/>
  </r>
  <r>
    <s v="Biobío"/>
    <x v="54"/>
    <s v="46 a 55 años"/>
    <m/>
    <x v="1"/>
    <x v="1"/>
    <n v="8"/>
    <x v="54"/>
    <x v="0"/>
    <x v="0"/>
    <x v="0"/>
    <x v="0"/>
    <n v="0"/>
    <n v="1123"/>
    <n v="0"/>
  </r>
  <r>
    <s v="Biobío"/>
    <x v="54"/>
    <s v="56 a 65 años"/>
    <m/>
    <x v="0"/>
    <x v="0"/>
    <n v="8"/>
    <x v="54"/>
    <x v="0"/>
    <x v="0"/>
    <x v="0"/>
    <x v="0"/>
    <n v="0"/>
    <n v="988"/>
    <n v="2661"/>
  </r>
  <r>
    <s v="Biobío"/>
    <x v="55"/>
    <s v="26 a 35 años"/>
    <m/>
    <x v="0"/>
    <x v="0"/>
    <n v="8"/>
    <x v="55"/>
    <x v="0"/>
    <x v="0"/>
    <x v="0"/>
    <x v="0"/>
    <n v="0"/>
    <n v="3933"/>
    <n v="0"/>
  </r>
  <r>
    <s v="Biobío"/>
    <x v="55"/>
    <s v="46 a 55 años"/>
    <m/>
    <x v="0"/>
    <x v="0"/>
    <n v="8"/>
    <x v="55"/>
    <x v="0"/>
    <x v="0"/>
    <x v="0"/>
    <x v="0"/>
    <n v="0"/>
    <n v="1123"/>
    <n v="0"/>
  </r>
  <r>
    <s v="Biobío"/>
    <x v="55"/>
    <s v="56 a 65 años"/>
    <m/>
    <x v="0"/>
    <x v="0"/>
    <n v="8"/>
    <x v="55"/>
    <x v="0"/>
    <x v="0"/>
    <x v="0"/>
    <x v="0"/>
    <n v="0"/>
    <n v="988"/>
    <n v="0"/>
  </r>
  <r>
    <s v="Biobío"/>
    <x v="56"/>
    <s v="15 a 18 años"/>
    <m/>
    <x v="1"/>
    <x v="1"/>
    <n v="8"/>
    <x v="56"/>
    <x v="0"/>
    <x v="0"/>
    <x v="0"/>
    <x v="0"/>
    <n v="0"/>
    <n v="3928"/>
    <n v="0"/>
  </r>
  <r>
    <s v="Biobío"/>
    <x v="56"/>
    <s v="26 a 35 años"/>
    <m/>
    <x v="0"/>
    <x v="0"/>
    <n v="8"/>
    <x v="56"/>
    <x v="0"/>
    <x v="0"/>
    <x v="0"/>
    <x v="0"/>
    <n v="0"/>
    <n v="1967"/>
    <n v="0"/>
  </r>
  <r>
    <s v="Biobío"/>
    <x v="56"/>
    <s v="46 a 55 años"/>
    <m/>
    <x v="0"/>
    <x v="0"/>
    <n v="8"/>
    <x v="56"/>
    <x v="0"/>
    <x v="0"/>
    <x v="0"/>
    <x v="0"/>
    <n v="0"/>
    <n v="2246"/>
    <n v="0"/>
  </r>
  <r>
    <s v="Biobío"/>
    <x v="56"/>
    <s v="46 a 55 años"/>
    <m/>
    <x v="1"/>
    <x v="1"/>
    <n v="8"/>
    <x v="56"/>
    <x v="0"/>
    <x v="0"/>
    <x v="0"/>
    <x v="0"/>
    <n v="0"/>
    <n v="2246"/>
    <n v="0"/>
  </r>
  <r>
    <s v="Biobío"/>
    <x v="56"/>
    <s v="56 a 65 años"/>
    <m/>
    <x v="1"/>
    <x v="1"/>
    <n v="8"/>
    <x v="56"/>
    <x v="0"/>
    <x v="0"/>
    <x v="0"/>
    <x v="0"/>
    <n v="0"/>
    <n v="988"/>
    <n v="0"/>
  </r>
  <r>
    <s v="Biobío"/>
    <x v="56"/>
    <s v="56 a 65 años"/>
    <m/>
    <x v="2"/>
    <x v="2"/>
    <n v="8"/>
    <x v="56"/>
    <x v="0"/>
    <x v="0"/>
    <x v="0"/>
    <x v="0"/>
    <n v="0"/>
    <n v="988"/>
    <n v="0"/>
  </r>
  <r>
    <s v="Biobío"/>
    <x v="57"/>
    <s v="15 a 18 años"/>
    <m/>
    <x v="0"/>
    <x v="0"/>
    <n v="8"/>
    <x v="57"/>
    <x v="0"/>
    <x v="0"/>
    <x v="0"/>
    <x v="0"/>
    <n v="0"/>
    <n v="0"/>
    <n v="3050"/>
  </r>
  <r>
    <s v="Biobío"/>
    <x v="57"/>
    <s v="15 a 18 años"/>
    <m/>
    <x v="1"/>
    <x v="1"/>
    <n v="8"/>
    <x v="57"/>
    <x v="0"/>
    <x v="0"/>
    <x v="0"/>
    <x v="0"/>
    <n v="0"/>
    <n v="3928"/>
    <n v="3050"/>
  </r>
  <r>
    <s v="Biobío"/>
    <x v="57"/>
    <s v="19 a 25 años"/>
    <m/>
    <x v="0"/>
    <x v="0"/>
    <n v="8"/>
    <x v="57"/>
    <x v="0"/>
    <x v="0"/>
    <x v="0"/>
    <x v="0"/>
    <n v="0"/>
    <n v="6206"/>
    <n v="3993"/>
  </r>
  <r>
    <s v="Biobío"/>
    <x v="57"/>
    <s v="19 a 25 años"/>
    <m/>
    <x v="1"/>
    <x v="1"/>
    <n v="8"/>
    <x v="57"/>
    <x v="0"/>
    <x v="0"/>
    <x v="0"/>
    <x v="0"/>
    <n v="0"/>
    <n v="2069"/>
    <n v="0"/>
  </r>
  <r>
    <s v="Biobío"/>
    <x v="57"/>
    <s v="19 a 25 años"/>
    <m/>
    <x v="2"/>
    <x v="2"/>
    <n v="8"/>
    <x v="57"/>
    <x v="0"/>
    <x v="0"/>
    <x v="0"/>
    <x v="0"/>
    <n v="0"/>
    <n v="0"/>
    <n v="3993"/>
  </r>
  <r>
    <s v="Biobío"/>
    <x v="57"/>
    <s v="26 a 35 años"/>
    <m/>
    <x v="0"/>
    <x v="0"/>
    <n v="8"/>
    <x v="57"/>
    <x v="0"/>
    <x v="0"/>
    <x v="0"/>
    <x v="0"/>
    <n v="0"/>
    <n v="15733"/>
    <n v="9149"/>
  </r>
  <r>
    <s v="Biobío"/>
    <x v="57"/>
    <s v="26 a 35 años"/>
    <m/>
    <x v="1"/>
    <x v="1"/>
    <n v="8"/>
    <x v="57"/>
    <x v="0"/>
    <x v="0"/>
    <x v="0"/>
    <x v="0"/>
    <n v="0"/>
    <n v="1967"/>
    <n v="0"/>
  </r>
  <r>
    <s v="Biobío"/>
    <x v="57"/>
    <s v="26 a 35 años"/>
    <m/>
    <x v="2"/>
    <x v="2"/>
    <n v="8"/>
    <x v="57"/>
    <x v="0"/>
    <x v="0"/>
    <x v="0"/>
    <x v="0"/>
    <n v="0"/>
    <n v="0"/>
    <n v="1525"/>
  </r>
  <r>
    <s v="Biobío"/>
    <x v="57"/>
    <s v="36 a 45 años"/>
    <m/>
    <x v="0"/>
    <x v="0"/>
    <n v="8"/>
    <x v="57"/>
    <x v="0"/>
    <x v="0"/>
    <x v="0"/>
    <x v="0"/>
    <n v="0"/>
    <n v="9670"/>
    <n v="11804"/>
  </r>
  <r>
    <s v="Biobío"/>
    <x v="57"/>
    <s v="36 a 45 años"/>
    <m/>
    <x v="1"/>
    <x v="1"/>
    <n v="8"/>
    <x v="57"/>
    <x v="0"/>
    <x v="0"/>
    <x v="0"/>
    <x v="0"/>
    <n v="0"/>
    <n v="6447"/>
    <n v="3935"/>
  </r>
  <r>
    <s v="Biobío"/>
    <x v="57"/>
    <s v="36 a 45 años"/>
    <m/>
    <x v="2"/>
    <x v="2"/>
    <n v="8"/>
    <x v="57"/>
    <x v="0"/>
    <x v="0"/>
    <x v="0"/>
    <x v="0"/>
    <n v="0"/>
    <n v="1612"/>
    <n v="1312"/>
  </r>
  <r>
    <s v="Biobío"/>
    <x v="57"/>
    <s v="46 a 55 años"/>
    <m/>
    <x v="0"/>
    <x v="0"/>
    <n v="8"/>
    <x v="57"/>
    <x v="0"/>
    <x v="0"/>
    <x v="0"/>
    <x v="0"/>
    <n v="0"/>
    <n v="11232"/>
    <n v="10738"/>
  </r>
  <r>
    <s v="Biobío"/>
    <x v="57"/>
    <s v="46 a 55 años"/>
    <m/>
    <x v="1"/>
    <x v="1"/>
    <n v="8"/>
    <x v="57"/>
    <x v="0"/>
    <x v="0"/>
    <x v="0"/>
    <x v="0"/>
    <n v="0"/>
    <n v="10109"/>
    <n v="2929"/>
  </r>
  <r>
    <s v="Biobío"/>
    <x v="57"/>
    <s v="46 a 55 años"/>
    <m/>
    <x v="2"/>
    <x v="2"/>
    <n v="8"/>
    <x v="57"/>
    <x v="0"/>
    <x v="0"/>
    <x v="0"/>
    <x v="0"/>
    <n v="0"/>
    <n v="0"/>
    <n v="1952"/>
  </r>
  <r>
    <s v="Biobío"/>
    <x v="57"/>
    <s v="56 a 65 años"/>
    <m/>
    <x v="0"/>
    <x v="0"/>
    <n v="8"/>
    <x v="57"/>
    <x v="0"/>
    <x v="0"/>
    <x v="0"/>
    <x v="0"/>
    <n v="0"/>
    <n v="0"/>
    <n v="5322"/>
  </r>
  <r>
    <s v="Biobío"/>
    <x v="57"/>
    <s v="56 a 65 años"/>
    <m/>
    <x v="1"/>
    <x v="1"/>
    <n v="8"/>
    <x v="57"/>
    <x v="0"/>
    <x v="0"/>
    <x v="0"/>
    <x v="0"/>
    <n v="0"/>
    <n v="7906"/>
    <n v="1774"/>
  </r>
  <r>
    <s v="Biobío"/>
    <x v="57"/>
    <s v="56 a 65 años"/>
    <m/>
    <x v="2"/>
    <x v="2"/>
    <n v="8"/>
    <x v="57"/>
    <x v="0"/>
    <x v="0"/>
    <x v="0"/>
    <x v="0"/>
    <n v="0"/>
    <n v="0"/>
    <n v="887"/>
  </r>
  <r>
    <s v="Biobío"/>
    <x v="58"/>
    <s v="19 a 25 años"/>
    <m/>
    <x v="1"/>
    <x v="1"/>
    <n v="8"/>
    <x v="58"/>
    <x v="0"/>
    <x v="0"/>
    <x v="0"/>
    <x v="0"/>
    <n v="0"/>
    <n v="6206"/>
    <n v="0"/>
  </r>
  <r>
    <s v="Biobío"/>
    <x v="58"/>
    <s v="26 a 35 años"/>
    <m/>
    <x v="0"/>
    <x v="0"/>
    <n v="8"/>
    <x v="58"/>
    <x v="0"/>
    <x v="0"/>
    <x v="0"/>
    <x v="0"/>
    <n v="0"/>
    <n v="1967"/>
    <n v="0"/>
  </r>
  <r>
    <s v="Biobío"/>
    <x v="58"/>
    <s v="36 a 45 años"/>
    <m/>
    <x v="0"/>
    <x v="0"/>
    <n v="8"/>
    <x v="58"/>
    <x v="0"/>
    <x v="0"/>
    <x v="0"/>
    <x v="0"/>
    <n v="0"/>
    <n v="3223"/>
    <n v="0"/>
  </r>
  <r>
    <s v="Biobío"/>
    <x v="58"/>
    <s v="46 a 55 años"/>
    <m/>
    <x v="0"/>
    <x v="0"/>
    <n v="8"/>
    <x v="58"/>
    <x v="0"/>
    <x v="0"/>
    <x v="0"/>
    <x v="0"/>
    <n v="0"/>
    <n v="1123"/>
    <n v="0"/>
  </r>
  <r>
    <s v="Biobío"/>
    <x v="58"/>
    <s v="46 a 55 años"/>
    <m/>
    <x v="1"/>
    <x v="1"/>
    <n v="8"/>
    <x v="58"/>
    <x v="0"/>
    <x v="0"/>
    <x v="0"/>
    <x v="0"/>
    <n v="0"/>
    <n v="1123"/>
    <n v="0"/>
  </r>
  <r>
    <s v="Biobío"/>
    <x v="57"/>
    <s v="15 a 18 años"/>
    <m/>
    <x v="1"/>
    <x v="1"/>
    <n v="8"/>
    <x v="57"/>
    <x v="0"/>
    <x v="0"/>
    <x v="0"/>
    <x v="0"/>
    <n v="5659"/>
    <n v="0"/>
    <n v="0"/>
  </r>
  <r>
    <s v="Biobío"/>
    <x v="57"/>
    <s v="19 a 25 años"/>
    <m/>
    <x v="0"/>
    <x v="0"/>
    <n v="8"/>
    <x v="57"/>
    <x v="0"/>
    <x v="0"/>
    <x v="0"/>
    <x v="0"/>
    <n v="632"/>
    <n v="0"/>
    <n v="0"/>
  </r>
  <r>
    <s v="Biobío"/>
    <x v="57"/>
    <s v="19 a 25 años"/>
    <m/>
    <x v="1"/>
    <x v="1"/>
    <n v="8"/>
    <x v="57"/>
    <x v="0"/>
    <x v="0"/>
    <x v="0"/>
    <x v="0"/>
    <n v="843"/>
    <n v="0"/>
    <n v="0"/>
  </r>
  <r>
    <s v="Biobío"/>
    <x v="57"/>
    <s v="19 a 25 años"/>
    <m/>
    <x v="2"/>
    <x v="2"/>
    <n v="8"/>
    <x v="57"/>
    <x v="0"/>
    <x v="0"/>
    <x v="0"/>
    <x v="0"/>
    <n v="301"/>
    <n v="0"/>
    <n v="0"/>
  </r>
  <r>
    <s v="Biobío"/>
    <x v="57"/>
    <s v="26 a 35 años"/>
    <m/>
    <x v="0"/>
    <x v="0"/>
    <n v="8"/>
    <x v="57"/>
    <x v="0"/>
    <x v="0"/>
    <x v="0"/>
    <x v="0"/>
    <n v="1605"/>
    <n v="0"/>
    <n v="0"/>
  </r>
  <r>
    <s v="Biobío"/>
    <x v="57"/>
    <s v="26 a 35 años"/>
    <m/>
    <x v="1"/>
    <x v="1"/>
    <n v="8"/>
    <x v="57"/>
    <x v="0"/>
    <x v="0"/>
    <x v="0"/>
    <x v="0"/>
    <n v="4660"/>
    <n v="0"/>
    <n v="0"/>
  </r>
  <r>
    <s v="Biobío"/>
    <x v="57"/>
    <s v="36 a 45 años"/>
    <m/>
    <x v="0"/>
    <x v="0"/>
    <n v="8"/>
    <x v="57"/>
    <x v="0"/>
    <x v="0"/>
    <x v="0"/>
    <x v="0"/>
    <n v="2809"/>
    <n v="0"/>
    <n v="0"/>
  </r>
  <r>
    <s v="Biobío"/>
    <x v="57"/>
    <s v="36 a 45 años"/>
    <m/>
    <x v="1"/>
    <x v="1"/>
    <n v="8"/>
    <x v="57"/>
    <x v="0"/>
    <x v="0"/>
    <x v="0"/>
    <x v="0"/>
    <n v="7283"/>
    <n v="0"/>
    <n v="0"/>
  </r>
  <r>
    <s v="Biobío"/>
    <x v="57"/>
    <s v="46 a 55 años"/>
    <m/>
    <x v="0"/>
    <x v="0"/>
    <n v="8"/>
    <x v="57"/>
    <x v="0"/>
    <x v="0"/>
    <x v="0"/>
    <x v="0"/>
    <n v="963"/>
    <n v="0"/>
    <n v="0"/>
  </r>
  <r>
    <s v="Biobío"/>
    <x v="57"/>
    <s v="46 a 55 años"/>
    <m/>
    <x v="1"/>
    <x v="1"/>
    <n v="8"/>
    <x v="57"/>
    <x v="0"/>
    <x v="0"/>
    <x v="0"/>
    <x v="0"/>
    <n v="6762"/>
    <n v="0"/>
    <n v="0"/>
  </r>
  <r>
    <s v="Biobío"/>
    <x v="57"/>
    <s v="46 a 55 años"/>
    <m/>
    <x v="2"/>
    <x v="2"/>
    <n v="8"/>
    <x v="57"/>
    <x v="0"/>
    <x v="0"/>
    <x v="0"/>
    <x v="0"/>
    <n v="813"/>
    <n v="0"/>
    <n v="0"/>
  </r>
  <r>
    <s v="Biobío"/>
    <x v="57"/>
    <s v="56 a 65 años"/>
    <m/>
    <x v="0"/>
    <x v="0"/>
    <n v="8"/>
    <x v="57"/>
    <x v="0"/>
    <x v="0"/>
    <x v="0"/>
    <x v="0"/>
    <n v="301"/>
    <n v="0"/>
    <n v="0"/>
  </r>
  <r>
    <s v="Biobío"/>
    <x v="57"/>
    <s v="56 a 65 años"/>
    <m/>
    <x v="1"/>
    <x v="1"/>
    <n v="8"/>
    <x v="57"/>
    <x v="0"/>
    <x v="0"/>
    <x v="0"/>
    <x v="0"/>
    <n v="9637"/>
    <n v="0"/>
    <n v="0"/>
  </r>
  <r>
    <s v="Biobío"/>
    <x v="59"/>
    <s v="15 a 18 años"/>
    <m/>
    <x v="1"/>
    <x v="1"/>
    <n v="8"/>
    <x v="59"/>
    <x v="0"/>
    <x v="0"/>
    <x v="0"/>
    <x v="0"/>
    <n v="1553"/>
    <n v="3928"/>
    <n v="0"/>
  </r>
  <r>
    <s v="Biobío"/>
    <x v="59"/>
    <s v="19 a 25 años"/>
    <m/>
    <x v="0"/>
    <x v="0"/>
    <n v="8"/>
    <x v="59"/>
    <x v="0"/>
    <x v="0"/>
    <x v="0"/>
    <x v="0"/>
    <n v="0"/>
    <n v="0"/>
    <n v="1996"/>
  </r>
  <r>
    <s v="Biobío"/>
    <x v="59"/>
    <s v="19 a 25 años"/>
    <m/>
    <x v="1"/>
    <x v="1"/>
    <n v="8"/>
    <x v="59"/>
    <x v="0"/>
    <x v="0"/>
    <x v="0"/>
    <x v="0"/>
    <n v="0"/>
    <n v="2069"/>
    <n v="0"/>
  </r>
  <r>
    <s v="Biobío"/>
    <x v="59"/>
    <s v="26 a 35 años"/>
    <m/>
    <x v="0"/>
    <x v="0"/>
    <n v="8"/>
    <x v="59"/>
    <x v="0"/>
    <x v="0"/>
    <x v="0"/>
    <x v="0"/>
    <n v="0"/>
    <n v="0"/>
    <n v="4575"/>
  </r>
  <r>
    <s v="Biobío"/>
    <x v="59"/>
    <s v="36 a 45 años"/>
    <m/>
    <x v="0"/>
    <x v="0"/>
    <n v="8"/>
    <x v="59"/>
    <x v="0"/>
    <x v="0"/>
    <x v="0"/>
    <x v="0"/>
    <n v="4416"/>
    <n v="0"/>
    <n v="3935"/>
  </r>
  <r>
    <s v="Biobío"/>
    <x v="59"/>
    <s v="36 a 45 años"/>
    <m/>
    <x v="1"/>
    <x v="1"/>
    <n v="8"/>
    <x v="59"/>
    <x v="0"/>
    <x v="0"/>
    <x v="0"/>
    <x v="0"/>
    <n v="2184"/>
    <n v="0"/>
    <n v="0"/>
  </r>
  <r>
    <s v="Biobío"/>
    <x v="59"/>
    <s v="46 a 55 años"/>
    <m/>
    <x v="0"/>
    <x v="0"/>
    <n v="8"/>
    <x v="59"/>
    <x v="0"/>
    <x v="0"/>
    <x v="0"/>
    <x v="0"/>
    <n v="1940"/>
    <n v="0"/>
    <n v="3905"/>
  </r>
  <r>
    <s v="Biobío"/>
    <x v="59"/>
    <s v="46 a 55 años"/>
    <m/>
    <x v="1"/>
    <x v="1"/>
    <n v="8"/>
    <x v="59"/>
    <x v="0"/>
    <x v="0"/>
    <x v="0"/>
    <x v="0"/>
    <n v="776"/>
    <n v="2246"/>
    <n v="976"/>
  </r>
  <r>
    <s v="Biobío"/>
    <x v="59"/>
    <s v="56 a 65 años"/>
    <m/>
    <x v="0"/>
    <x v="0"/>
    <n v="8"/>
    <x v="59"/>
    <x v="0"/>
    <x v="0"/>
    <x v="0"/>
    <x v="0"/>
    <n v="2281"/>
    <n v="0"/>
    <n v="2661"/>
  </r>
  <r>
    <s v="Biobío"/>
    <x v="59"/>
    <s v="56 a 65 años"/>
    <m/>
    <x v="1"/>
    <x v="1"/>
    <n v="8"/>
    <x v="59"/>
    <x v="0"/>
    <x v="0"/>
    <x v="0"/>
    <x v="0"/>
    <n v="3703"/>
    <n v="0"/>
    <n v="0"/>
  </r>
  <r>
    <s v="Biobío"/>
    <x v="60"/>
    <s v="15 a 18 años"/>
    <m/>
    <x v="0"/>
    <x v="0"/>
    <n v="8"/>
    <x v="60"/>
    <x v="0"/>
    <x v="0"/>
    <x v="0"/>
    <x v="0"/>
    <n v="0"/>
    <n v="0"/>
    <n v="3050"/>
  </r>
  <r>
    <s v="Biobío"/>
    <x v="60"/>
    <s v="19 a 25 años"/>
    <m/>
    <x v="0"/>
    <x v="0"/>
    <n v="8"/>
    <x v="60"/>
    <x v="0"/>
    <x v="0"/>
    <x v="0"/>
    <x v="0"/>
    <n v="0"/>
    <n v="2069"/>
    <n v="1996"/>
  </r>
  <r>
    <s v="Biobío"/>
    <x v="60"/>
    <s v="19 a 25 años"/>
    <m/>
    <x v="2"/>
    <x v="2"/>
    <n v="8"/>
    <x v="60"/>
    <x v="0"/>
    <x v="0"/>
    <x v="0"/>
    <x v="0"/>
    <n v="0"/>
    <n v="0"/>
    <n v="1996"/>
  </r>
  <r>
    <s v="Biobío"/>
    <x v="60"/>
    <s v="26 a 35 años"/>
    <m/>
    <x v="0"/>
    <x v="0"/>
    <n v="8"/>
    <x v="60"/>
    <x v="0"/>
    <x v="0"/>
    <x v="0"/>
    <x v="0"/>
    <n v="0"/>
    <n v="3933"/>
    <n v="1525"/>
  </r>
  <r>
    <s v="Biobío"/>
    <x v="60"/>
    <s v="26 a 35 años"/>
    <m/>
    <x v="2"/>
    <x v="2"/>
    <n v="8"/>
    <x v="60"/>
    <x v="0"/>
    <x v="0"/>
    <x v="0"/>
    <x v="0"/>
    <n v="0"/>
    <n v="0"/>
    <n v="1525"/>
  </r>
  <r>
    <s v="Biobío"/>
    <x v="60"/>
    <s v="36 a 45 años"/>
    <m/>
    <x v="0"/>
    <x v="0"/>
    <n v="8"/>
    <x v="60"/>
    <x v="0"/>
    <x v="0"/>
    <x v="0"/>
    <x v="0"/>
    <n v="0"/>
    <n v="1612"/>
    <n v="1312"/>
  </r>
  <r>
    <s v="Biobío"/>
    <x v="60"/>
    <s v="36 a 45 años"/>
    <m/>
    <x v="1"/>
    <x v="1"/>
    <n v="8"/>
    <x v="60"/>
    <x v="0"/>
    <x v="0"/>
    <x v="0"/>
    <x v="0"/>
    <n v="0"/>
    <n v="3223"/>
    <n v="0"/>
  </r>
  <r>
    <s v="Biobío"/>
    <x v="60"/>
    <s v="46 a 55 años"/>
    <m/>
    <x v="0"/>
    <x v="0"/>
    <n v="8"/>
    <x v="60"/>
    <x v="0"/>
    <x v="0"/>
    <x v="0"/>
    <x v="0"/>
    <n v="0"/>
    <n v="2246"/>
    <n v="976"/>
  </r>
  <r>
    <s v="Biobío"/>
    <x v="60"/>
    <s v="46 a 55 años"/>
    <m/>
    <x v="2"/>
    <x v="2"/>
    <n v="8"/>
    <x v="60"/>
    <x v="0"/>
    <x v="0"/>
    <x v="0"/>
    <x v="0"/>
    <n v="0"/>
    <n v="0"/>
    <n v="976"/>
  </r>
  <r>
    <s v="Biobío"/>
    <x v="60"/>
    <s v="56 a 65 años"/>
    <m/>
    <x v="0"/>
    <x v="0"/>
    <n v="8"/>
    <x v="60"/>
    <x v="0"/>
    <x v="0"/>
    <x v="0"/>
    <x v="0"/>
    <n v="0"/>
    <n v="988"/>
    <n v="1774"/>
  </r>
  <r>
    <s v="Biobío"/>
    <x v="60"/>
    <s v="56 a 65 años"/>
    <m/>
    <x v="1"/>
    <x v="1"/>
    <n v="8"/>
    <x v="60"/>
    <x v="0"/>
    <x v="0"/>
    <x v="0"/>
    <x v="0"/>
    <n v="0"/>
    <n v="2965"/>
    <n v="0"/>
  </r>
  <r>
    <s v="Biobío"/>
    <x v="61"/>
    <s v="19 a 25 años"/>
    <m/>
    <x v="0"/>
    <x v="0"/>
    <n v="8"/>
    <x v="61"/>
    <x v="0"/>
    <x v="0"/>
    <x v="0"/>
    <x v="0"/>
    <n v="0"/>
    <n v="2069"/>
    <n v="0"/>
  </r>
  <r>
    <s v="Biobío"/>
    <x v="61"/>
    <s v="36 a 45 años"/>
    <m/>
    <x v="0"/>
    <x v="0"/>
    <n v="8"/>
    <x v="61"/>
    <x v="0"/>
    <x v="0"/>
    <x v="0"/>
    <x v="0"/>
    <n v="0"/>
    <n v="1612"/>
    <n v="0"/>
  </r>
  <r>
    <s v="Biobío"/>
    <x v="61"/>
    <s v="56 a 65 años"/>
    <m/>
    <x v="0"/>
    <x v="0"/>
    <n v="8"/>
    <x v="61"/>
    <x v="0"/>
    <x v="0"/>
    <x v="0"/>
    <x v="0"/>
    <n v="0"/>
    <n v="988"/>
    <n v="0"/>
  </r>
  <r>
    <s v="Biobío"/>
    <x v="61"/>
    <s v="56 a 65 años"/>
    <m/>
    <x v="1"/>
    <x v="1"/>
    <n v="8"/>
    <x v="61"/>
    <x v="0"/>
    <x v="0"/>
    <x v="0"/>
    <x v="0"/>
    <n v="0"/>
    <n v="988"/>
    <n v="0"/>
  </r>
  <r>
    <s v="Biobío"/>
    <x v="62"/>
    <s v="36 a 45 años"/>
    <m/>
    <x v="0"/>
    <x v="0"/>
    <n v="8"/>
    <x v="62"/>
    <x v="0"/>
    <x v="0"/>
    <x v="0"/>
    <x v="0"/>
    <n v="0"/>
    <n v="3223"/>
    <n v="0"/>
  </r>
  <r>
    <s v="Biobío"/>
    <x v="62"/>
    <s v="56 a 65 años"/>
    <m/>
    <x v="1"/>
    <x v="1"/>
    <n v="8"/>
    <x v="62"/>
    <x v="0"/>
    <x v="0"/>
    <x v="0"/>
    <x v="0"/>
    <n v="0"/>
    <n v="1977"/>
    <n v="0"/>
  </r>
  <r>
    <s v="Biobío"/>
    <x v="63"/>
    <s v="15 a 18 años"/>
    <m/>
    <x v="1"/>
    <x v="1"/>
    <n v="8"/>
    <x v="63"/>
    <x v="0"/>
    <x v="0"/>
    <x v="0"/>
    <x v="0"/>
    <n v="1508"/>
    <n v="0"/>
    <n v="0"/>
  </r>
  <r>
    <s v="Biobío"/>
    <x v="63"/>
    <s v="19 a 25 años"/>
    <m/>
    <x v="0"/>
    <x v="0"/>
    <n v="8"/>
    <x v="63"/>
    <x v="0"/>
    <x v="0"/>
    <x v="0"/>
    <x v="0"/>
    <n v="1449"/>
    <n v="0"/>
    <n v="0"/>
  </r>
  <r>
    <s v="Biobío"/>
    <x v="63"/>
    <s v="19 a 25 años"/>
    <m/>
    <x v="1"/>
    <x v="1"/>
    <n v="8"/>
    <x v="63"/>
    <x v="0"/>
    <x v="0"/>
    <x v="0"/>
    <x v="0"/>
    <n v="0"/>
    <n v="2069"/>
    <n v="0"/>
  </r>
  <r>
    <s v="Biobío"/>
    <x v="63"/>
    <s v="19 a 25 años"/>
    <m/>
    <x v="2"/>
    <x v="2"/>
    <n v="8"/>
    <x v="63"/>
    <x v="0"/>
    <x v="0"/>
    <x v="0"/>
    <x v="0"/>
    <n v="0"/>
    <n v="0"/>
    <n v="1996"/>
  </r>
  <r>
    <s v="Biobío"/>
    <x v="63"/>
    <s v="26 a 35 años"/>
    <m/>
    <x v="0"/>
    <x v="0"/>
    <n v="8"/>
    <x v="63"/>
    <x v="0"/>
    <x v="0"/>
    <x v="0"/>
    <x v="0"/>
    <n v="2898"/>
    <n v="1967"/>
    <n v="3050"/>
  </r>
  <r>
    <s v="Biobío"/>
    <x v="63"/>
    <s v="26 a 35 años"/>
    <m/>
    <x v="2"/>
    <x v="2"/>
    <n v="8"/>
    <x v="63"/>
    <x v="0"/>
    <x v="0"/>
    <x v="0"/>
    <x v="0"/>
    <n v="0"/>
    <n v="0"/>
    <n v="3050"/>
  </r>
  <r>
    <s v="Biobío"/>
    <x v="63"/>
    <s v="36 a 45 años"/>
    <m/>
    <x v="0"/>
    <x v="0"/>
    <n v="8"/>
    <x v="63"/>
    <x v="0"/>
    <x v="0"/>
    <x v="0"/>
    <x v="0"/>
    <n v="4241"/>
    <n v="0"/>
    <n v="5246"/>
  </r>
  <r>
    <s v="Biobío"/>
    <x v="63"/>
    <s v="36 a 45 años"/>
    <m/>
    <x v="1"/>
    <x v="1"/>
    <n v="8"/>
    <x v="63"/>
    <x v="0"/>
    <x v="0"/>
    <x v="0"/>
    <x v="0"/>
    <n v="754"/>
    <n v="1612"/>
    <n v="0"/>
  </r>
  <r>
    <s v="Biobío"/>
    <x v="63"/>
    <s v="36 a 45 años"/>
    <m/>
    <x v="2"/>
    <x v="2"/>
    <n v="8"/>
    <x v="63"/>
    <x v="0"/>
    <x v="0"/>
    <x v="0"/>
    <x v="0"/>
    <n v="2897"/>
    <n v="0"/>
    <n v="0"/>
  </r>
  <r>
    <s v="Biobío"/>
    <x v="63"/>
    <s v="46 a 55 años"/>
    <m/>
    <x v="0"/>
    <x v="0"/>
    <n v="8"/>
    <x v="63"/>
    <x v="0"/>
    <x v="0"/>
    <x v="0"/>
    <x v="0"/>
    <n v="0"/>
    <n v="1123"/>
    <n v="3905"/>
  </r>
  <r>
    <s v="Biobío"/>
    <x v="63"/>
    <s v="46 a 55 años"/>
    <m/>
    <x v="1"/>
    <x v="1"/>
    <n v="8"/>
    <x v="63"/>
    <x v="0"/>
    <x v="0"/>
    <x v="0"/>
    <x v="0"/>
    <n v="283"/>
    <n v="1123"/>
    <n v="976"/>
  </r>
  <r>
    <s v="Biobío"/>
    <x v="63"/>
    <s v="46 a 55 años"/>
    <m/>
    <x v="2"/>
    <x v="2"/>
    <n v="8"/>
    <x v="63"/>
    <x v="0"/>
    <x v="0"/>
    <x v="0"/>
    <x v="0"/>
    <n v="0"/>
    <n v="0"/>
    <n v="976"/>
  </r>
  <r>
    <s v="Biobío"/>
    <x v="63"/>
    <s v="56 a 65 años"/>
    <m/>
    <x v="0"/>
    <x v="0"/>
    <n v="8"/>
    <x v="63"/>
    <x v="0"/>
    <x v="0"/>
    <x v="0"/>
    <x v="0"/>
    <n v="1461"/>
    <n v="1977"/>
    <n v="1774"/>
  </r>
  <r>
    <s v="Biobío"/>
    <x v="63"/>
    <s v="56 a 65 años"/>
    <m/>
    <x v="1"/>
    <x v="1"/>
    <n v="8"/>
    <x v="63"/>
    <x v="0"/>
    <x v="0"/>
    <x v="0"/>
    <x v="0"/>
    <n v="566"/>
    <n v="0"/>
    <n v="1774"/>
  </r>
  <r>
    <s v="Biobío"/>
    <x v="63"/>
    <s v="56 a 65 años"/>
    <m/>
    <x v="2"/>
    <x v="2"/>
    <n v="8"/>
    <x v="63"/>
    <x v="0"/>
    <x v="0"/>
    <x v="0"/>
    <x v="0"/>
    <n v="0"/>
    <n v="988"/>
    <n v="887"/>
  </r>
  <r>
    <s v="Biobío"/>
    <x v="64"/>
    <s v="15 a 18 años"/>
    <m/>
    <x v="1"/>
    <x v="1"/>
    <n v="8"/>
    <x v="64"/>
    <x v="0"/>
    <x v="0"/>
    <x v="0"/>
    <x v="0"/>
    <n v="0"/>
    <n v="3928"/>
    <n v="0"/>
  </r>
  <r>
    <s v="Biobío"/>
    <x v="64"/>
    <s v="26 a 35 años"/>
    <m/>
    <x v="0"/>
    <x v="0"/>
    <n v="8"/>
    <x v="64"/>
    <x v="0"/>
    <x v="0"/>
    <x v="0"/>
    <x v="0"/>
    <n v="0"/>
    <n v="3933"/>
    <n v="0"/>
  </r>
  <r>
    <s v="Biobío"/>
    <x v="64"/>
    <s v="36 a 45 años"/>
    <m/>
    <x v="1"/>
    <x v="1"/>
    <n v="8"/>
    <x v="64"/>
    <x v="0"/>
    <x v="0"/>
    <x v="0"/>
    <x v="0"/>
    <n v="0"/>
    <n v="1612"/>
    <n v="0"/>
  </r>
  <r>
    <s v="Biobío"/>
    <x v="64"/>
    <s v="46 a 55 años"/>
    <m/>
    <x v="0"/>
    <x v="0"/>
    <n v="8"/>
    <x v="64"/>
    <x v="0"/>
    <x v="0"/>
    <x v="0"/>
    <x v="0"/>
    <n v="0"/>
    <n v="3370"/>
    <n v="0"/>
  </r>
  <r>
    <s v="Biobío"/>
    <x v="64"/>
    <s v="56 a 65 años"/>
    <m/>
    <x v="1"/>
    <x v="1"/>
    <n v="8"/>
    <x v="64"/>
    <x v="0"/>
    <x v="0"/>
    <x v="0"/>
    <x v="0"/>
    <n v="0"/>
    <n v="988"/>
    <n v="0"/>
  </r>
  <r>
    <s v="Biobío"/>
    <x v="65"/>
    <s v="15 a 18 años"/>
    <m/>
    <x v="1"/>
    <x v="1"/>
    <n v="8"/>
    <x v="65"/>
    <x v="0"/>
    <x v="0"/>
    <x v="0"/>
    <x v="0"/>
    <n v="0"/>
    <n v="3928"/>
    <n v="0"/>
  </r>
  <r>
    <s v="Biobío"/>
    <x v="65"/>
    <s v="19 a 25 años"/>
    <m/>
    <x v="1"/>
    <x v="1"/>
    <n v="8"/>
    <x v="65"/>
    <x v="0"/>
    <x v="0"/>
    <x v="0"/>
    <x v="0"/>
    <n v="2901"/>
    <n v="2069"/>
    <n v="0"/>
  </r>
  <r>
    <s v="Biobío"/>
    <x v="65"/>
    <s v="26 a 35 años"/>
    <m/>
    <x v="0"/>
    <x v="0"/>
    <n v="8"/>
    <x v="65"/>
    <x v="0"/>
    <x v="0"/>
    <x v="0"/>
    <x v="0"/>
    <n v="0"/>
    <n v="5900"/>
    <n v="0"/>
  </r>
  <r>
    <s v="Biobío"/>
    <x v="65"/>
    <s v="26 a 35 años"/>
    <m/>
    <x v="1"/>
    <x v="1"/>
    <n v="8"/>
    <x v="65"/>
    <x v="0"/>
    <x v="0"/>
    <x v="0"/>
    <x v="0"/>
    <n v="440"/>
    <n v="0"/>
    <n v="0"/>
  </r>
  <r>
    <s v="Biobío"/>
    <x v="65"/>
    <s v="36 a 45 años"/>
    <m/>
    <x v="0"/>
    <x v="0"/>
    <n v="8"/>
    <x v="65"/>
    <x v="0"/>
    <x v="0"/>
    <x v="0"/>
    <x v="0"/>
    <n v="0"/>
    <n v="1612"/>
    <n v="0"/>
  </r>
  <r>
    <s v="Biobío"/>
    <x v="65"/>
    <s v="36 a 45 años"/>
    <m/>
    <x v="1"/>
    <x v="1"/>
    <n v="8"/>
    <x v="65"/>
    <x v="0"/>
    <x v="0"/>
    <x v="0"/>
    <x v="0"/>
    <n v="1406"/>
    <n v="1612"/>
    <n v="0"/>
  </r>
  <r>
    <s v="Biobío"/>
    <x v="65"/>
    <s v="36 a 45 años"/>
    <m/>
    <x v="2"/>
    <x v="2"/>
    <n v="8"/>
    <x v="65"/>
    <x v="0"/>
    <x v="0"/>
    <x v="0"/>
    <x v="0"/>
    <n v="505"/>
    <n v="0"/>
    <n v="0"/>
  </r>
  <r>
    <s v="Biobío"/>
    <x v="65"/>
    <s v="46 a 55 años"/>
    <m/>
    <x v="0"/>
    <x v="0"/>
    <n v="8"/>
    <x v="65"/>
    <x v="0"/>
    <x v="0"/>
    <x v="0"/>
    <x v="0"/>
    <n v="0"/>
    <n v="3370"/>
    <n v="0"/>
  </r>
  <r>
    <s v="Biobío"/>
    <x v="65"/>
    <s v="46 a 55 años"/>
    <m/>
    <x v="1"/>
    <x v="1"/>
    <n v="8"/>
    <x v="65"/>
    <x v="0"/>
    <x v="0"/>
    <x v="0"/>
    <x v="0"/>
    <n v="3824"/>
    <n v="0"/>
    <n v="0"/>
  </r>
  <r>
    <s v="Biobío"/>
    <x v="65"/>
    <s v="56 a 65 años"/>
    <m/>
    <x v="1"/>
    <x v="1"/>
    <n v="8"/>
    <x v="65"/>
    <x v="0"/>
    <x v="0"/>
    <x v="0"/>
    <x v="0"/>
    <n v="1583"/>
    <n v="1977"/>
    <n v="0"/>
  </r>
  <r>
    <s v="Biobío"/>
    <x v="66"/>
    <s v="19 a 25 años"/>
    <m/>
    <x v="0"/>
    <x v="0"/>
    <n v="8"/>
    <x v="66"/>
    <x v="0"/>
    <x v="0"/>
    <x v="0"/>
    <x v="0"/>
    <n v="0"/>
    <n v="2069"/>
    <n v="0"/>
  </r>
  <r>
    <s v="Biobío"/>
    <x v="66"/>
    <s v="26 a 35 años"/>
    <m/>
    <x v="1"/>
    <x v="1"/>
    <n v="8"/>
    <x v="66"/>
    <x v="0"/>
    <x v="0"/>
    <x v="0"/>
    <x v="0"/>
    <n v="0"/>
    <n v="1967"/>
    <n v="0"/>
  </r>
  <r>
    <s v="Biobío"/>
    <x v="66"/>
    <s v="56 a 65 años"/>
    <m/>
    <x v="0"/>
    <x v="0"/>
    <n v="8"/>
    <x v="66"/>
    <x v="0"/>
    <x v="0"/>
    <x v="0"/>
    <x v="0"/>
    <n v="0"/>
    <n v="988"/>
    <n v="0"/>
  </r>
  <r>
    <s v="Biobío"/>
    <x v="66"/>
    <s v="56 a 65 años"/>
    <m/>
    <x v="2"/>
    <x v="2"/>
    <n v="8"/>
    <x v="66"/>
    <x v="0"/>
    <x v="0"/>
    <x v="0"/>
    <x v="0"/>
    <n v="0"/>
    <n v="988"/>
    <n v="0"/>
  </r>
  <r>
    <s v="Biobío"/>
    <x v="67"/>
    <s v="15 a 18 años"/>
    <m/>
    <x v="0"/>
    <x v="0"/>
    <n v="8"/>
    <x v="67"/>
    <x v="0"/>
    <x v="0"/>
    <x v="0"/>
    <x v="0"/>
    <n v="0"/>
    <n v="0"/>
    <n v="3050"/>
  </r>
  <r>
    <s v="Biobío"/>
    <x v="67"/>
    <s v="15 a 18 años"/>
    <m/>
    <x v="1"/>
    <x v="1"/>
    <n v="8"/>
    <x v="67"/>
    <x v="0"/>
    <x v="0"/>
    <x v="0"/>
    <x v="0"/>
    <n v="0"/>
    <n v="3928"/>
    <n v="6099"/>
  </r>
  <r>
    <s v="Biobío"/>
    <x v="67"/>
    <s v="19 a 25 años"/>
    <m/>
    <x v="0"/>
    <x v="0"/>
    <n v="8"/>
    <x v="67"/>
    <x v="0"/>
    <x v="0"/>
    <x v="0"/>
    <x v="0"/>
    <n v="1322"/>
    <n v="0"/>
    <n v="9982"/>
  </r>
  <r>
    <s v="Biobío"/>
    <x v="67"/>
    <s v="19 a 25 años"/>
    <m/>
    <x v="1"/>
    <x v="1"/>
    <n v="8"/>
    <x v="67"/>
    <x v="0"/>
    <x v="0"/>
    <x v="0"/>
    <x v="0"/>
    <n v="7132"/>
    <n v="0"/>
    <n v="0"/>
  </r>
  <r>
    <s v="Biobío"/>
    <x v="67"/>
    <s v="26 a 35 años"/>
    <m/>
    <x v="0"/>
    <x v="0"/>
    <n v="8"/>
    <x v="67"/>
    <x v="0"/>
    <x v="0"/>
    <x v="0"/>
    <x v="0"/>
    <n v="964"/>
    <n v="3933"/>
    <n v="9149"/>
  </r>
  <r>
    <s v="Biobío"/>
    <x v="67"/>
    <s v="26 a 35 años"/>
    <m/>
    <x v="1"/>
    <x v="1"/>
    <n v="8"/>
    <x v="67"/>
    <x v="0"/>
    <x v="0"/>
    <x v="0"/>
    <x v="0"/>
    <n v="220"/>
    <n v="0"/>
    <n v="0"/>
  </r>
  <r>
    <s v="Biobío"/>
    <x v="67"/>
    <s v="26 a 35 años"/>
    <m/>
    <x v="2"/>
    <x v="2"/>
    <n v="8"/>
    <x v="67"/>
    <x v="0"/>
    <x v="0"/>
    <x v="0"/>
    <x v="0"/>
    <n v="0"/>
    <n v="1967"/>
    <n v="3050"/>
  </r>
  <r>
    <s v="Biobío"/>
    <x v="67"/>
    <s v="36 a 45 años"/>
    <m/>
    <x v="0"/>
    <x v="0"/>
    <n v="8"/>
    <x v="67"/>
    <x v="0"/>
    <x v="0"/>
    <x v="0"/>
    <x v="0"/>
    <n v="3616"/>
    <n v="3223"/>
    <n v="7869"/>
  </r>
  <r>
    <s v="Biobío"/>
    <x v="67"/>
    <s v="36 a 45 años"/>
    <m/>
    <x v="1"/>
    <x v="1"/>
    <n v="8"/>
    <x v="67"/>
    <x v="0"/>
    <x v="0"/>
    <x v="0"/>
    <x v="0"/>
    <n v="220"/>
    <n v="0"/>
    <n v="0"/>
  </r>
  <r>
    <s v="Biobío"/>
    <x v="67"/>
    <s v="36 a 45 años"/>
    <m/>
    <x v="2"/>
    <x v="2"/>
    <n v="8"/>
    <x v="67"/>
    <x v="0"/>
    <x v="0"/>
    <x v="0"/>
    <x v="0"/>
    <n v="1322"/>
    <n v="1612"/>
    <n v="0"/>
  </r>
  <r>
    <s v="Biobío"/>
    <x v="67"/>
    <s v="46 a 55 años"/>
    <m/>
    <x v="0"/>
    <x v="0"/>
    <n v="8"/>
    <x v="67"/>
    <x v="0"/>
    <x v="0"/>
    <x v="0"/>
    <x v="0"/>
    <n v="0"/>
    <n v="1123"/>
    <n v="6834"/>
  </r>
  <r>
    <s v="Biobío"/>
    <x v="67"/>
    <s v="46 a 55 años"/>
    <m/>
    <x v="1"/>
    <x v="1"/>
    <n v="8"/>
    <x v="67"/>
    <x v="0"/>
    <x v="0"/>
    <x v="0"/>
    <x v="0"/>
    <n v="1212"/>
    <n v="2246"/>
    <n v="1952"/>
  </r>
  <r>
    <s v="Biobío"/>
    <x v="67"/>
    <s v="46 a 55 años"/>
    <m/>
    <x v="2"/>
    <x v="2"/>
    <n v="8"/>
    <x v="67"/>
    <x v="0"/>
    <x v="0"/>
    <x v="0"/>
    <x v="0"/>
    <n v="0"/>
    <n v="0"/>
    <n v="976"/>
  </r>
  <r>
    <s v="Biobío"/>
    <x v="67"/>
    <s v="56 a 65 años"/>
    <m/>
    <x v="0"/>
    <x v="0"/>
    <n v="8"/>
    <x v="67"/>
    <x v="0"/>
    <x v="0"/>
    <x v="0"/>
    <x v="0"/>
    <n v="1322"/>
    <n v="4941"/>
    <n v="4435"/>
  </r>
  <r>
    <s v="Biobío"/>
    <x v="67"/>
    <s v="56 a 65 años"/>
    <m/>
    <x v="1"/>
    <x v="1"/>
    <n v="8"/>
    <x v="67"/>
    <x v="0"/>
    <x v="0"/>
    <x v="0"/>
    <x v="0"/>
    <n v="11216"/>
    <n v="4941"/>
    <n v="887"/>
  </r>
  <r>
    <s v="Biobío"/>
    <x v="67"/>
    <s v="56 a 65 años"/>
    <m/>
    <x v="2"/>
    <x v="2"/>
    <n v="8"/>
    <x v="67"/>
    <x v="0"/>
    <x v="0"/>
    <x v="0"/>
    <x v="0"/>
    <n v="0"/>
    <n v="0"/>
    <n v="887"/>
  </r>
  <r>
    <s v="Biobío"/>
    <x v="68"/>
    <s v="15 a 18 años"/>
    <m/>
    <x v="0"/>
    <x v="0"/>
    <n v="8"/>
    <x v="68"/>
    <x v="0"/>
    <x v="0"/>
    <x v="0"/>
    <x v="0"/>
    <n v="5674"/>
    <n v="0"/>
    <n v="3050"/>
  </r>
  <r>
    <s v="Biobío"/>
    <x v="68"/>
    <s v="15 a 18 años"/>
    <m/>
    <x v="1"/>
    <x v="1"/>
    <n v="8"/>
    <x v="68"/>
    <x v="0"/>
    <x v="0"/>
    <x v="0"/>
    <x v="0"/>
    <n v="10325"/>
    <n v="3928"/>
    <n v="3050"/>
  </r>
  <r>
    <s v="Biobío"/>
    <x v="68"/>
    <s v="19 a 25 años"/>
    <m/>
    <x v="0"/>
    <x v="0"/>
    <n v="8"/>
    <x v="68"/>
    <x v="0"/>
    <x v="0"/>
    <x v="0"/>
    <x v="0"/>
    <n v="7679"/>
    <n v="4138"/>
    <n v="9982"/>
  </r>
  <r>
    <s v="Biobío"/>
    <x v="68"/>
    <s v="19 a 25 años"/>
    <m/>
    <x v="1"/>
    <x v="1"/>
    <n v="8"/>
    <x v="68"/>
    <x v="0"/>
    <x v="0"/>
    <x v="0"/>
    <x v="0"/>
    <n v="4474"/>
    <n v="0"/>
    <n v="0"/>
  </r>
  <r>
    <s v="Biobío"/>
    <x v="68"/>
    <s v="19 a 25 años"/>
    <m/>
    <x v="2"/>
    <x v="2"/>
    <n v="8"/>
    <x v="68"/>
    <x v="0"/>
    <x v="0"/>
    <x v="0"/>
    <x v="0"/>
    <n v="0"/>
    <n v="0"/>
    <n v="7986"/>
  </r>
  <r>
    <s v="Biobío"/>
    <x v="68"/>
    <s v="26 a 35 años"/>
    <m/>
    <x v="0"/>
    <x v="0"/>
    <n v="8"/>
    <x v="68"/>
    <x v="0"/>
    <x v="0"/>
    <x v="0"/>
    <x v="0"/>
    <n v="5259"/>
    <n v="3933"/>
    <n v="15249"/>
  </r>
  <r>
    <s v="Biobío"/>
    <x v="68"/>
    <s v="26 a 35 años"/>
    <m/>
    <x v="1"/>
    <x v="1"/>
    <n v="8"/>
    <x v="68"/>
    <x v="0"/>
    <x v="0"/>
    <x v="0"/>
    <x v="0"/>
    <n v="6491"/>
    <n v="0"/>
    <n v="0"/>
  </r>
  <r>
    <s v="Biobío"/>
    <x v="68"/>
    <s v="26 a 35 años"/>
    <m/>
    <x v="2"/>
    <x v="2"/>
    <n v="8"/>
    <x v="68"/>
    <x v="0"/>
    <x v="0"/>
    <x v="0"/>
    <x v="0"/>
    <n v="766"/>
    <n v="0"/>
    <n v="9149"/>
  </r>
  <r>
    <s v="Biobío"/>
    <x v="68"/>
    <s v="36 a 45 años"/>
    <m/>
    <x v="0"/>
    <x v="0"/>
    <n v="8"/>
    <x v="68"/>
    <x v="0"/>
    <x v="0"/>
    <x v="0"/>
    <x v="0"/>
    <n v="2990"/>
    <n v="3223"/>
    <n v="19673"/>
  </r>
  <r>
    <s v="Biobío"/>
    <x v="68"/>
    <s v="36 a 45 años"/>
    <m/>
    <x v="1"/>
    <x v="1"/>
    <n v="8"/>
    <x v="68"/>
    <x v="0"/>
    <x v="0"/>
    <x v="0"/>
    <x v="0"/>
    <n v="10127"/>
    <n v="0"/>
    <n v="0"/>
  </r>
  <r>
    <s v="Biobío"/>
    <x v="68"/>
    <s v="46 a 55 años"/>
    <m/>
    <x v="0"/>
    <x v="0"/>
    <n v="8"/>
    <x v="68"/>
    <x v="0"/>
    <x v="0"/>
    <x v="0"/>
    <x v="0"/>
    <n v="6158"/>
    <n v="3370"/>
    <n v="15620"/>
  </r>
  <r>
    <s v="Biobío"/>
    <x v="68"/>
    <s v="46 a 55 años"/>
    <m/>
    <x v="1"/>
    <x v="1"/>
    <n v="8"/>
    <x v="68"/>
    <x v="0"/>
    <x v="0"/>
    <x v="0"/>
    <x v="0"/>
    <n v="12471"/>
    <n v="3370"/>
    <n v="976"/>
  </r>
  <r>
    <s v="Biobío"/>
    <x v="68"/>
    <s v="46 a 55 años"/>
    <m/>
    <x v="2"/>
    <x v="2"/>
    <n v="8"/>
    <x v="68"/>
    <x v="0"/>
    <x v="0"/>
    <x v="0"/>
    <x v="0"/>
    <n v="0"/>
    <n v="0"/>
    <n v="3905"/>
  </r>
  <r>
    <s v="Biobío"/>
    <x v="68"/>
    <s v="56 a 65 años"/>
    <m/>
    <x v="0"/>
    <x v="0"/>
    <n v="8"/>
    <x v="68"/>
    <x v="0"/>
    <x v="0"/>
    <x v="0"/>
    <x v="0"/>
    <n v="4889"/>
    <n v="988"/>
    <n v="4435"/>
  </r>
  <r>
    <s v="Biobío"/>
    <x v="68"/>
    <s v="56 a 65 años"/>
    <m/>
    <x v="1"/>
    <x v="1"/>
    <n v="8"/>
    <x v="68"/>
    <x v="0"/>
    <x v="0"/>
    <x v="0"/>
    <x v="0"/>
    <n v="10050"/>
    <n v="1977"/>
    <n v="887"/>
  </r>
  <r>
    <s v="Biobío"/>
    <x v="68"/>
    <s v="56 a 65 años"/>
    <m/>
    <x v="2"/>
    <x v="2"/>
    <n v="8"/>
    <x v="68"/>
    <x v="0"/>
    <x v="0"/>
    <x v="0"/>
    <x v="0"/>
    <n v="0"/>
    <n v="0"/>
    <n v="887"/>
  </r>
  <r>
    <s v="Biobío"/>
    <x v="69"/>
    <s v="15 a 18 años"/>
    <m/>
    <x v="1"/>
    <x v="1"/>
    <n v="8"/>
    <x v="69"/>
    <x v="0"/>
    <x v="0"/>
    <x v="0"/>
    <x v="0"/>
    <n v="1269"/>
    <n v="0"/>
    <n v="0"/>
  </r>
  <r>
    <s v="Biobío"/>
    <x v="69"/>
    <s v="19 a 25 años"/>
    <m/>
    <x v="0"/>
    <x v="0"/>
    <n v="8"/>
    <x v="69"/>
    <x v="0"/>
    <x v="0"/>
    <x v="0"/>
    <x v="0"/>
    <n v="423"/>
    <n v="0"/>
    <n v="0"/>
  </r>
  <r>
    <s v="Biobío"/>
    <x v="69"/>
    <s v="19 a 25 años"/>
    <m/>
    <x v="1"/>
    <x v="1"/>
    <n v="8"/>
    <x v="69"/>
    <x v="0"/>
    <x v="0"/>
    <x v="0"/>
    <x v="0"/>
    <n v="1845"/>
    <n v="0"/>
    <n v="0"/>
  </r>
  <r>
    <s v="Biobío"/>
    <x v="69"/>
    <s v="26 a 35 años"/>
    <m/>
    <x v="1"/>
    <x v="1"/>
    <n v="8"/>
    <x v="69"/>
    <x v="0"/>
    <x v="0"/>
    <x v="0"/>
    <x v="0"/>
    <n v="5239"/>
    <n v="0"/>
    <n v="0"/>
  </r>
  <r>
    <s v="Biobío"/>
    <x v="69"/>
    <s v="36 a 45 años"/>
    <m/>
    <x v="0"/>
    <x v="0"/>
    <n v="8"/>
    <x v="69"/>
    <x v="0"/>
    <x v="0"/>
    <x v="0"/>
    <x v="0"/>
    <n v="2678"/>
    <n v="0"/>
    <n v="0"/>
  </r>
  <r>
    <s v="Biobío"/>
    <x v="69"/>
    <s v="46 a 55 años"/>
    <m/>
    <x v="1"/>
    <x v="1"/>
    <n v="8"/>
    <x v="69"/>
    <x v="0"/>
    <x v="0"/>
    <x v="0"/>
    <x v="0"/>
    <n v="634"/>
    <n v="0"/>
    <n v="0"/>
  </r>
  <r>
    <s v="Biobío"/>
    <x v="69"/>
    <s v="46 a 55 años"/>
    <m/>
    <x v="2"/>
    <x v="2"/>
    <n v="8"/>
    <x v="69"/>
    <x v="0"/>
    <x v="0"/>
    <x v="0"/>
    <x v="0"/>
    <n v="1880"/>
    <n v="0"/>
    <n v="0"/>
  </r>
  <r>
    <s v="Biobío"/>
    <x v="69"/>
    <s v="56 a 65 años"/>
    <m/>
    <x v="0"/>
    <x v="0"/>
    <n v="8"/>
    <x v="69"/>
    <x v="0"/>
    <x v="0"/>
    <x v="0"/>
    <x v="0"/>
    <n v="1433"/>
    <n v="0"/>
    <n v="0"/>
  </r>
  <r>
    <s v="Biobío"/>
    <x v="69"/>
    <s v="56 a 65 años"/>
    <m/>
    <x v="1"/>
    <x v="1"/>
    <n v="8"/>
    <x v="69"/>
    <x v="0"/>
    <x v="0"/>
    <x v="0"/>
    <x v="0"/>
    <n v="670"/>
    <n v="0"/>
    <n v="0"/>
  </r>
  <r>
    <s v="Biobío"/>
    <x v="69"/>
    <s v="15 a 18 años"/>
    <m/>
    <x v="0"/>
    <x v="0"/>
    <n v="8"/>
    <x v="69"/>
    <x v="0"/>
    <x v="0"/>
    <x v="0"/>
    <x v="0"/>
    <n v="0"/>
    <n v="0"/>
    <n v="3050"/>
  </r>
  <r>
    <s v="Biobío"/>
    <x v="69"/>
    <s v="19 a 25 años"/>
    <m/>
    <x v="0"/>
    <x v="0"/>
    <n v="8"/>
    <x v="69"/>
    <x v="0"/>
    <x v="0"/>
    <x v="0"/>
    <x v="0"/>
    <n v="0"/>
    <n v="0"/>
    <n v="3993"/>
  </r>
  <r>
    <s v="Biobío"/>
    <x v="69"/>
    <s v="19 a 25 años"/>
    <m/>
    <x v="1"/>
    <x v="1"/>
    <n v="8"/>
    <x v="69"/>
    <x v="0"/>
    <x v="0"/>
    <x v="0"/>
    <x v="0"/>
    <n v="0"/>
    <n v="2069"/>
    <n v="0"/>
  </r>
  <r>
    <s v="Biobío"/>
    <x v="69"/>
    <s v="26 a 35 años"/>
    <m/>
    <x v="0"/>
    <x v="0"/>
    <n v="8"/>
    <x v="69"/>
    <x v="0"/>
    <x v="0"/>
    <x v="0"/>
    <x v="0"/>
    <n v="0"/>
    <n v="0"/>
    <n v="4575"/>
  </r>
  <r>
    <s v="Biobío"/>
    <x v="69"/>
    <s v="26 a 35 años"/>
    <m/>
    <x v="2"/>
    <x v="2"/>
    <n v="8"/>
    <x v="69"/>
    <x v="0"/>
    <x v="0"/>
    <x v="0"/>
    <x v="0"/>
    <n v="0"/>
    <n v="1967"/>
    <n v="0"/>
  </r>
  <r>
    <s v="Biobío"/>
    <x v="69"/>
    <s v="36 a 45 años"/>
    <m/>
    <x v="0"/>
    <x v="0"/>
    <n v="8"/>
    <x v="69"/>
    <x v="0"/>
    <x v="0"/>
    <x v="0"/>
    <x v="0"/>
    <n v="0"/>
    <n v="4835"/>
    <n v="2623"/>
  </r>
  <r>
    <s v="Biobío"/>
    <x v="69"/>
    <s v="36 a 45 años"/>
    <m/>
    <x v="2"/>
    <x v="2"/>
    <n v="8"/>
    <x v="69"/>
    <x v="0"/>
    <x v="0"/>
    <x v="0"/>
    <x v="0"/>
    <n v="0"/>
    <n v="1612"/>
    <n v="0"/>
  </r>
  <r>
    <s v="Biobío"/>
    <x v="69"/>
    <s v="46 a 55 años"/>
    <m/>
    <x v="0"/>
    <x v="0"/>
    <n v="8"/>
    <x v="69"/>
    <x v="0"/>
    <x v="0"/>
    <x v="0"/>
    <x v="0"/>
    <n v="0"/>
    <n v="3370"/>
    <n v="1952"/>
  </r>
  <r>
    <s v="Biobío"/>
    <x v="69"/>
    <s v="56 a 65 años"/>
    <m/>
    <x v="0"/>
    <x v="0"/>
    <n v="8"/>
    <x v="69"/>
    <x v="0"/>
    <x v="0"/>
    <x v="0"/>
    <x v="0"/>
    <n v="0"/>
    <n v="988"/>
    <n v="2661"/>
  </r>
  <r>
    <s v="Biobío"/>
    <x v="69"/>
    <s v="56 a 65 años"/>
    <m/>
    <x v="1"/>
    <x v="1"/>
    <n v="8"/>
    <x v="69"/>
    <x v="0"/>
    <x v="0"/>
    <x v="0"/>
    <x v="0"/>
    <n v="0"/>
    <n v="1977"/>
    <n v="1774"/>
  </r>
  <r>
    <s v="Biobío"/>
    <x v="70"/>
    <s v="36 a 45 años"/>
    <m/>
    <x v="0"/>
    <x v="0"/>
    <n v="8"/>
    <x v="70"/>
    <x v="0"/>
    <x v="0"/>
    <x v="0"/>
    <x v="0"/>
    <n v="0"/>
    <n v="1612"/>
    <n v="0"/>
  </r>
  <r>
    <s v="Biobío"/>
    <x v="70"/>
    <s v="46 a 55 años"/>
    <m/>
    <x v="0"/>
    <x v="0"/>
    <n v="8"/>
    <x v="70"/>
    <x v="0"/>
    <x v="0"/>
    <x v="0"/>
    <x v="0"/>
    <n v="0"/>
    <n v="1123"/>
    <n v="0"/>
  </r>
  <r>
    <s v="Biobío"/>
    <x v="70"/>
    <s v="46 a 55 años"/>
    <m/>
    <x v="1"/>
    <x v="1"/>
    <n v="8"/>
    <x v="70"/>
    <x v="0"/>
    <x v="0"/>
    <x v="0"/>
    <x v="0"/>
    <n v="0"/>
    <n v="1123"/>
    <n v="0"/>
  </r>
  <r>
    <s v="Biobío"/>
    <x v="70"/>
    <s v="56 a 65 años"/>
    <m/>
    <x v="1"/>
    <x v="1"/>
    <n v="8"/>
    <x v="70"/>
    <x v="0"/>
    <x v="0"/>
    <x v="0"/>
    <x v="0"/>
    <n v="0"/>
    <n v="988"/>
    <n v="0"/>
  </r>
  <r>
    <s v="Coquimbo"/>
    <x v="71"/>
    <s v="19 a 25 años"/>
    <m/>
    <x v="0"/>
    <x v="0"/>
    <n v="4"/>
    <x v="71"/>
    <x v="0"/>
    <x v="0"/>
    <x v="0"/>
    <x v="0"/>
    <n v="0"/>
    <n v="0"/>
    <n v="873"/>
  </r>
  <r>
    <s v="Coquimbo"/>
    <x v="71"/>
    <s v="19 a 25 años"/>
    <m/>
    <x v="2"/>
    <x v="2"/>
    <n v="4"/>
    <x v="71"/>
    <x v="0"/>
    <x v="0"/>
    <x v="0"/>
    <x v="0"/>
    <n v="0"/>
    <n v="580"/>
    <n v="0"/>
  </r>
  <r>
    <s v="Coquimbo"/>
    <x v="71"/>
    <s v="26 a 35 años"/>
    <m/>
    <x v="0"/>
    <x v="0"/>
    <n v="4"/>
    <x v="71"/>
    <x v="0"/>
    <x v="0"/>
    <x v="0"/>
    <x v="0"/>
    <n v="0"/>
    <n v="480"/>
    <n v="644"/>
  </r>
  <r>
    <s v="Coquimbo"/>
    <x v="71"/>
    <s v="36 a 45 años"/>
    <m/>
    <x v="0"/>
    <x v="0"/>
    <n v="4"/>
    <x v="71"/>
    <x v="0"/>
    <x v="0"/>
    <x v="0"/>
    <x v="0"/>
    <n v="0"/>
    <n v="0"/>
    <n v="1031"/>
  </r>
  <r>
    <s v="Coquimbo"/>
    <x v="71"/>
    <s v="36 a 45 años"/>
    <m/>
    <x v="1"/>
    <x v="1"/>
    <n v="4"/>
    <x v="71"/>
    <x v="0"/>
    <x v="0"/>
    <x v="0"/>
    <x v="0"/>
    <n v="0"/>
    <n v="419"/>
    <n v="0"/>
  </r>
  <r>
    <s v="Coquimbo"/>
    <x v="71"/>
    <s v="46 a 55 años"/>
    <m/>
    <x v="0"/>
    <x v="0"/>
    <n v="4"/>
    <x v="71"/>
    <x v="0"/>
    <x v="0"/>
    <x v="0"/>
    <x v="0"/>
    <n v="0"/>
    <n v="551"/>
    <n v="961"/>
  </r>
  <r>
    <s v="Coquimbo"/>
    <x v="71"/>
    <s v="46 a 55 años"/>
    <m/>
    <x v="1"/>
    <x v="1"/>
    <n v="4"/>
    <x v="71"/>
    <x v="0"/>
    <x v="0"/>
    <x v="0"/>
    <x v="0"/>
    <n v="0"/>
    <n v="551"/>
    <n v="0"/>
  </r>
  <r>
    <s v="Coquimbo"/>
    <x v="71"/>
    <s v="46 a 55 años"/>
    <m/>
    <x v="2"/>
    <x v="2"/>
    <n v="4"/>
    <x v="71"/>
    <x v="0"/>
    <x v="0"/>
    <x v="0"/>
    <x v="0"/>
    <n v="0"/>
    <n v="0"/>
    <n v="481"/>
  </r>
  <r>
    <s v="Coquimbo"/>
    <x v="71"/>
    <s v="56 a 65 años"/>
    <m/>
    <x v="0"/>
    <x v="0"/>
    <n v="4"/>
    <x v="71"/>
    <x v="0"/>
    <x v="0"/>
    <x v="0"/>
    <x v="0"/>
    <n v="0"/>
    <n v="0"/>
    <n v="1150"/>
  </r>
  <r>
    <s v="Coquimbo"/>
    <x v="71"/>
    <s v="56 a 65 años"/>
    <m/>
    <x v="1"/>
    <x v="1"/>
    <n v="4"/>
    <x v="71"/>
    <x v="0"/>
    <x v="0"/>
    <x v="0"/>
    <x v="0"/>
    <n v="0"/>
    <n v="1651"/>
    <n v="0"/>
  </r>
  <r>
    <s v="Coquimbo"/>
    <x v="72"/>
    <s v="26 a 35 años"/>
    <m/>
    <x v="0"/>
    <x v="0"/>
    <n v="4"/>
    <x v="72"/>
    <x v="0"/>
    <x v="0"/>
    <x v="0"/>
    <x v="0"/>
    <n v="0"/>
    <n v="480"/>
    <n v="0"/>
  </r>
  <r>
    <s v="Coquimbo"/>
    <x v="72"/>
    <s v="26 a 35 años"/>
    <m/>
    <x v="2"/>
    <x v="2"/>
    <n v="4"/>
    <x v="72"/>
    <x v="0"/>
    <x v="0"/>
    <x v="0"/>
    <x v="0"/>
    <n v="0"/>
    <n v="480"/>
    <n v="0"/>
  </r>
  <r>
    <s v="Coquimbo"/>
    <x v="72"/>
    <s v="36 a 45 años"/>
    <m/>
    <x v="0"/>
    <x v="0"/>
    <n v="4"/>
    <x v="72"/>
    <x v="0"/>
    <x v="0"/>
    <x v="0"/>
    <x v="0"/>
    <n v="0"/>
    <n v="837"/>
    <n v="0"/>
  </r>
  <r>
    <s v="Coquimbo"/>
    <x v="73"/>
    <s v="36 a 45 años"/>
    <m/>
    <x v="0"/>
    <x v="0"/>
    <n v="4"/>
    <x v="73"/>
    <x v="0"/>
    <x v="0"/>
    <x v="0"/>
    <x v="0"/>
    <n v="0"/>
    <n v="419"/>
    <n v="0"/>
  </r>
  <r>
    <s v="Coquimbo"/>
    <x v="73"/>
    <s v="36 a 45 años"/>
    <m/>
    <x v="1"/>
    <x v="1"/>
    <n v="4"/>
    <x v="73"/>
    <x v="0"/>
    <x v="0"/>
    <x v="0"/>
    <x v="0"/>
    <n v="0"/>
    <n v="419"/>
    <n v="0"/>
  </r>
  <r>
    <s v="Coquimbo"/>
    <x v="73"/>
    <s v="46 a 55 años"/>
    <m/>
    <x v="0"/>
    <x v="0"/>
    <n v="4"/>
    <x v="73"/>
    <x v="0"/>
    <x v="0"/>
    <x v="0"/>
    <x v="0"/>
    <n v="0"/>
    <n v="551"/>
    <n v="0"/>
  </r>
  <r>
    <s v="Coquimbo"/>
    <x v="73"/>
    <s v="56 a 65 años"/>
    <m/>
    <x v="1"/>
    <x v="1"/>
    <n v="4"/>
    <x v="73"/>
    <x v="0"/>
    <x v="0"/>
    <x v="0"/>
    <x v="0"/>
    <n v="0"/>
    <n v="550"/>
    <n v="0"/>
  </r>
  <r>
    <s v="Coquimbo"/>
    <x v="74"/>
    <s v="15 a 18 años"/>
    <m/>
    <x v="0"/>
    <x v="0"/>
    <n v="4"/>
    <x v="74"/>
    <x v="0"/>
    <x v="0"/>
    <x v="0"/>
    <x v="0"/>
    <n v="266"/>
    <n v="0"/>
    <n v="5729"/>
  </r>
  <r>
    <s v="Coquimbo"/>
    <x v="74"/>
    <s v="15 a 18 años"/>
    <m/>
    <x v="1"/>
    <x v="1"/>
    <n v="4"/>
    <x v="74"/>
    <x v="0"/>
    <x v="0"/>
    <x v="0"/>
    <x v="0"/>
    <n v="4084"/>
    <n v="6550"/>
    <n v="0"/>
  </r>
  <r>
    <s v="Coquimbo"/>
    <x v="74"/>
    <s v="19 a 25 años"/>
    <m/>
    <x v="0"/>
    <x v="0"/>
    <n v="4"/>
    <x v="74"/>
    <x v="0"/>
    <x v="0"/>
    <x v="0"/>
    <x v="0"/>
    <n v="691"/>
    <n v="6375"/>
    <n v="7858"/>
  </r>
  <r>
    <s v="Coquimbo"/>
    <x v="74"/>
    <s v="19 a 25 años"/>
    <m/>
    <x v="1"/>
    <x v="1"/>
    <n v="4"/>
    <x v="74"/>
    <x v="0"/>
    <x v="0"/>
    <x v="0"/>
    <x v="0"/>
    <n v="5375"/>
    <n v="2318"/>
    <n v="2619"/>
  </r>
  <r>
    <s v="Coquimbo"/>
    <x v="74"/>
    <s v="19 a 25 años"/>
    <m/>
    <x v="2"/>
    <x v="2"/>
    <n v="4"/>
    <x v="74"/>
    <x v="0"/>
    <x v="0"/>
    <x v="0"/>
    <x v="0"/>
    <n v="0"/>
    <n v="2318"/>
    <n v="873"/>
  </r>
  <r>
    <s v="Coquimbo"/>
    <x v="74"/>
    <s v="26 a 35 años"/>
    <m/>
    <x v="0"/>
    <x v="0"/>
    <n v="4"/>
    <x v="74"/>
    <x v="0"/>
    <x v="0"/>
    <x v="0"/>
    <x v="0"/>
    <n v="2248"/>
    <n v="11029"/>
    <n v="8374"/>
  </r>
  <r>
    <s v="Coquimbo"/>
    <x v="74"/>
    <s v="26 a 35 años"/>
    <m/>
    <x v="1"/>
    <x v="1"/>
    <n v="4"/>
    <x v="74"/>
    <x v="0"/>
    <x v="0"/>
    <x v="0"/>
    <x v="0"/>
    <n v="3478"/>
    <n v="0"/>
    <n v="3221"/>
  </r>
  <r>
    <s v="Coquimbo"/>
    <x v="74"/>
    <s v="26 a 35 años"/>
    <m/>
    <x v="2"/>
    <x v="2"/>
    <n v="4"/>
    <x v="74"/>
    <x v="0"/>
    <x v="0"/>
    <x v="0"/>
    <x v="0"/>
    <n v="797"/>
    <n v="4316"/>
    <n v="3865"/>
  </r>
  <r>
    <s v="Coquimbo"/>
    <x v="74"/>
    <s v="36 a 45 años"/>
    <m/>
    <x v="0"/>
    <x v="0"/>
    <n v="4"/>
    <x v="74"/>
    <x v="0"/>
    <x v="0"/>
    <x v="0"/>
    <x v="0"/>
    <n v="2426"/>
    <n v="10883"/>
    <n v="14438"/>
  </r>
  <r>
    <s v="Coquimbo"/>
    <x v="74"/>
    <s v="36 a 45 años"/>
    <m/>
    <x v="1"/>
    <x v="1"/>
    <n v="4"/>
    <x v="74"/>
    <x v="0"/>
    <x v="0"/>
    <x v="0"/>
    <x v="0"/>
    <n v="8486"/>
    <n v="1256"/>
    <n v="3094"/>
  </r>
  <r>
    <s v="Coquimbo"/>
    <x v="74"/>
    <s v="36 a 45 años"/>
    <m/>
    <x v="2"/>
    <x v="2"/>
    <n v="4"/>
    <x v="74"/>
    <x v="0"/>
    <x v="0"/>
    <x v="0"/>
    <x v="0"/>
    <n v="2452"/>
    <n v="837"/>
    <n v="0"/>
  </r>
  <r>
    <s v="Coquimbo"/>
    <x v="74"/>
    <s v="46 a 55 años"/>
    <m/>
    <x v="0"/>
    <x v="0"/>
    <n v="4"/>
    <x v="74"/>
    <x v="0"/>
    <x v="0"/>
    <x v="0"/>
    <x v="0"/>
    <n v="5674"/>
    <n v="12111"/>
    <n v="9613"/>
  </r>
  <r>
    <s v="Coquimbo"/>
    <x v="74"/>
    <s v="46 a 55 años"/>
    <m/>
    <x v="1"/>
    <x v="1"/>
    <n v="4"/>
    <x v="74"/>
    <x v="0"/>
    <x v="0"/>
    <x v="0"/>
    <x v="0"/>
    <n v="7890"/>
    <n v="551"/>
    <n v="2403"/>
  </r>
  <r>
    <s v="Coquimbo"/>
    <x v="74"/>
    <s v="46 a 55 años"/>
    <m/>
    <x v="2"/>
    <x v="2"/>
    <n v="4"/>
    <x v="74"/>
    <x v="0"/>
    <x v="0"/>
    <x v="0"/>
    <x v="0"/>
    <n v="1222"/>
    <n v="1101"/>
    <n v="1442"/>
  </r>
  <r>
    <s v="Coquimbo"/>
    <x v="74"/>
    <s v="56 a 65 años"/>
    <m/>
    <x v="0"/>
    <x v="0"/>
    <n v="4"/>
    <x v="74"/>
    <x v="0"/>
    <x v="0"/>
    <x v="0"/>
    <x v="0"/>
    <n v="1694"/>
    <n v="7154"/>
    <n v="7280"/>
  </r>
  <r>
    <s v="Coquimbo"/>
    <x v="74"/>
    <s v="56 a 65 años"/>
    <m/>
    <x v="1"/>
    <x v="1"/>
    <n v="4"/>
    <x v="74"/>
    <x v="0"/>
    <x v="0"/>
    <x v="0"/>
    <x v="0"/>
    <n v="5850"/>
    <n v="5503"/>
    <n v="1150"/>
  </r>
  <r>
    <s v="Coquimbo"/>
    <x v="74"/>
    <s v="56 a 65 años"/>
    <m/>
    <x v="2"/>
    <x v="2"/>
    <n v="4"/>
    <x v="74"/>
    <x v="0"/>
    <x v="0"/>
    <x v="0"/>
    <x v="0"/>
    <n v="266"/>
    <n v="550"/>
    <n v="0"/>
  </r>
  <r>
    <s v="Coquimbo"/>
    <x v="75"/>
    <s v="15 a 18 años"/>
    <m/>
    <x v="1"/>
    <x v="1"/>
    <n v="4"/>
    <x v="75"/>
    <x v="0"/>
    <x v="0"/>
    <x v="0"/>
    <x v="0"/>
    <n v="0"/>
    <n v="1310"/>
    <n v="0"/>
  </r>
  <r>
    <s v="Coquimbo"/>
    <x v="75"/>
    <s v="19 a 25 años"/>
    <m/>
    <x v="1"/>
    <x v="1"/>
    <n v="4"/>
    <x v="75"/>
    <x v="0"/>
    <x v="0"/>
    <x v="0"/>
    <x v="0"/>
    <n v="0"/>
    <n v="580"/>
    <n v="0"/>
  </r>
  <r>
    <s v="Coquimbo"/>
    <x v="75"/>
    <s v="26 a 35 años"/>
    <m/>
    <x v="0"/>
    <x v="0"/>
    <n v="4"/>
    <x v="75"/>
    <x v="0"/>
    <x v="0"/>
    <x v="0"/>
    <x v="0"/>
    <n v="0"/>
    <n v="1439"/>
    <n v="0"/>
  </r>
  <r>
    <s v="Coquimbo"/>
    <x v="75"/>
    <s v="26 a 35 años"/>
    <m/>
    <x v="2"/>
    <x v="2"/>
    <n v="4"/>
    <x v="75"/>
    <x v="0"/>
    <x v="0"/>
    <x v="0"/>
    <x v="0"/>
    <n v="0"/>
    <n v="959"/>
    <n v="0"/>
  </r>
  <r>
    <s v="Coquimbo"/>
    <x v="75"/>
    <s v="36 a 45 años"/>
    <m/>
    <x v="0"/>
    <x v="0"/>
    <n v="4"/>
    <x v="75"/>
    <x v="0"/>
    <x v="0"/>
    <x v="0"/>
    <x v="0"/>
    <n v="0"/>
    <n v="837"/>
    <n v="0"/>
  </r>
  <r>
    <s v="Coquimbo"/>
    <x v="75"/>
    <s v="36 a 45 años"/>
    <m/>
    <x v="1"/>
    <x v="1"/>
    <n v="4"/>
    <x v="75"/>
    <x v="0"/>
    <x v="0"/>
    <x v="0"/>
    <x v="0"/>
    <n v="0"/>
    <n v="419"/>
    <n v="0"/>
  </r>
  <r>
    <s v="Coquimbo"/>
    <x v="75"/>
    <s v="36 a 45 años"/>
    <m/>
    <x v="2"/>
    <x v="2"/>
    <n v="4"/>
    <x v="75"/>
    <x v="0"/>
    <x v="0"/>
    <x v="0"/>
    <x v="0"/>
    <n v="0"/>
    <n v="419"/>
    <n v="0"/>
  </r>
  <r>
    <s v="Coquimbo"/>
    <x v="75"/>
    <s v="46 a 55 años"/>
    <m/>
    <x v="0"/>
    <x v="0"/>
    <n v="4"/>
    <x v="75"/>
    <x v="0"/>
    <x v="0"/>
    <x v="0"/>
    <x v="0"/>
    <n v="0"/>
    <n v="2753"/>
    <n v="0"/>
  </r>
  <r>
    <s v="Coquimbo"/>
    <x v="75"/>
    <s v="46 a 55 años"/>
    <m/>
    <x v="1"/>
    <x v="1"/>
    <n v="4"/>
    <x v="75"/>
    <x v="0"/>
    <x v="0"/>
    <x v="0"/>
    <x v="0"/>
    <n v="0"/>
    <n v="551"/>
    <n v="0"/>
  </r>
  <r>
    <s v="Coquimbo"/>
    <x v="75"/>
    <s v="46 a 55 años"/>
    <m/>
    <x v="2"/>
    <x v="2"/>
    <n v="4"/>
    <x v="75"/>
    <x v="0"/>
    <x v="0"/>
    <x v="0"/>
    <x v="0"/>
    <n v="0"/>
    <n v="551"/>
    <n v="0"/>
  </r>
  <r>
    <s v="Coquimbo"/>
    <x v="75"/>
    <s v="56 a 65 años"/>
    <m/>
    <x v="0"/>
    <x v="0"/>
    <n v="4"/>
    <x v="75"/>
    <x v="0"/>
    <x v="0"/>
    <x v="0"/>
    <x v="0"/>
    <n v="0"/>
    <n v="550"/>
    <n v="0"/>
  </r>
  <r>
    <s v="Coquimbo"/>
    <x v="75"/>
    <s v="56 a 65 años"/>
    <m/>
    <x v="1"/>
    <x v="1"/>
    <n v="4"/>
    <x v="75"/>
    <x v="0"/>
    <x v="0"/>
    <x v="0"/>
    <x v="0"/>
    <n v="0"/>
    <n v="550"/>
    <n v="0"/>
  </r>
  <r>
    <s v="Coquimbo"/>
    <x v="76"/>
    <s v="15 a 18 años"/>
    <m/>
    <x v="0"/>
    <x v="0"/>
    <n v="4"/>
    <x v="76"/>
    <x v="0"/>
    <x v="0"/>
    <x v="0"/>
    <x v="0"/>
    <n v="440"/>
    <n v="0"/>
    <n v="4583"/>
  </r>
  <r>
    <s v="Coquimbo"/>
    <x v="76"/>
    <s v="15 a 18 años"/>
    <m/>
    <x v="1"/>
    <x v="1"/>
    <n v="4"/>
    <x v="76"/>
    <x v="0"/>
    <x v="0"/>
    <x v="0"/>
    <x v="0"/>
    <n v="3989"/>
    <n v="5240"/>
    <n v="4583"/>
  </r>
  <r>
    <s v="Coquimbo"/>
    <x v="76"/>
    <s v="19 a 25 años"/>
    <m/>
    <x v="0"/>
    <x v="0"/>
    <n v="4"/>
    <x v="76"/>
    <x v="0"/>
    <x v="0"/>
    <x v="0"/>
    <x v="0"/>
    <n v="2792"/>
    <n v="6375"/>
    <n v="8731"/>
  </r>
  <r>
    <s v="Coquimbo"/>
    <x v="76"/>
    <s v="19 a 25 años"/>
    <m/>
    <x v="1"/>
    <x v="1"/>
    <n v="4"/>
    <x v="76"/>
    <x v="0"/>
    <x v="0"/>
    <x v="0"/>
    <x v="0"/>
    <n v="4351"/>
    <n v="4057"/>
    <n v="873"/>
  </r>
  <r>
    <s v="Coquimbo"/>
    <x v="76"/>
    <s v="19 a 25 años"/>
    <m/>
    <x v="2"/>
    <x v="2"/>
    <n v="4"/>
    <x v="76"/>
    <x v="0"/>
    <x v="0"/>
    <x v="0"/>
    <x v="0"/>
    <n v="193"/>
    <n v="2318"/>
    <n v="873"/>
  </r>
  <r>
    <s v="Coquimbo"/>
    <x v="76"/>
    <s v="26 a 35 años"/>
    <m/>
    <x v="0"/>
    <x v="0"/>
    <n v="4"/>
    <x v="76"/>
    <x v="0"/>
    <x v="0"/>
    <x v="0"/>
    <x v="0"/>
    <n v="3699"/>
    <n v="11509"/>
    <n v="8374"/>
  </r>
  <r>
    <s v="Coquimbo"/>
    <x v="76"/>
    <s v="26 a 35 años"/>
    <m/>
    <x v="1"/>
    <x v="1"/>
    <n v="4"/>
    <x v="76"/>
    <x v="0"/>
    <x v="0"/>
    <x v="0"/>
    <x v="0"/>
    <n v="3199"/>
    <n v="0"/>
    <n v="3865"/>
  </r>
  <r>
    <s v="Coquimbo"/>
    <x v="76"/>
    <s v="26 a 35 años"/>
    <m/>
    <x v="2"/>
    <x v="2"/>
    <n v="4"/>
    <x v="76"/>
    <x v="0"/>
    <x v="0"/>
    <x v="0"/>
    <x v="0"/>
    <n v="1568"/>
    <n v="1918"/>
    <n v="2577"/>
  </r>
  <r>
    <s v="Coquimbo"/>
    <x v="76"/>
    <s v="36 a 45 años"/>
    <m/>
    <x v="0"/>
    <x v="0"/>
    <n v="4"/>
    <x v="76"/>
    <x v="0"/>
    <x v="0"/>
    <x v="0"/>
    <x v="0"/>
    <n v="3642"/>
    <n v="13395"/>
    <n v="9281"/>
  </r>
  <r>
    <s v="Coquimbo"/>
    <x v="76"/>
    <s v="36 a 45 años"/>
    <m/>
    <x v="1"/>
    <x v="1"/>
    <n v="4"/>
    <x v="76"/>
    <x v="0"/>
    <x v="0"/>
    <x v="0"/>
    <x v="0"/>
    <n v="11042"/>
    <n v="419"/>
    <n v="4125"/>
  </r>
  <r>
    <s v="Coquimbo"/>
    <x v="76"/>
    <s v="36 a 45 años"/>
    <m/>
    <x v="2"/>
    <x v="2"/>
    <n v="4"/>
    <x v="76"/>
    <x v="0"/>
    <x v="0"/>
    <x v="0"/>
    <x v="0"/>
    <n v="770"/>
    <n v="837"/>
    <n v="0"/>
  </r>
  <r>
    <s v="Coquimbo"/>
    <x v="76"/>
    <s v="46 a 55 años"/>
    <m/>
    <x v="0"/>
    <x v="0"/>
    <n v="4"/>
    <x v="76"/>
    <x v="0"/>
    <x v="0"/>
    <x v="0"/>
    <x v="0"/>
    <n v="814"/>
    <n v="13763"/>
    <n v="12017"/>
  </r>
  <r>
    <s v="Coquimbo"/>
    <x v="76"/>
    <s v="46 a 55 años"/>
    <m/>
    <x v="1"/>
    <x v="1"/>
    <n v="4"/>
    <x v="76"/>
    <x v="0"/>
    <x v="0"/>
    <x v="0"/>
    <x v="0"/>
    <n v="6783"/>
    <n v="1101"/>
    <n v="2403"/>
  </r>
  <r>
    <s v="Coquimbo"/>
    <x v="76"/>
    <s v="46 a 55 años"/>
    <m/>
    <x v="2"/>
    <x v="2"/>
    <n v="4"/>
    <x v="76"/>
    <x v="0"/>
    <x v="0"/>
    <x v="0"/>
    <x v="0"/>
    <n v="0"/>
    <n v="1652"/>
    <n v="481"/>
  </r>
  <r>
    <s v="Coquimbo"/>
    <x v="76"/>
    <s v="56 a 65 años"/>
    <m/>
    <x v="0"/>
    <x v="0"/>
    <n v="4"/>
    <x v="76"/>
    <x v="0"/>
    <x v="0"/>
    <x v="0"/>
    <x v="0"/>
    <n v="2869"/>
    <n v="7154"/>
    <n v="10729"/>
  </r>
  <r>
    <s v="Coquimbo"/>
    <x v="76"/>
    <s v="56 a 65 años"/>
    <m/>
    <x v="1"/>
    <x v="1"/>
    <n v="4"/>
    <x v="76"/>
    <x v="0"/>
    <x v="0"/>
    <x v="0"/>
    <x v="0"/>
    <n v="5175"/>
    <n v="4403"/>
    <n v="2299"/>
  </r>
  <r>
    <s v="Coquimbo"/>
    <x v="76"/>
    <s v="56 a 65 años"/>
    <m/>
    <x v="2"/>
    <x v="2"/>
    <n v="4"/>
    <x v="76"/>
    <x v="0"/>
    <x v="0"/>
    <x v="0"/>
    <x v="0"/>
    <n v="96"/>
    <n v="0"/>
    <n v="0"/>
  </r>
  <r>
    <s v="Coquimbo"/>
    <x v="77"/>
    <s v="15 a 18 años"/>
    <m/>
    <x v="1"/>
    <x v="1"/>
    <n v="4"/>
    <x v="77"/>
    <x v="0"/>
    <x v="0"/>
    <x v="0"/>
    <x v="0"/>
    <n v="0"/>
    <n v="3930"/>
    <n v="0"/>
  </r>
  <r>
    <s v="Coquimbo"/>
    <x v="77"/>
    <s v="19 a 25 años"/>
    <m/>
    <x v="0"/>
    <x v="0"/>
    <n v="4"/>
    <x v="77"/>
    <x v="0"/>
    <x v="0"/>
    <x v="0"/>
    <x v="0"/>
    <n v="0"/>
    <n v="1159"/>
    <n v="0"/>
  </r>
  <r>
    <s v="Coquimbo"/>
    <x v="77"/>
    <s v="26 a 35 años"/>
    <m/>
    <x v="0"/>
    <x v="0"/>
    <n v="4"/>
    <x v="77"/>
    <x v="0"/>
    <x v="0"/>
    <x v="0"/>
    <x v="0"/>
    <n v="0"/>
    <n v="4316"/>
    <n v="0"/>
  </r>
  <r>
    <s v="Coquimbo"/>
    <x v="77"/>
    <s v="36 a 45 años"/>
    <m/>
    <x v="0"/>
    <x v="0"/>
    <n v="4"/>
    <x v="77"/>
    <x v="0"/>
    <x v="0"/>
    <x v="0"/>
    <x v="0"/>
    <n v="0"/>
    <n v="2093"/>
    <n v="0"/>
  </r>
  <r>
    <s v="Coquimbo"/>
    <x v="77"/>
    <s v="36 a 45 años"/>
    <m/>
    <x v="1"/>
    <x v="1"/>
    <n v="4"/>
    <x v="77"/>
    <x v="0"/>
    <x v="0"/>
    <x v="0"/>
    <x v="0"/>
    <n v="0"/>
    <n v="837"/>
    <n v="0"/>
  </r>
  <r>
    <s v="Coquimbo"/>
    <x v="77"/>
    <s v="36 a 45 años"/>
    <m/>
    <x v="2"/>
    <x v="2"/>
    <n v="4"/>
    <x v="77"/>
    <x v="0"/>
    <x v="0"/>
    <x v="0"/>
    <x v="0"/>
    <n v="0"/>
    <n v="837"/>
    <n v="0"/>
  </r>
  <r>
    <s v="Coquimbo"/>
    <x v="77"/>
    <s v="46 a 55 años"/>
    <m/>
    <x v="0"/>
    <x v="0"/>
    <n v="4"/>
    <x v="77"/>
    <x v="0"/>
    <x v="0"/>
    <x v="0"/>
    <x v="0"/>
    <n v="0"/>
    <n v="2753"/>
    <n v="0"/>
  </r>
  <r>
    <s v="Coquimbo"/>
    <x v="77"/>
    <s v="56 a 65 años"/>
    <m/>
    <x v="0"/>
    <x v="0"/>
    <n v="4"/>
    <x v="77"/>
    <x v="0"/>
    <x v="0"/>
    <x v="0"/>
    <x v="0"/>
    <n v="0"/>
    <n v="1651"/>
    <n v="0"/>
  </r>
  <r>
    <s v="Coquimbo"/>
    <x v="77"/>
    <s v="56 a 65 años"/>
    <m/>
    <x v="2"/>
    <x v="2"/>
    <n v="4"/>
    <x v="77"/>
    <x v="0"/>
    <x v="0"/>
    <x v="0"/>
    <x v="0"/>
    <n v="0"/>
    <n v="550"/>
    <n v="0"/>
  </r>
  <r>
    <s v="Coquimbo"/>
    <x v="78"/>
    <s v="15 a 18 años"/>
    <m/>
    <x v="0"/>
    <x v="0"/>
    <n v="4"/>
    <x v="78"/>
    <x v="0"/>
    <x v="0"/>
    <x v="0"/>
    <x v="0"/>
    <n v="0"/>
    <n v="0"/>
    <n v="1146"/>
  </r>
  <r>
    <s v="Coquimbo"/>
    <x v="78"/>
    <s v="19 a 25 años"/>
    <m/>
    <x v="0"/>
    <x v="0"/>
    <n v="4"/>
    <x v="78"/>
    <x v="0"/>
    <x v="0"/>
    <x v="0"/>
    <x v="0"/>
    <n v="0"/>
    <n v="580"/>
    <n v="0"/>
  </r>
  <r>
    <s v="Coquimbo"/>
    <x v="78"/>
    <s v="19 a 25 años"/>
    <m/>
    <x v="1"/>
    <x v="1"/>
    <n v="4"/>
    <x v="78"/>
    <x v="0"/>
    <x v="0"/>
    <x v="0"/>
    <x v="0"/>
    <n v="0"/>
    <n v="580"/>
    <n v="0"/>
  </r>
  <r>
    <s v="Coquimbo"/>
    <x v="78"/>
    <s v="26 a 35 años"/>
    <m/>
    <x v="0"/>
    <x v="0"/>
    <n v="4"/>
    <x v="78"/>
    <x v="0"/>
    <x v="0"/>
    <x v="0"/>
    <x v="0"/>
    <n v="0"/>
    <n v="480"/>
    <n v="1932"/>
  </r>
  <r>
    <s v="Coquimbo"/>
    <x v="78"/>
    <s v="26 a 35 años"/>
    <m/>
    <x v="1"/>
    <x v="1"/>
    <n v="4"/>
    <x v="78"/>
    <x v="0"/>
    <x v="0"/>
    <x v="0"/>
    <x v="0"/>
    <n v="0"/>
    <n v="0"/>
    <n v="1288"/>
  </r>
  <r>
    <s v="Coquimbo"/>
    <x v="78"/>
    <s v="26 a 35 años"/>
    <m/>
    <x v="2"/>
    <x v="2"/>
    <n v="4"/>
    <x v="78"/>
    <x v="0"/>
    <x v="0"/>
    <x v="0"/>
    <x v="0"/>
    <n v="0"/>
    <n v="0"/>
    <n v="644"/>
  </r>
  <r>
    <s v="Coquimbo"/>
    <x v="78"/>
    <s v="36 a 45 años"/>
    <m/>
    <x v="0"/>
    <x v="0"/>
    <n v="4"/>
    <x v="78"/>
    <x v="0"/>
    <x v="0"/>
    <x v="0"/>
    <x v="0"/>
    <n v="0"/>
    <n v="1256"/>
    <n v="1031"/>
  </r>
  <r>
    <s v="Coquimbo"/>
    <x v="78"/>
    <s v="36 a 45 años"/>
    <m/>
    <x v="2"/>
    <x v="2"/>
    <n v="4"/>
    <x v="78"/>
    <x v="0"/>
    <x v="0"/>
    <x v="0"/>
    <x v="0"/>
    <n v="0"/>
    <n v="419"/>
    <n v="0"/>
  </r>
  <r>
    <s v="Coquimbo"/>
    <x v="78"/>
    <s v="46 a 55 años"/>
    <m/>
    <x v="0"/>
    <x v="0"/>
    <n v="4"/>
    <x v="78"/>
    <x v="0"/>
    <x v="0"/>
    <x v="0"/>
    <x v="0"/>
    <n v="0"/>
    <n v="1101"/>
    <n v="1442"/>
  </r>
  <r>
    <s v="Coquimbo"/>
    <x v="78"/>
    <s v="46 a 55 años"/>
    <m/>
    <x v="2"/>
    <x v="2"/>
    <n v="4"/>
    <x v="78"/>
    <x v="0"/>
    <x v="0"/>
    <x v="0"/>
    <x v="0"/>
    <n v="0"/>
    <n v="1101"/>
    <n v="961"/>
  </r>
  <r>
    <s v="Coquimbo"/>
    <x v="78"/>
    <s v="56 a 65 años"/>
    <m/>
    <x v="0"/>
    <x v="0"/>
    <n v="4"/>
    <x v="78"/>
    <x v="0"/>
    <x v="0"/>
    <x v="0"/>
    <x v="0"/>
    <n v="0"/>
    <n v="550"/>
    <n v="1916"/>
  </r>
  <r>
    <s v="Coquimbo"/>
    <x v="78"/>
    <s v="56 a 65 años"/>
    <m/>
    <x v="1"/>
    <x v="1"/>
    <n v="4"/>
    <x v="78"/>
    <x v="0"/>
    <x v="0"/>
    <x v="0"/>
    <x v="0"/>
    <n v="0"/>
    <n v="0"/>
    <n v="766"/>
  </r>
  <r>
    <s v="Coquimbo"/>
    <x v="79"/>
    <s v="15 a 18 años"/>
    <m/>
    <x v="0"/>
    <x v="0"/>
    <n v="4"/>
    <x v="79"/>
    <x v="0"/>
    <x v="0"/>
    <x v="0"/>
    <x v="0"/>
    <n v="791"/>
    <n v="0"/>
    <n v="2292"/>
  </r>
  <r>
    <s v="Coquimbo"/>
    <x v="79"/>
    <s v="15 a 18 años"/>
    <m/>
    <x v="1"/>
    <x v="1"/>
    <n v="4"/>
    <x v="79"/>
    <x v="0"/>
    <x v="0"/>
    <x v="0"/>
    <x v="0"/>
    <n v="302"/>
    <n v="1310"/>
    <n v="0"/>
  </r>
  <r>
    <s v="Coquimbo"/>
    <x v="79"/>
    <s v="19 a 25 años"/>
    <m/>
    <x v="0"/>
    <x v="0"/>
    <n v="4"/>
    <x v="79"/>
    <x v="0"/>
    <x v="0"/>
    <x v="0"/>
    <x v="0"/>
    <n v="408"/>
    <n v="2318"/>
    <n v="6112"/>
  </r>
  <r>
    <s v="Coquimbo"/>
    <x v="79"/>
    <s v="19 a 25 años"/>
    <m/>
    <x v="1"/>
    <x v="1"/>
    <n v="4"/>
    <x v="79"/>
    <x v="0"/>
    <x v="0"/>
    <x v="0"/>
    <x v="0"/>
    <n v="6197"/>
    <n v="4636"/>
    <n v="873"/>
  </r>
  <r>
    <s v="Coquimbo"/>
    <x v="79"/>
    <s v="19 a 25 años"/>
    <m/>
    <x v="2"/>
    <x v="2"/>
    <n v="4"/>
    <x v="79"/>
    <x v="0"/>
    <x v="0"/>
    <x v="0"/>
    <x v="0"/>
    <n v="0"/>
    <n v="580"/>
    <n v="1746"/>
  </r>
  <r>
    <s v="Coquimbo"/>
    <x v="79"/>
    <s v="26 a 35 años"/>
    <m/>
    <x v="0"/>
    <x v="0"/>
    <n v="4"/>
    <x v="79"/>
    <x v="0"/>
    <x v="0"/>
    <x v="0"/>
    <x v="0"/>
    <n v="1046"/>
    <n v="7193"/>
    <n v="7730"/>
  </r>
  <r>
    <s v="Coquimbo"/>
    <x v="79"/>
    <s v="26 a 35 años"/>
    <m/>
    <x v="1"/>
    <x v="1"/>
    <n v="4"/>
    <x v="79"/>
    <x v="0"/>
    <x v="0"/>
    <x v="0"/>
    <x v="0"/>
    <n v="1127"/>
    <n v="0"/>
    <n v="644"/>
  </r>
  <r>
    <s v="Coquimbo"/>
    <x v="79"/>
    <s v="26 a 35 años"/>
    <m/>
    <x v="2"/>
    <x v="2"/>
    <n v="4"/>
    <x v="79"/>
    <x v="0"/>
    <x v="0"/>
    <x v="0"/>
    <x v="0"/>
    <n v="0"/>
    <n v="3357"/>
    <n v="0"/>
  </r>
  <r>
    <s v="Coquimbo"/>
    <x v="79"/>
    <s v="36 a 45 años"/>
    <m/>
    <x v="0"/>
    <x v="0"/>
    <n v="4"/>
    <x v="79"/>
    <x v="0"/>
    <x v="0"/>
    <x v="0"/>
    <x v="0"/>
    <n v="1660"/>
    <n v="3767"/>
    <n v="4641"/>
  </r>
  <r>
    <s v="Coquimbo"/>
    <x v="79"/>
    <s v="36 a 45 años"/>
    <m/>
    <x v="1"/>
    <x v="1"/>
    <n v="4"/>
    <x v="79"/>
    <x v="0"/>
    <x v="0"/>
    <x v="0"/>
    <x v="0"/>
    <n v="4406"/>
    <n v="2093"/>
    <n v="2578"/>
  </r>
  <r>
    <s v="Coquimbo"/>
    <x v="79"/>
    <s v="36 a 45 años"/>
    <m/>
    <x v="2"/>
    <x v="2"/>
    <n v="4"/>
    <x v="79"/>
    <x v="0"/>
    <x v="0"/>
    <x v="0"/>
    <x v="0"/>
    <n v="174"/>
    <n v="0"/>
    <n v="0"/>
  </r>
  <r>
    <s v="Coquimbo"/>
    <x v="79"/>
    <s v="46 a 55 años"/>
    <m/>
    <x v="0"/>
    <x v="0"/>
    <n v="4"/>
    <x v="79"/>
    <x v="0"/>
    <x v="0"/>
    <x v="0"/>
    <x v="0"/>
    <n v="1325"/>
    <n v="1652"/>
    <n v="5287"/>
  </r>
  <r>
    <s v="Coquimbo"/>
    <x v="79"/>
    <s v="46 a 55 años"/>
    <m/>
    <x v="1"/>
    <x v="1"/>
    <n v="4"/>
    <x v="79"/>
    <x v="0"/>
    <x v="0"/>
    <x v="0"/>
    <x v="0"/>
    <n v="3557"/>
    <n v="0"/>
    <n v="961"/>
  </r>
  <r>
    <s v="Coquimbo"/>
    <x v="79"/>
    <s v="46 a 55 años"/>
    <m/>
    <x v="2"/>
    <x v="2"/>
    <n v="4"/>
    <x v="79"/>
    <x v="0"/>
    <x v="0"/>
    <x v="0"/>
    <x v="0"/>
    <n v="155"/>
    <n v="0"/>
    <n v="481"/>
  </r>
  <r>
    <s v="Coquimbo"/>
    <x v="79"/>
    <s v="56 a 65 años"/>
    <m/>
    <x v="0"/>
    <x v="0"/>
    <n v="4"/>
    <x v="79"/>
    <x v="0"/>
    <x v="0"/>
    <x v="0"/>
    <x v="0"/>
    <n v="0"/>
    <n v="1101"/>
    <n v="3832"/>
  </r>
  <r>
    <s v="Coquimbo"/>
    <x v="79"/>
    <s v="56 a 65 años"/>
    <m/>
    <x v="1"/>
    <x v="1"/>
    <n v="4"/>
    <x v="79"/>
    <x v="0"/>
    <x v="0"/>
    <x v="0"/>
    <x v="0"/>
    <n v="3969"/>
    <n v="550"/>
    <n v="766"/>
  </r>
  <r>
    <s v="Coquimbo"/>
    <x v="80"/>
    <s v="19 a 25 años"/>
    <m/>
    <x v="0"/>
    <x v="0"/>
    <n v="4"/>
    <x v="80"/>
    <x v="0"/>
    <x v="0"/>
    <x v="0"/>
    <x v="0"/>
    <n v="0"/>
    <n v="0"/>
    <n v="1746"/>
  </r>
  <r>
    <s v="Coquimbo"/>
    <x v="80"/>
    <s v="19 a 25 años"/>
    <m/>
    <x v="2"/>
    <x v="2"/>
    <n v="4"/>
    <x v="80"/>
    <x v="0"/>
    <x v="0"/>
    <x v="0"/>
    <x v="0"/>
    <n v="0"/>
    <n v="0"/>
    <n v="873"/>
  </r>
  <r>
    <s v="Coquimbo"/>
    <x v="80"/>
    <s v="26 a 35 años"/>
    <m/>
    <x v="0"/>
    <x v="0"/>
    <n v="4"/>
    <x v="80"/>
    <x v="0"/>
    <x v="0"/>
    <x v="0"/>
    <x v="0"/>
    <n v="0"/>
    <n v="0"/>
    <n v="3865"/>
  </r>
  <r>
    <s v="Coquimbo"/>
    <x v="80"/>
    <s v="26 a 35 años"/>
    <m/>
    <x v="2"/>
    <x v="2"/>
    <n v="4"/>
    <x v="80"/>
    <x v="0"/>
    <x v="0"/>
    <x v="0"/>
    <x v="0"/>
    <n v="0"/>
    <n v="0"/>
    <n v="644"/>
  </r>
  <r>
    <s v="Coquimbo"/>
    <x v="80"/>
    <s v="36 a 45 años"/>
    <m/>
    <x v="0"/>
    <x v="0"/>
    <n v="4"/>
    <x v="80"/>
    <x v="0"/>
    <x v="0"/>
    <x v="0"/>
    <x v="0"/>
    <n v="0"/>
    <n v="419"/>
    <n v="1547"/>
  </r>
  <r>
    <s v="Coquimbo"/>
    <x v="80"/>
    <s v="36 a 45 años"/>
    <m/>
    <x v="1"/>
    <x v="1"/>
    <n v="4"/>
    <x v="80"/>
    <x v="0"/>
    <x v="0"/>
    <x v="0"/>
    <x v="0"/>
    <n v="0"/>
    <n v="0"/>
    <n v="1031"/>
  </r>
  <r>
    <s v="Coquimbo"/>
    <x v="80"/>
    <s v="46 a 55 años"/>
    <m/>
    <x v="0"/>
    <x v="0"/>
    <n v="4"/>
    <x v="80"/>
    <x v="0"/>
    <x v="0"/>
    <x v="0"/>
    <x v="0"/>
    <n v="0"/>
    <n v="551"/>
    <n v="1442"/>
  </r>
  <r>
    <s v="Coquimbo"/>
    <x v="80"/>
    <s v="46 a 55 años"/>
    <m/>
    <x v="1"/>
    <x v="1"/>
    <n v="4"/>
    <x v="80"/>
    <x v="0"/>
    <x v="0"/>
    <x v="0"/>
    <x v="0"/>
    <n v="0"/>
    <n v="0"/>
    <n v="961"/>
  </r>
  <r>
    <s v="Coquimbo"/>
    <x v="80"/>
    <s v="46 a 55 años"/>
    <m/>
    <x v="2"/>
    <x v="2"/>
    <n v="4"/>
    <x v="80"/>
    <x v="0"/>
    <x v="0"/>
    <x v="0"/>
    <x v="0"/>
    <n v="0"/>
    <n v="551"/>
    <n v="481"/>
  </r>
  <r>
    <s v="Coquimbo"/>
    <x v="80"/>
    <s v="56 a 65 años"/>
    <m/>
    <x v="0"/>
    <x v="0"/>
    <n v="4"/>
    <x v="80"/>
    <x v="0"/>
    <x v="0"/>
    <x v="0"/>
    <x v="0"/>
    <n v="0"/>
    <n v="0"/>
    <n v="2682"/>
  </r>
  <r>
    <s v="Coquimbo"/>
    <x v="80"/>
    <s v="56 a 65 años"/>
    <m/>
    <x v="1"/>
    <x v="1"/>
    <n v="4"/>
    <x v="80"/>
    <x v="0"/>
    <x v="0"/>
    <x v="0"/>
    <x v="0"/>
    <n v="0"/>
    <n v="550"/>
    <n v="383"/>
  </r>
  <r>
    <s v="Los Lagos"/>
    <x v="81"/>
    <s v="15 a 18 años"/>
    <m/>
    <x v="0"/>
    <x v="0"/>
    <n v="10"/>
    <x v="81"/>
    <x v="0"/>
    <x v="0"/>
    <x v="0"/>
    <x v="0"/>
    <n v="501"/>
    <n v="0"/>
    <n v="1085"/>
  </r>
  <r>
    <s v="Los Lagos"/>
    <x v="81"/>
    <s v="15 a 18 años"/>
    <m/>
    <x v="1"/>
    <x v="1"/>
    <n v="10"/>
    <x v="81"/>
    <x v="0"/>
    <x v="0"/>
    <x v="0"/>
    <x v="0"/>
    <n v="451"/>
    <n v="0"/>
    <n v="1085"/>
  </r>
  <r>
    <s v="Los Lagos"/>
    <x v="81"/>
    <s v="19 a 25 años"/>
    <m/>
    <x v="0"/>
    <x v="0"/>
    <n v="10"/>
    <x v="81"/>
    <x v="0"/>
    <x v="0"/>
    <x v="0"/>
    <x v="0"/>
    <n v="117"/>
    <n v="0"/>
    <n v="1848"/>
  </r>
  <r>
    <s v="Los Lagos"/>
    <x v="81"/>
    <s v="19 a 25 años"/>
    <m/>
    <x v="1"/>
    <x v="1"/>
    <n v="10"/>
    <x v="81"/>
    <x v="0"/>
    <x v="0"/>
    <x v="0"/>
    <x v="0"/>
    <n v="407"/>
    <n v="704"/>
    <n v="0"/>
  </r>
  <r>
    <s v="Los Lagos"/>
    <x v="81"/>
    <s v="19 a 25 años"/>
    <m/>
    <x v="2"/>
    <x v="2"/>
    <n v="10"/>
    <x v="81"/>
    <x v="0"/>
    <x v="0"/>
    <x v="0"/>
    <x v="0"/>
    <n v="0"/>
    <n v="704"/>
    <n v="0"/>
  </r>
  <r>
    <s v="Los Lagos"/>
    <x v="81"/>
    <s v="26 a 35 años"/>
    <m/>
    <x v="0"/>
    <x v="0"/>
    <n v="10"/>
    <x v="81"/>
    <x v="0"/>
    <x v="0"/>
    <x v="0"/>
    <x v="0"/>
    <n v="428"/>
    <n v="941"/>
    <n v="3676"/>
  </r>
  <r>
    <s v="Los Lagos"/>
    <x v="81"/>
    <s v="26 a 35 años"/>
    <m/>
    <x v="1"/>
    <x v="1"/>
    <n v="10"/>
    <x v="81"/>
    <x v="0"/>
    <x v="0"/>
    <x v="0"/>
    <x v="0"/>
    <n v="1035"/>
    <n v="0"/>
    <n v="1838"/>
  </r>
  <r>
    <s v="Los Lagos"/>
    <x v="81"/>
    <s v="26 a 35 años"/>
    <m/>
    <x v="2"/>
    <x v="2"/>
    <n v="10"/>
    <x v="81"/>
    <x v="0"/>
    <x v="0"/>
    <x v="0"/>
    <x v="0"/>
    <n v="139"/>
    <n v="0"/>
    <n v="0"/>
  </r>
  <r>
    <s v="Los Lagos"/>
    <x v="81"/>
    <s v="36 a 45 años"/>
    <m/>
    <x v="0"/>
    <x v="0"/>
    <n v="10"/>
    <x v="81"/>
    <x v="0"/>
    <x v="0"/>
    <x v="0"/>
    <x v="0"/>
    <n v="0"/>
    <n v="928"/>
    <n v="2764"/>
  </r>
  <r>
    <s v="Los Lagos"/>
    <x v="81"/>
    <s v="36 a 45 años"/>
    <m/>
    <x v="1"/>
    <x v="1"/>
    <n v="10"/>
    <x v="81"/>
    <x v="0"/>
    <x v="0"/>
    <x v="0"/>
    <x v="0"/>
    <n v="1252"/>
    <n v="464"/>
    <n v="1382"/>
  </r>
  <r>
    <s v="Los Lagos"/>
    <x v="81"/>
    <s v="36 a 45 años"/>
    <m/>
    <x v="2"/>
    <x v="2"/>
    <n v="10"/>
    <x v="81"/>
    <x v="0"/>
    <x v="0"/>
    <x v="0"/>
    <x v="0"/>
    <n v="467"/>
    <n v="928"/>
    <n v="0"/>
  </r>
  <r>
    <s v="Los Lagos"/>
    <x v="81"/>
    <s v="46 a 55 años"/>
    <m/>
    <x v="0"/>
    <x v="0"/>
    <n v="10"/>
    <x v="81"/>
    <x v="0"/>
    <x v="0"/>
    <x v="0"/>
    <x v="0"/>
    <n v="1027"/>
    <n v="3115"/>
    <n v="2631"/>
  </r>
  <r>
    <s v="Los Lagos"/>
    <x v="81"/>
    <s v="46 a 55 años"/>
    <m/>
    <x v="1"/>
    <x v="1"/>
    <n v="10"/>
    <x v="81"/>
    <x v="0"/>
    <x v="0"/>
    <x v="0"/>
    <x v="0"/>
    <n v="1124"/>
    <n v="445"/>
    <n v="0"/>
  </r>
  <r>
    <s v="Los Lagos"/>
    <x v="81"/>
    <s v="46 a 55 años"/>
    <m/>
    <x v="2"/>
    <x v="2"/>
    <n v="10"/>
    <x v="81"/>
    <x v="0"/>
    <x v="0"/>
    <x v="0"/>
    <x v="0"/>
    <n v="0"/>
    <n v="0"/>
    <n v="1052"/>
  </r>
  <r>
    <s v="Los Lagos"/>
    <x v="81"/>
    <s v="56 a 65 años"/>
    <m/>
    <x v="0"/>
    <x v="0"/>
    <n v="10"/>
    <x v="81"/>
    <x v="0"/>
    <x v="0"/>
    <x v="0"/>
    <x v="0"/>
    <n v="1352"/>
    <n v="702"/>
    <n v="1472"/>
  </r>
  <r>
    <s v="Los Lagos"/>
    <x v="81"/>
    <s v="56 a 65 años"/>
    <m/>
    <x v="1"/>
    <x v="1"/>
    <n v="10"/>
    <x v="81"/>
    <x v="0"/>
    <x v="0"/>
    <x v="0"/>
    <x v="0"/>
    <n v="1029"/>
    <n v="351"/>
    <n v="883"/>
  </r>
  <r>
    <s v="Los Lagos"/>
    <x v="81"/>
    <s v="56 a 65 años"/>
    <m/>
    <x v="2"/>
    <x v="2"/>
    <n v="10"/>
    <x v="81"/>
    <x v="0"/>
    <x v="0"/>
    <x v="0"/>
    <x v="0"/>
    <n v="0"/>
    <n v="0"/>
    <n v="294"/>
  </r>
  <r>
    <s v="Los Lagos"/>
    <x v="82"/>
    <s v="19 a 25 años"/>
    <m/>
    <x v="2"/>
    <x v="2"/>
    <n v="10"/>
    <x v="82"/>
    <x v="0"/>
    <x v="0"/>
    <x v="0"/>
    <x v="0"/>
    <n v="0"/>
    <n v="704"/>
    <n v="0"/>
  </r>
  <r>
    <s v="Los Lagos"/>
    <x v="82"/>
    <s v="26 a 35 años"/>
    <m/>
    <x v="0"/>
    <x v="0"/>
    <n v="10"/>
    <x v="82"/>
    <x v="0"/>
    <x v="0"/>
    <x v="0"/>
    <x v="0"/>
    <n v="0"/>
    <n v="1412"/>
    <n v="0"/>
  </r>
  <r>
    <s v="Los Lagos"/>
    <x v="82"/>
    <s v="26 a 35 años"/>
    <m/>
    <x v="1"/>
    <x v="1"/>
    <n v="10"/>
    <x v="82"/>
    <x v="0"/>
    <x v="0"/>
    <x v="0"/>
    <x v="0"/>
    <n v="0"/>
    <n v="471"/>
    <n v="0"/>
  </r>
  <r>
    <s v="Los Lagos"/>
    <x v="82"/>
    <s v="36 a 45 años"/>
    <m/>
    <x v="0"/>
    <x v="0"/>
    <n v="10"/>
    <x v="82"/>
    <x v="0"/>
    <x v="0"/>
    <x v="0"/>
    <x v="0"/>
    <n v="0"/>
    <n v="928"/>
    <n v="0"/>
  </r>
  <r>
    <s v="Los Lagos"/>
    <x v="82"/>
    <s v="36 a 45 años"/>
    <m/>
    <x v="2"/>
    <x v="2"/>
    <n v="10"/>
    <x v="82"/>
    <x v="0"/>
    <x v="0"/>
    <x v="0"/>
    <x v="0"/>
    <n v="0"/>
    <n v="464"/>
    <n v="0"/>
  </r>
  <r>
    <s v="Los Lagos"/>
    <x v="82"/>
    <s v="46 a 55 años"/>
    <m/>
    <x v="0"/>
    <x v="0"/>
    <n v="10"/>
    <x v="82"/>
    <x v="0"/>
    <x v="0"/>
    <x v="0"/>
    <x v="0"/>
    <n v="0"/>
    <n v="890"/>
    <n v="0"/>
  </r>
  <r>
    <s v="Los Lagos"/>
    <x v="82"/>
    <s v="56 a 65 años"/>
    <m/>
    <x v="1"/>
    <x v="1"/>
    <n v="10"/>
    <x v="82"/>
    <x v="0"/>
    <x v="0"/>
    <x v="0"/>
    <x v="0"/>
    <n v="0"/>
    <n v="702"/>
    <n v="0"/>
  </r>
  <r>
    <s v="Los Lagos"/>
    <x v="83"/>
    <s v="15 a 18 años"/>
    <m/>
    <x v="0"/>
    <x v="0"/>
    <n v="10"/>
    <x v="83"/>
    <x v="0"/>
    <x v="0"/>
    <x v="0"/>
    <x v="0"/>
    <n v="428"/>
    <n v="0"/>
    <n v="0"/>
  </r>
  <r>
    <s v="Los Lagos"/>
    <x v="83"/>
    <s v="15 a 18 años"/>
    <m/>
    <x v="1"/>
    <x v="1"/>
    <n v="10"/>
    <x v="83"/>
    <x v="0"/>
    <x v="0"/>
    <x v="0"/>
    <x v="0"/>
    <n v="356"/>
    <n v="0"/>
    <n v="1085"/>
  </r>
  <r>
    <s v="Los Lagos"/>
    <x v="83"/>
    <s v="19 a 25 años"/>
    <m/>
    <x v="0"/>
    <x v="0"/>
    <n v="10"/>
    <x v="83"/>
    <x v="0"/>
    <x v="0"/>
    <x v="0"/>
    <x v="0"/>
    <n v="0"/>
    <n v="1407"/>
    <n v="0"/>
  </r>
  <r>
    <s v="Los Lagos"/>
    <x v="83"/>
    <s v="19 a 25 años"/>
    <m/>
    <x v="1"/>
    <x v="1"/>
    <n v="10"/>
    <x v="83"/>
    <x v="0"/>
    <x v="0"/>
    <x v="0"/>
    <x v="0"/>
    <n v="855"/>
    <n v="0"/>
    <n v="0"/>
  </r>
  <r>
    <s v="Los Lagos"/>
    <x v="83"/>
    <s v="19 a 25 años"/>
    <m/>
    <x v="2"/>
    <x v="2"/>
    <n v="10"/>
    <x v="83"/>
    <x v="0"/>
    <x v="0"/>
    <x v="0"/>
    <x v="0"/>
    <n v="135"/>
    <n v="0"/>
    <n v="0"/>
  </r>
  <r>
    <s v="Los Lagos"/>
    <x v="83"/>
    <s v="26 a 35 años"/>
    <m/>
    <x v="0"/>
    <x v="0"/>
    <n v="10"/>
    <x v="83"/>
    <x v="0"/>
    <x v="0"/>
    <x v="0"/>
    <x v="0"/>
    <n v="915"/>
    <n v="4235"/>
    <n v="1838"/>
  </r>
  <r>
    <s v="Los Lagos"/>
    <x v="83"/>
    <s v="26 a 35 años"/>
    <m/>
    <x v="1"/>
    <x v="1"/>
    <n v="10"/>
    <x v="83"/>
    <x v="0"/>
    <x v="0"/>
    <x v="0"/>
    <x v="0"/>
    <n v="2746"/>
    <n v="0"/>
    <n v="3676"/>
  </r>
  <r>
    <s v="Los Lagos"/>
    <x v="83"/>
    <s v="26 a 35 años"/>
    <m/>
    <x v="2"/>
    <x v="2"/>
    <n v="10"/>
    <x v="83"/>
    <x v="0"/>
    <x v="0"/>
    <x v="0"/>
    <x v="0"/>
    <n v="0"/>
    <n v="1412"/>
    <n v="0"/>
  </r>
  <r>
    <s v="Los Lagos"/>
    <x v="83"/>
    <s v="36 a 45 años"/>
    <m/>
    <x v="0"/>
    <x v="0"/>
    <n v="10"/>
    <x v="83"/>
    <x v="0"/>
    <x v="0"/>
    <x v="0"/>
    <x v="0"/>
    <n v="1572"/>
    <n v="1856"/>
    <n v="921"/>
  </r>
  <r>
    <s v="Los Lagos"/>
    <x v="83"/>
    <s v="36 a 45 años"/>
    <m/>
    <x v="1"/>
    <x v="1"/>
    <n v="10"/>
    <x v="83"/>
    <x v="0"/>
    <x v="0"/>
    <x v="0"/>
    <x v="0"/>
    <n v="1213"/>
    <n v="464"/>
    <n v="2764"/>
  </r>
  <r>
    <s v="Los Lagos"/>
    <x v="83"/>
    <s v="36 a 45 años"/>
    <m/>
    <x v="2"/>
    <x v="2"/>
    <n v="10"/>
    <x v="83"/>
    <x v="0"/>
    <x v="0"/>
    <x v="0"/>
    <x v="0"/>
    <n v="0"/>
    <n v="928"/>
    <n v="0"/>
  </r>
  <r>
    <s v="Los Lagos"/>
    <x v="83"/>
    <s v="46 a 55 años"/>
    <m/>
    <x v="0"/>
    <x v="0"/>
    <n v="10"/>
    <x v="83"/>
    <x v="0"/>
    <x v="0"/>
    <x v="0"/>
    <x v="0"/>
    <n v="416"/>
    <n v="4449"/>
    <n v="3683"/>
  </r>
  <r>
    <s v="Los Lagos"/>
    <x v="83"/>
    <s v="46 a 55 años"/>
    <m/>
    <x v="1"/>
    <x v="1"/>
    <n v="10"/>
    <x v="83"/>
    <x v="0"/>
    <x v="0"/>
    <x v="0"/>
    <x v="0"/>
    <n v="440"/>
    <n v="0"/>
    <n v="1052"/>
  </r>
  <r>
    <s v="Los Lagos"/>
    <x v="83"/>
    <s v="46 a 55 años"/>
    <m/>
    <x v="2"/>
    <x v="2"/>
    <n v="10"/>
    <x v="83"/>
    <x v="0"/>
    <x v="0"/>
    <x v="0"/>
    <x v="0"/>
    <n v="0"/>
    <n v="0"/>
    <n v="1052"/>
  </r>
  <r>
    <s v="Los Lagos"/>
    <x v="83"/>
    <s v="56 a 65 años"/>
    <m/>
    <x v="0"/>
    <x v="0"/>
    <n v="10"/>
    <x v="83"/>
    <x v="0"/>
    <x v="0"/>
    <x v="0"/>
    <x v="0"/>
    <n v="0"/>
    <n v="1405"/>
    <n v="1472"/>
  </r>
  <r>
    <s v="Los Lagos"/>
    <x v="83"/>
    <s v="56 a 65 años"/>
    <m/>
    <x v="1"/>
    <x v="1"/>
    <n v="10"/>
    <x v="83"/>
    <x v="0"/>
    <x v="0"/>
    <x v="0"/>
    <x v="0"/>
    <n v="902"/>
    <n v="351"/>
    <n v="2356"/>
  </r>
  <r>
    <s v="Los Lagos"/>
    <x v="83"/>
    <s v="56 a 65 años"/>
    <m/>
    <x v="2"/>
    <x v="2"/>
    <n v="10"/>
    <x v="83"/>
    <x v="0"/>
    <x v="0"/>
    <x v="0"/>
    <x v="0"/>
    <n v="0"/>
    <n v="0"/>
    <n v="294"/>
  </r>
  <r>
    <s v="Los Lagos"/>
    <x v="84"/>
    <s v="19 a 25 años"/>
    <m/>
    <x v="0"/>
    <x v="0"/>
    <n v="10"/>
    <x v="84"/>
    <x v="0"/>
    <x v="0"/>
    <x v="0"/>
    <x v="0"/>
    <n v="0"/>
    <n v="1407"/>
    <n v="0"/>
  </r>
  <r>
    <s v="Los Lagos"/>
    <x v="84"/>
    <s v="26 a 35 años"/>
    <m/>
    <x v="0"/>
    <x v="0"/>
    <n v="10"/>
    <x v="84"/>
    <x v="0"/>
    <x v="0"/>
    <x v="0"/>
    <x v="0"/>
    <n v="0"/>
    <n v="1882"/>
    <n v="0"/>
  </r>
  <r>
    <s v="Los Lagos"/>
    <x v="84"/>
    <s v="36 a 45 años"/>
    <m/>
    <x v="2"/>
    <x v="2"/>
    <n v="10"/>
    <x v="84"/>
    <x v="0"/>
    <x v="0"/>
    <x v="0"/>
    <x v="0"/>
    <n v="0"/>
    <n v="464"/>
    <n v="0"/>
  </r>
  <r>
    <s v="Los Lagos"/>
    <x v="84"/>
    <s v="46 a 55 años"/>
    <m/>
    <x v="0"/>
    <x v="0"/>
    <n v="10"/>
    <x v="84"/>
    <x v="0"/>
    <x v="0"/>
    <x v="0"/>
    <x v="0"/>
    <n v="0"/>
    <n v="1335"/>
    <n v="0"/>
  </r>
  <r>
    <s v="Los Lagos"/>
    <x v="84"/>
    <s v="56 a 65 años"/>
    <m/>
    <x v="0"/>
    <x v="0"/>
    <n v="10"/>
    <x v="84"/>
    <x v="0"/>
    <x v="0"/>
    <x v="0"/>
    <x v="0"/>
    <n v="0"/>
    <n v="351"/>
    <n v="0"/>
  </r>
  <r>
    <s v="Los Lagos"/>
    <x v="84"/>
    <s v="56 a 65 años"/>
    <m/>
    <x v="1"/>
    <x v="1"/>
    <n v="10"/>
    <x v="84"/>
    <x v="0"/>
    <x v="0"/>
    <x v="0"/>
    <x v="0"/>
    <n v="0"/>
    <n v="351"/>
    <n v="0"/>
  </r>
  <r>
    <s v="Los Lagos"/>
    <x v="85"/>
    <s v="19 a 25 años"/>
    <m/>
    <x v="0"/>
    <x v="0"/>
    <n v="10"/>
    <x v="85"/>
    <x v="0"/>
    <x v="0"/>
    <x v="0"/>
    <x v="0"/>
    <n v="0"/>
    <n v="704"/>
    <n v="0"/>
  </r>
  <r>
    <s v="Los Lagos"/>
    <x v="85"/>
    <s v="19 a 25 años"/>
    <m/>
    <x v="1"/>
    <x v="1"/>
    <n v="10"/>
    <x v="85"/>
    <x v="0"/>
    <x v="0"/>
    <x v="0"/>
    <x v="0"/>
    <n v="0"/>
    <n v="704"/>
    <n v="0"/>
  </r>
  <r>
    <s v="Los Lagos"/>
    <x v="85"/>
    <s v="26 a 35 años"/>
    <m/>
    <x v="0"/>
    <x v="0"/>
    <n v="10"/>
    <x v="85"/>
    <x v="0"/>
    <x v="0"/>
    <x v="0"/>
    <x v="0"/>
    <n v="0"/>
    <n v="471"/>
    <n v="0"/>
  </r>
  <r>
    <s v="Los Lagos"/>
    <x v="85"/>
    <s v="36 a 45 años"/>
    <m/>
    <x v="0"/>
    <x v="0"/>
    <n v="10"/>
    <x v="85"/>
    <x v="0"/>
    <x v="0"/>
    <x v="0"/>
    <x v="0"/>
    <n v="0"/>
    <n v="464"/>
    <n v="0"/>
  </r>
  <r>
    <s v="Los Lagos"/>
    <x v="85"/>
    <s v="46 a 55 años"/>
    <m/>
    <x v="0"/>
    <x v="0"/>
    <n v="10"/>
    <x v="85"/>
    <x v="0"/>
    <x v="0"/>
    <x v="0"/>
    <x v="0"/>
    <n v="0"/>
    <n v="445"/>
    <n v="0"/>
  </r>
  <r>
    <s v="Los Lagos"/>
    <x v="85"/>
    <s v="46 a 55 años"/>
    <m/>
    <x v="1"/>
    <x v="1"/>
    <n v="10"/>
    <x v="85"/>
    <x v="0"/>
    <x v="0"/>
    <x v="0"/>
    <x v="0"/>
    <n v="0"/>
    <n v="445"/>
    <n v="0"/>
  </r>
  <r>
    <s v="Los Lagos"/>
    <x v="85"/>
    <s v="56 a 65 años"/>
    <m/>
    <x v="0"/>
    <x v="0"/>
    <n v="10"/>
    <x v="85"/>
    <x v="0"/>
    <x v="0"/>
    <x v="0"/>
    <x v="0"/>
    <n v="0"/>
    <n v="351"/>
    <n v="0"/>
  </r>
  <r>
    <s v="Los Lagos"/>
    <x v="85"/>
    <s v="56 a 65 años"/>
    <m/>
    <x v="1"/>
    <x v="1"/>
    <n v="10"/>
    <x v="85"/>
    <x v="0"/>
    <x v="0"/>
    <x v="0"/>
    <x v="0"/>
    <n v="0"/>
    <n v="351"/>
    <n v="0"/>
  </r>
  <r>
    <s v="Los Lagos"/>
    <x v="86"/>
    <s v="26 a 35 años"/>
    <m/>
    <x v="0"/>
    <x v="0"/>
    <n v="10"/>
    <x v="86"/>
    <x v="0"/>
    <x v="0"/>
    <x v="0"/>
    <x v="0"/>
    <n v="0"/>
    <n v="471"/>
    <n v="0"/>
  </r>
  <r>
    <s v="Los Lagos"/>
    <x v="86"/>
    <s v="26 a 35 años"/>
    <m/>
    <x v="2"/>
    <x v="2"/>
    <n v="10"/>
    <x v="86"/>
    <x v="0"/>
    <x v="0"/>
    <x v="0"/>
    <x v="0"/>
    <n v="0"/>
    <n v="471"/>
    <n v="0"/>
  </r>
  <r>
    <s v="Los Lagos"/>
    <x v="86"/>
    <s v="56 a 65 años"/>
    <m/>
    <x v="0"/>
    <x v="0"/>
    <n v="10"/>
    <x v="86"/>
    <x v="0"/>
    <x v="0"/>
    <x v="0"/>
    <x v="0"/>
    <n v="0"/>
    <n v="351"/>
    <n v="0"/>
  </r>
  <r>
    <s v="Los Lagos"/>
    <x v="86"/>
    <s v="56 a 65 años"/>
    <m/>
    <x v="1"/>
    <x v="1"/>
    <n v="10"/>
    <x v="86"/>
    <x v="0"/>
    <x v="0"/>
    <x v="0"/>
    <x v="0"/>
    <n v="0"/>
    <n v="351"/>
    <n v="0"/>
  </r>
  <r>
    <s v="Los Lagos"/>
    <x v="87"/>
    <s v="15 a 18 años"/>
    <m/>
    <x v="0"/>
    <x v="0"/>
    <n v="10"/>
    <x v="87"/>
    <x v="0"/>
    <x v="0"/>
    <x v="0"/>
    <x v="0"/>
    <n v="0"/>
    <n v="0"/>
    <n v="1085"/>
  </r>
  <r>
    <s v="Los Lagos"/>
    <x v="87"/>
    <s v="26 a 35 años"/>
    <m/>
    <x v="0"/>
    <x v="0"/>
    <n v="10"/>
    <x v="87"/>
    <x v="0"/>
    <x v="0"/>
    <x v="0"/>
    <x v="0"/>
    <n v="0"/>
    <n v="471"/>
    <n v="0"/>
  </r>
  <r>
    <s v="Los Lagos"/>
    <x v="87"/>
    <s v="26 a 35 años"/>
    <m/>
    <x v="1"/>
    <x v="1"/>
    <n v="10"/>
    <x v="87"/>
    <x v="0"/>
    <x v="0"/>
    <x v="0"/>
    <x v="0"/>
    <n v="0"/>
    <n v="0"/>
    <n v="1838"/>
  </r>
  <r>
    <s v="Los Lagos"/>
    <x v="87"/>
    <s v="26 a 35 años"/>
    <m/>
    <x v="2"/>
    <x v="2"/>
    <n v="10"/>
    <x v="87"/>
    <x v="0"/>
    <x v="0"/>
    <x v="0"/>
    <x v="0"/>
    <n v="0"/>
    <n v="941"/>
    <n v="0"/>
  </r>
  <r>
    <s v="Los Lagos"/>
    <x v="87"/>
    <s v="36 a 45 años"/>
    <m/>
    <x v="0"/>
    <x v="0"/>
    <n v="10"/>
    <x v="87"/>
    <x v="0"/>
    <x v="0"/>
    <x v="0"/>
    <x v="0"/>
    <n v="0"/>
    <n v="0"/>
    <n v="921"/>
  </r>
  <r>
    <s v="Los Lagos"/>
    <x v="87"/>
    <s v="36 a 45 años"/>
    <m/>
    <x v="2"/>
    <x v="2"/>
    <n v="10"/>
    <x v="87"/>
    <x v="0"/>
    <x v="0"/>
    <x v="0"/>
    <x v="0"/>
    <n v="0"/>
    <n v="464"/>
    <n v="0"/>
  </r>
  <r>
    <s v="Los Lagos"/>
    <x v="87"/>
    <s v="46 a 55 años"/>
    <m/>
    <x v="0"/>
    <x v="0"/>
    <n v="10"/>
    <x v="87"/>
    <x v="0"/>
    <x v="0"/>
    <x v="0"/>
    <x v="0"/>
    <n v="0"/>
    <n v="0"/>
    <n v="1579"/>
  </r>
  <r>
    <s v="Los Lagos"/>
    <x v="87"/>
    <s v="46 a 55 años"/>
    <m/>
    <x v="1"/>
    <x v="1"/>
    <n v="10"/>
    <x v="87"/>
    <x v="0"/>
    <x v="0"/>
    <x v="0"/>
    <x v="0"/>
    <n v="0"/>
    <n v="0"/>
    <n v="526"/>
  </r>
  <r>
    <s v="Los Lagos"/>
    <x v="87"/>
    <s v="56 a 65 años"/>
    <m/>
    <x v="0"/>
    <x v="0"/>
    <n v="10"/>
    <x v="87"/>
    <x v="0"/>
    <x v="0"/>
    <x v="0"/>
    <x v="0"/>
    <n v="0"/>
    <n v="0"/>
    <n v="294"/>
  </r>
  <r>
    <s v="Los Lagos"/>
    <x v="88"/>
    <s v="19 a 25 años"/>
    <m/>
    <x v="0"/>
    <x v="0"/>
    <n v="10"/>
    <x v="88"/>
    <x v="0"/>
    <x v="0"/>
    <x v="0"/>
    <x v="0"/>
    <n v="0"/>
    <n v="704"/>
    <n v="0"/>
  </r>
  <r>
    <s v="Los Lagos"/>
    <x v="88"/>
    <s v="36 a 45 años"/>
    <m/>
    <x v="0"/>
    <x v="0"/>
    <n v="10"/>
    <x v="88"/>
    <x v="0"/>
    <x v="0"/>
    <x v="0"/>
    <x v="0"/>
    <n v="0"/>
    <n v="464"/>
    <n v="0"/>
  </r>
  <r>
    <s v="Los Lagos"/>
    <x v="88"/>
    <s v="36 a 45 años"/>
    <m/>
    <x v="2"/>
    <x v="2"/>
    <n v="10"/>
    <x v="88"/>
    <x v="0"/>
    <x v="0"/>
    <x v="0"/>
    <x v="0"/>
    <n v="0"/>
    <n v="464"/>
    <n v="0"/>
  </r>
  <r>
    <s v="Los Lagos"/>
    <x v="88"/>
    <s v="56 a 65 años"/>
    <m/>
    <x v="1"/>
    <x v="1"/>
    <n v="10"/>
    <x v="88"/>
    <x v="0"/>
    <x v="0"/>
    <x v="0"/>
    <x v="0"/>
    <n v="0"/>
    <n v="351"/>
    <n v="0"/>
  </r>
  <r>
    <s v="Los Lagos"/>
    <x v="89"/>
    <s v="19 a 25 años"/>
    <m/>
    <x v="0"/>
    <x v="0"/>
    <n v="10"/>
    <x v="89"/>
    <x v="0"/>
    <x v="0"/>
    <x v="0"/>
    <x v="0"/>
    <n v="0"/>
    <n v="1407"/>
    <n v="0"/>
  </r>
  <r>
    <s v="Los Lagos"/>
    <x v="89"/>
    <s v="19 a 25 años"/>
    <m/>
    <x v="1"/>
    <x v="1"/>
    <n v="10"/>
    <x v="89"/>
    <x v="0"/>
    <x v="0"/>
    <x v="0"/>
    <x v="0"/>
    <n v="0"/>
    <n v="704"/>
    <n v="0"/>
  </r>
  <r>
    <s v="Los Lagos"/>
    <x v="89"/>
    <s v="26 a 35 años"/>
    <m/>
    <x v="0"/>
    <x v="0"/>
    <n v="10"/>
    <x v="89"/>
    <x v="0"/>
    <x v="0"/>
    <x v="0"/>
    <x v="0"/>
    <n v="0"/>
    <n v="0"/>
    <n v="919"/>
  </r>
  <r>
    <s v="Los Lagos"/>
    <x v="89"/>
    <s v="26 a 35 años"/>
    <m/>
    <x v="1"/>
    <x v="1"/>
    <n v="10"/>
    <x v="89"/>
    <x v="0"/>
    <x v="0"/>
    <x v="0"/>
    <x v="0"/>
    <n v="0"/>
    <n v="0"/>
    <n v="1838"/>
  </r>
  <r>
    <s v="Los Lagos"/>
    <x v="89"/>
    <s v="36 a 45 años"/>
    <m/>
    <x v="0"/>
    <x v="0"/>
    <n v="10"/>
    <x v="89"/>
    <x v="0"/>
    <x v="0"/>
    <x v="0"/>
    <x v="0"/>
    <n v="0"/>
    <n v="1856"/>
    <n v="461"/>
  </r>
  <r>
    <s v="Los Lagos"/>
    <x v="89"/>
    <s v="36 a 45 años"/>
    <m/>
    <x v="1"/>
    <x v="1"/>
    <n v="10"/>
    <x v="89"/>
    <x v="0"/>
    <x v="0"/>
    <x v="0"/>
    <x v="0"/>
    <n v="0"/>
    <n v="0"/>
    <n v="1382"/>
  </r>
  <r>
    <s v="Los Lagos"/>
    <x v="89"/>
    <s v="36 a 45 años"/>
    <m/>
    <x v="2"/>
    <x v="2"/>
    <n v="10"/>
    <x v="89"/>
    <x v="0"/>
    <x v="0"/>
    <x v="0"/>
    <x v="0"/>
    <n v="0"/>
    <n v="464"/>
    <n v="0"/>
  </r>
  <r>
    <s v="Los Lagos"/>
    <x v="89"/>
    <s v="46 a 55 años"/>
    <m/>
    <x v="0"/>
    <x v="0"/>
    <n v="10"/>
    <x v="89"/>
    <x v="0"/>
    <x v="0"/>
    <x v="0"/>
    <x v="0"/>
    <n v="0"/>
    <n v="1780"/>
    <n v="0"/>
  </r>
  <r>
    <s v="Los Lagos"/>
    <x v="89"/>
    <s v="46 a 55 años"/>
    <m/>
    <x v="1"/>
    <x v="1"/>
    <n v="10"/>
    <x v="89"/>
    <x v="0"/>
    <x v="0"/>
    <x v="0"/>
    <x v="0"/>
    <n v="0"/>
    <n v="445"/>
    <n v="526"/>
  </r>
  <r>
    <s v="Los Lagos"/>
    <x v="89"/>
    <s v="56 a 65 años"/>
    <m/>
    <x v="0"/>
    <x v="0"/>
    <n v="10"/>
    <x v="89"/>
    <x v="0"/>
    <x v="0"/>
    <x v="0"/>
    <x v="0"/>
    <n v="0"/>
    <n v="702"/>
    <n v="589"/>
  </r>
  <r>
    <s v="Los Lagos"/>
    <x v="89"/>
    <s v="56 a 65 años"/>
    <m/>
    <x v="1"/>
    <x v="1"/>
    <n v="10"/>
    <x v="89"/>
    <x v="0"/>
    <x v="0"/>
    <x v="0"/>
    <x v="0"/>
    <n v="0"/>
    <n v="351"/>
    <n v="294"/>
  </r>
  <r>
    <s v="Los Lagos"/>
    <x v="89"/>
    <s v="56 a 65 años"/>
    <m/>
    <x v="2"/>
    <x v="2"/>
    <n v="10"/>
    <x v="89"/>
    <x v="0"/>
    <x v="0"/>
    <x v="0"/>
    <x v="0"/>
    <n v="0"/>
    <n v="0"/>
    <n v="1178"/>
  </r>
  <r>
    <s v="Los Lagos"/>
    <x v="90"/>
    <s v="26 a 35 años"/>
    <m/>
    <x v="0"/>
    <x v="0"/>
    <n v="10"/>
    <x v="90"/>
    <x v="0"/>
    <x v="0"/>
    <x v="0"/>
    <x v="0"/>
    <n v="0"/>
    <n v="471"/>
    <n v="0"/>
  </r>
  <r>
    <s v="Los Lagos"/>
    <x v="90"/>
    <s v="36 a 45 años"/>
    <m/>
    <x v="0"/>
    <x v="0"/>
    <n v="10"/>
    <x v="90"/>
    <x v="0"/>
    <x v="0"/>
    <x v="0"/>
    <x v="0"/>
    <n v="0"/>
    <n v="928"/>
    <n v="0"/>
  </r>
  <r>
    <s v="Los Lagos"/>
    <x v="90"/>
    <s v="56 a 65 años"/>
    <m/>
    <x v="0"/>
    <x v="0"/>
    <n v="10"/>
    <x v="90"/>
    <x v="0"/>
    <x v="0"/>
    <x v="0"/>
    <x v="0"/>
    <n v="0"/>
    <n v="351"/>
    <n v="0"/>
  </r>
  <r>
    <s v="Los Lagos"/>
    <x v="91"/>
    <s v="15 a 18 años"/>
    <m/>
    <x v="0"/>
    <x v="0"/>
    <n v="10"/>
    <x v="91"/>
    <x v="0"/>
    <x v="0"/>
    <x v="0"/>
    <x v="0"/>
    <n v="0"/>
    <n v="0"/>
    <n v="2170"/>
  </r>
  <r>
    <s v="Los Lagos"/>
    <x v="91"/>
    <s v="15 a 18 años"/>
    <m/>
    <x v="1"/>
    <x v="1"/>
    <n v="10"/>
    <x v="91"/>
    <x v="0"/>
    <x v="0"/>
    <x v="0"/>
    <x v="0"/>
    <n v="4106"/>
    <n v="10457"/>
    <n v="6510"/>
  </r>
  <r>
    <s v="Los Lagos"/>
    <x v="91"/>
    <s v="19 a 25 años"/>
    <m/>
    <x v="0"/>
    <x v="0"/>
    <n v="10"/>
    <x v="91"/>
    <x v="0"/>
    <x v="0"/>
    <x v="0"/>
    <x v="0"/>
    <n v="3168"/>
    <n v="3518"/>
    <n v="4621"/>
  </r>
  <r>
    <s v="Los Lagos"/>
    <x v="91"/>
    <s v="19 a 25 años"/>
    <m/>
    <x v="1"/>
    <x v="1"/>
    <n v="10"/>
    <x v="91"/>
    <x v="0"/>
    <x v="0"/>
    <x v="0"/>
    <x v="0"/>
    <n v="5503"/>
    <n v="704"/>
    <n v="5546"/>
  </r>
  <r>
    <s v="Los Lagos"/>
    <x v="91"/>
    <s v="19 a 25 años"/>
    <m/>
    <x v="2"/>
    <x v="2"/>
    <n v="10"/>
    <x v="91"/>
    <x v="0"/>
    <x v="0"/>
    <x v="0"/>
    <x v="0"/>
    <n v="0"/>
    <n v="3518"/>
    <n v="0"/>
  </r>
  <r>
    <s v="Los Lagos"/>
    <x v="91"/>
    <s v="26 a 35 años"/>
    <m/>
    <x v="0"/>
    <x v="0"/>
    <n v="10"/>
    <x v="91"/>
    <x v="0"/>
    <x v="0"/>
    <x v="0"/>
    <x v="0"/>
    <n v="276"/>
    <n v="6118"/>
    <n v="7352"/>
  </r>
  <r>
    <s v="Los Lagos"/>
    <x v="91"/>
    <s v="26 a 35 años"/>
    <m/>
    <x v="1"/>
    <x v="1"/>
    <n v="10"/>
    <x v="91"/>
    <x v="0"/>
    <x v="0"/>
    <x v="0"/>
    <x v="0"/>
    <n v="5117"/>
    <n v="471"/>
    <n v="6433"/>
  </r>
  <r>
    <s v="Los Lagos"/>
    <x v="91"/>
    <s v="26 a 35 años"/>
    <m/>
    <x v="2"/>
    <x v="2"/>
    <n v="10"/>
    <x v="91"/>
    <x v="0"/>
    <x v="0"/>
    <x v="0"/>
    <x v="0"/>
    <n v="966"/>
    <n v="2824"/>
    <n v="0"/>
  </r>
  <r>
    <s v="Los Lagos"/>
    <x v="91"/>
    <s v="36 a 45 años"/>
    <m/>
    <x v="0"/>
    <x v="0"/>
    <n v="10"/>
    <x v="91"/>
    <x v="0"/>
    <x v="0"/>
    <x v="0"/>
    <x v="0"/>
    <n v="2159"/>
    <n v="7426"/>
    <n v="3685"/>
  </r>
  <r>
    <s v="Los Lagos"/>
    <x v="91"/>
    <s v="36 a 45 años"/>
    <m/>
    <x v="1"/>
    <x v="1"/>
    <n v="10"/>
    <x v="91"/>
    <x v="0"/>
    <x v="0"/>
    <x v="0"/>
    <x v="0"/>
    <n v="6937"/>
    <n v="2321"/>
    <n v="2303"/>
  </r>
  <r>
    <s v="Los Lagos"/>
    <x v="91"/>
    <s v="36 a 45 años"/>
    <m/>
    <x v="2"/>
    <x v="2"/>
    <n v="10"/>
    <x v="91"/>
    <x v="0"/>
    <x v="0"/>
    <x v="0"/>
    <x v="0"/>
    <n v="562"/>
    <n v="3249"/>
    <n v="0"/>
  </r>
  <r>
    <s v="Los Lagos"/>
    <x v="91"/>
    <s v="46 a 55 años"/>
    <m/>
    <x v="0"/>
    <x v="0"/>
    <n v="10"/>
    <x v="91"/>
    <x v="0"/>
    <x v="0"/>
    <x v="0"/>
    <x v="0"/>
    <n v="535"/>
    <n v="5784"/>
    <n v="3157"/>
  </r>
  <r>
    <s v="Los Lagos"/>
    <x v="91"/>
    <s v="46 a 55 años"/>
    <m/>
    <x v="1"/>
    <x v="1"/>
    <n v="10"/>
    <x v="91"/>
    <x v="0"/>
    <x v="0"/>
    <x v="0"/>
    <x v="0"/>
    <n v="7844"/>
    <n v="445"/>
    <n v="2105"/>
  </r>
  <r>
    <s v="Los Lagos"/>
    <x v="91"/>
    <s v="46 a 55 años"/>
    <m/>
    <x v="2"/>
    <x v="2"/>
    <n v="10"/>
    <x v="91"/>
    <x v="0"/>
    <x v="0"/>
    <x v="0"/>
    <x v="0"/>
    <n v="168"/>
    <n v="0"/>
    <n v="3157"/>
  </r>
  <r>
    <s v="Los Lagos"/>
    <x v="91"/>
    <s v="56 a 65 años"/>
    <m/>
    <x v="0"/>
    <x v="0"/>
    <n v="10"/>
    <x v="91"/>
    <x v="0"/>
    <x v="0"/>
    <x v="0"/>
    <x v="0"/>
    <n v="522"/>
    <n v="3863"/>
    <n v="3828"/>
  </r>
  <r>
    <s v="Los Lagos"/>
    <x v="91"/>
    <s v="56 a 65 años"/>
    <m/>
    <x v="1"/>
    <x v="1"/>
    <n v="10"/>
    <x v="91"/>
    <x v="0"/>
    <x v="0"/>
    <x v="0"/>
    <x v="0"/>
    <n v="7484"/>
    <n v="3512"/>
    <n v="1178"/>
  </r>
  <r>
    <s v="Los Lagos"/>
    <x v="91"/>
    <s v="56 a 65 años"/>
    <m/>
    <x v="2"/>
    <x v="2"/>
    <n v="10"/>
    <x v="91"/>
    <x v="0"/>
    <x v="0"/>
    <x v="0"/>
    <x v="0"/>
    <n v="631"/>
    <n v="0"/>
    <n v="1472"/>
  </r>
  <r>
    <s v="Los Lagos"/>
    <x v="92"/>
    <s v="15 a 18 años"/>
    <m/>
    <x v="0"/>
    <x v="0"/>
    <n v="10"/>
    <x v="92"/>
    <x v="0"/>
    <x v="0"/>
    <x v="0"/>
    <x v="0"/>
    <n v="2771"/>
    <n v="0"/>
    <n v="1085"/>
  </r>
  <r>
    <s v="Los Lagos"/>
    <x v="92"/>
    <s v="15 a 18 años"/>
    <m/>
    <x v="1"/>
    <x v="1"/>
    <n v="10"/>
    <x v="92"/>
    <x v="0"/>
    <x v="0"/>
    <x v="0"/>
    <x v="0"/>
    <n v="1295"/>
    <n v="1743"/>
    <n v="3255"/>
  </r>
  <r>
    <s v="Los Lagos"/>
    <x v="92"/>
    <s v="19 a 25 años"/>
    <m/>
    <x v="0"/>
    <x v="0"/>
    <n v="10"/>
    <x v="92"/>
    <x v="0"/>
    <x v="0"/>
    <x v="0"/>
    <x v="0"/>
    <n v="3964"/>
    <n v="4221"/>
    <n v="11091"/>
  </r>
  <r>
    <s v="Los Lagos"/>
    <x v="92"/>
    <s v="19 a 25 años"/>
    <m/>
    <x v="1"/>
    <x v="1"/>
    <n v="10"/>
    <x v="92"/>
    <x v="0"/>
    <x v="0"/>
    <x v="0"/>
    <x v="0"/>
    <n v="5619"/>
    <n v="0"/>
    <n v="7394"/>
  </r>
  <r>
    <s v="Los Lagos"/>
    <x v="92"/>
    <s v="19 a 25 años"/>
    <m/>
    <x v="2"/>
    <x v="2"/>
    <n v="10"/>
    <x v="92"/>
    <x v="0"/>
    <x v="0"/>
    <x v="0"/>
    <x v="0"/>
    <n v="0"/>
    <n v="7036"/>
    <n v="0"/>
  </r>
  <r>
    <s v="Los Lagos"/>
    <x v="92"/>
    <s v="26 a 35 años"/>
    <m/>
    <x v="0"/>
    <x v="0"/>
    <n v="10"/>
    <x v="92"/>
    <x v="0"/>
    <x v="0"/>
    <x v="0"/>
    <x v="0"/>
    <n v="3274"/>
    <n v="10824"/>
    <n v="2757"/>
  </r>
  <r>
    <s v="Los Lagos"/>
    <x v="92"/>
    <s v="26 a 35 años"/>
    <m/>
    <x v="1"/>
    <x v="1"/>
    <n v="10"/>
    <x v="92"/>
    <x v="0"/>
    <x v="0"/>
    <x v="0"/>
    <x v="0"/>
    <n v="4549"/>
    <n v="0"/>
    <n v="9190"/>
  </r>
  <r>
    <s v="Los Lagos"/>
    <x v="92"/>
    <s v="26 a 35 años"/>
    <m/>
    <x v="2"/>
    <x v="2"/>
    <n v="10"/>
    <x v="92"/>
    <x v="0"/>
    <x v="0"/>
    <x v="0"/>
    <x v="0"/>
    <n v="777"/>
    <n v="2824"/>
    <n v="0"/>
  </r>
  <r>
    <s v="Los Lagos"/>
    <x v="92"/>
    <s v="36 a 45 años"/>
    <m/>
    <x v="0"/>
    <x v="0"/>
    <n v="10"/>
    <x v="92"/>
    <x v="0"/>
    <x v="0"/>
    <x v="0"/>
    <x v="0"/>
    <n v="7705"/>
    <n v="7426"/>
    <n v="14279"/>
  </r>
  <r>
    <s v="Los Lagos"/>
    <x v="92"/>
    <s v="36 a 45 años"/>
    <m/>
    <x v="1"/>
    <x v="1"/>
    <n v="10"/>
    <x v="92"/>
    <x v="0"/>
    <x v="0"/>
    <x v="0"/>
    <x v="0"/>
    <n v="3774"/>
    <n v="928"/>
    <n v="10594"/>
  </r>
  <r>
    <s v="Los Lagos"/>
    <x v="92"/>
    <s v="36 a 45 años"/>
    <m/>
    <x v="2"/>
    <x v="2"/>
    <n v="10"/>
    <x v="92"/>
    <x v="0"/>
    <x v="0"/>
    <x v="0"/>
    <x v="0"/>
    <n v="876"/>
    <n v="4177"/>
    <n v="0"/>
  </r>
  <r>
    <s v="Los Lagos"/>
    <x v="92"/>
    <s v="46 a 55 años"/>
    <m/>
    <x v="0"/>
    <x v="0"/>
    <n v="10"/>
    <x v="92"/>
    <x v="0"/>
    <x v="0"/>
    <x v="0"/>
    <x v="0"/>
    <n v="4598"/>
    <n v="14238"/>
    <n v="9998"/>
  </r>
  <r>
    <s v="Los Lagos"/>
    <x v="92"/>
    <s v="46 a 55 años"/>
    <m/>
    <x v="1"/>
    <x v="1"/>
    <n v="10"/>
    <x v="92"/>
    <x v="0"/>
    <x v="0"/>
    <x v="0"/>
    <x v="0"/>
    <n v="7822"/>
    <n v="890"/>
    <n v="2105"/>
  </r>
  <r>
    <s v="Los Lagos"/>
    <x v="92"/>
    <s v="46 a 55 años"/>
    <m/>
    <x v="2"/>
    <x v="2"/>
    <n v="10"/>
    <x v="92"/>
    <x v="0"/>
    <x v="0"/>
    <x v="0"/>
    <x v="0"/>
    <n v="911"/>
    <n v="0"/>
    <n v="3683"/>
  </r>
  <r>
    <s v="Los Lagos"/>
    <x v="92"/>
    <s v="56 a 65 años"/>
    <m/>
    <x v="0"/>
    <x v="0"/>
    <n v="10"/>
    <x v="92"/>
    <x v="0"/>
    <x v="0"/>
    <x v="0"/>
    <x v="0"/>
    <n v="2031"/>
    <n v="3512"/>
    <n v="4122"/>
  </r>
  <r>
    <s v="Los Lagos"/>
    <x v="92"/>
    <s v="56 a 65 años"/>
    <m/>
    <x v="1"/>
    <x v="1"/>
    <n v="10"/>
    <x v="92"/>
    <x v="0"/>
    <x v="0"/>
    <x v="0"/>
    <x v="0"/>
    <n v="3322"/>
    <n v="3863"/>
    <n v="3828"/>
  </r>
  <r>
    <s v="Los Lagos"/>
    <x v="92"/>
    <s v="56 a 65 años"/>
    <m/>
    <x v="2"/>
    <x v="2"/>
    <n v="10"/>
    <x v="92"/>
    <x v="0"/>
    <x v="0"/>
    <x v="0"/>
    <x v="0"/>
    <n v="0"/>
    <n v="0"/>
    <n v="589"/>
  </r>
  <r>
    <s v="Los Lagos"/>
    <x v="93"/>
    <s v="26 a 35 años"/>
    <m/>
    <x v="0"/>
    <x v="0"/>
    <n v="10"/>
    <x v="93"/>
    <x v="0"/>
    <x v="0"/>
    <x v="0"/>
    <x v="0"/>
    <n v="0"/>
    <n v="471"/>
    <n v="0"/>
  </r>
  <r>
    <s v="Los Lagos"/>
    <x v="93"/>
    <s v="26 a 35 años"/>
    <m/>
    <x v="2"/>
    <x v="2"/>
    <n v="10"/>
    <x v="93"/>
    <x v="0"/>
    <x v="0"/>
    <x v="0"/>
    <x v="0"/>
    <n v="0"/>
    <n v="471"/>
    <n v="0"/>
  </r>
  <r>
    <s v="Los Lagos"/>
    <x v="93"/>
    <s v="56 a 65 años"/>
    <m/>
    <x v="0"/>
    <x v="0"/>
    <n v="10"/>
    <x v="93"/>
    <x v="0"/>
    <x v="0"/>
    <x v="0"/>
    <x v="0"/>
    <n v="0"/>
    <n v="351"/>
    <n v="0"/>
  </r>
  <r>
    <s v="Los Lagos"/>
    <x v="93"/>
    <s v="56 a 65 años"/>
    <m/>
    <x v="1"/>
    <x v="1"/>
    <n v="10"/>
    <x v="93"/>
    <x v="0"/>
    <x v="0"/>
    <x v="0"/>
    <x v="0"/>
    <n v="0"/>
    <n v="351"/>
    <n v="0"/>
  </r>
  <r>
    <s v="Los Lagos"/>
    <x v="94"/>
    <s v="15 a 18 años"/>
    <m/>
    <x v="1"/>
    <x v="1"/>
    <n v="10"/>
    <x v="94"/>
    <x v="0"/>
    <x v="0"/>
    <x v="0"/>
    <x v="0"/>
    <n v="0"/>
    <n v="0"/>
    <n v="1085"/>
  </r>
  <r>
    <s v="Los Lagos"/>
    <x v="94"/>
    <s v="19 a 25 años"/>
    <m/>
    <x v="0"/>
    <x v="0"/>
    <n v="10"/>
    <x v="94"/>
    <x v="0"/>
    <x v="0"/>
    <x v="0"/>
    <x v="0"/>
    <n v="0"/>
    <n v="1407"/>
    <n v="924"/>
  </r>
  <r>
    <s v="Los Lagos"/>
    <x v="94"/>
    <s v="19 a 25 años"/>
    <m/>
    <x v="1"/>
    <x v="1"/>
    <n v="10"/>
    <x v="94"/>
    <x v="0"/>
    <x v="0"/>
    <x v="0"/>
    <x v="0"/>
    <n v="462"/>
    <n v="0"/>
    <n v="924"/>
  </r>
  <r>
    <s v="Los Lagos"/>
    <x v="94"/>
    <s v="26 a 35 años"/>
    <m/>
    <x v="0"/>
    <x v="0"/>
    <n v="10"/>
    <x v="94"/>
    <x v="0"/>
    <x v="0"/>
    <x v="0"/>
    <x v="0"/>
    <n v="1114"/>
    <n v="941"/>
    <n v="1838"/>
  </r>
  <r>
    <s v="Los Lagos"/>
    <x v="94"/>
    <s v="26 a 35 años"/>
    <m/>
    <x v="1"/>
    <x v="1"/>
    <n v="10"/>
    <x v="94"/>
    <x v="0"/>
    <x v="0"/>
    <x v="0"/>
    <x v="0"/>
    <n v="1568"/>
    <n v="471"/>
    <n v="5514"/>
  </r>
  <r>
    <s v="Los Lagos"/>
    <x v="94"/>
    <s v="26 a 35 años"/>
    <m/>
    <x v="2"/>
    <x v="2"/>
    <n v="10"/>
    <x v="94"/>
    <x v="0"/>
    <x v="0"/>
    <x v="0"/>
    <x v="0"/>
    <n v="96"/>
    <n v="471"/>
    <n v="0"/>
  </r>
  <r>
    <s v="Los Lagos"/>
    <x v="94"/>
    <s v="36 a 45 años"/>
    <m/>
    <x v="0"/>
    <x v="0"/>
    <n v="10"/>
    <x v="94"/>
    <x v="0"/>
    <x v="0"/>
    <x v="0"/>
    <x v="0"/>
    <n v="443"/>
    <n v="928"/>
    <n v="1842"/>
  </r>
  <r>
    <s v="Los Lagos"/>
    <x v="94"/>
    <s v="36 a 45 años"/>
    <m/>
    <x v="1"/>
    <x v="1"/>
    <n v="10"/>
    <x v="94"/>
    <x v="0"/>
    <x v="0"/>
    <x v="0"/>
    <x v="0"/>
    <n v="2507"/>
    <n v="0"/>
    <n v="1842"/>
  </r>
  <r>
    <s v="Los Lagos"/>
    <x v="94"/>
    <s v="36 a 45 años"/>
    <m/>
    <x v="2"/>
    <x v="2"/>
    <n v="10"/>
    <x v="94"/>
    <x v="0"/>
    <x v="0"/>
    <x v="0"/>
    <x v="0"/>
    <n v="0"/>
    <n v="1392"/>
    <n v="0"/>
  </r>
  <r>
    <s v="Los Lagos"/>
    <x v="94"/>
    <s v="46 a 55 años"/>
    <m/>
    <x v="0"/>
    <x v="0"/>
    <n v="10"/>
    <x v="94"/>
    <x v="0"/>
    <x v="0"/>
    <x v="0"/>
    <x v="0"/>
    <n v="607"/>
    <n v="1335"/>
    <n v="5262"/>
  </r>
  <r>
    <s v="Los Lagos"/>
    <x v="94"/>
    <s v="46 a 55 años"/>
    <m/>
    <x v="1"/>
    <x v="1"/>
    <n v="10"/>
    <x v="94"/>
    <x v="0"/>
    <x v="0"/>
    <x v="0"/>
    <x v="0"/>
    <n v="707"/>
    <n v="890"/>
    <n v="0"/>
  </r>
  <r>
    <s v="Los Lagos"/>
    <x v="94"/>
    <s v="46 a 55 años"/>
    <m/>
    <x v="2"/>
    <x v="2"/>
    <n v="10"/>
    <x v="94"/>
    <x v="0"/>
    <x v="0"/>
    <x v="0"/>
    <x v="0"/>
    <n v="0"/>
    <n v="0"/>
    <n v="526"/>
  </r>
  <r>
    <s v="Los Lagos"/>
    <x v="94"/>
    <s v="56 a 65 años"/>
    <m/>
    <x v="0"/>
    <x v="0"/>
    <n v="10"/>
    <x v="94"/>
    <x v="0"/>
    <x v="0"/>
    <x v="0"/>
    <x v="0"/>
    <n v="96"/>
    <n v="0"/>
    <n v="2356"/>
  </r>
  <r>
    <s v="Los Lagos"/>
    <x v="94"/>
    <s v="56 a 65 años"/>
    <m/>
    <x v="1"/>
    <x v="1"/>
    <n v="10"/>
    <x v="94"/>
    <x v="0"/>
    <x v="0"/>
    <x v="0"/>
    <x v="0"/>
    <n v="584"/>
    <n v="0"/>
    <n v="1178"/>
  </r>
  <r>
    <s v="Los Lagos"/>
    <x v="94"/>
    <s v="56 a 65 años"/>
    <m/>
    <x v="2"/>
    <x v="2"/>
    <n v="10"/>
    <x v="94"/>
    <x v="0"/>
    <x v="0"/>
    <x v="0"/>
    <x v="0"/>
    <n v="0"/>
    <n v="0"/>
    <n v="883"/>
  </r>
  <r>
    <s v="Los Lagos"/>
    <x v="95"/>
    <s v="26 a 35 años"/>
    <m/>
    <x v="0"/>
    <x v="0"/>
    <n v="10"/>
    <x v="95"/>
    <x v="0"/>
    <x v="0"/>
    <x v="0"/>
    <x v="0"/>
    <n v="0"/>
    <n v="471"/>
    <n v="0"/>
  </r>
  <r>
    <s v="Los Lagos"/>
    <x v="95"/>
    <s v="56 a 65 años"/>
    <m/>
    <x v="0"/>
    <x v="0"/>
    <n v="10"/>
    <x v="95"/>
    <x v="0"/>
    <x v="0"/>
    <x v="0"/>
    <x v="0"/>
    <n v="0"/>
    <n v="1054"/>
    <n v="0"/>
  </r>
  <r>
    <s v="Los Lagos"/>
    <x v="96"/>
    <s v="15 a 18 años"/>
    <m/>
    <x v="1"/>
    <x v="1"/>
    <n v="10"/>
    <x v="96"/>
    <x v="0"/>
    <x v="0"/>
    <x v="0"/>
    <x v="0"/>
    <n v="0"/>
    <n v="1743"/>
    <n v="0"/>
  </r>
  <r>
    <s v="Los Lagos"/>
    <x v="96"/>
    <s v="26 a 35 años"/>
    <m/>
    <x v="0"/>
    <x v="0"/>
    <n v="10"/>
    <x v="96"/>
    <x v="0"/>
    <x v="0"/>
    <x v="0"/>
    <x v="0"/>
    <n v="0"/>
    <n v="2353"/>
    <n v="0"/>
  </r>
  <r>
    <s v="Los Lagos"/>
    <x v="96"/>
    <s v="26 a 35 años"/>
    <m/>
    <x v="2"/>
    <x v="2"/>
    <n v="10"/>
    <x v="96"/>
    <x v="0"/>
    <x v="0"/>
    <x v="0"/>
    <x v="0"/>
    <n v="0"/>
    <n v="471"/>
    <n v="0"/>
  </r>
  <r>
    <s v="Los Lagos"/>
    <x v="96"/>
    <s v="36 a 45 años"/>
    <m/>
    <x v="0"/>
    <x v="0"/>
    <n v="10"/>
    <x v="96"/>
    <x v="0"/>
    <x v="0"/>
    <x v="0"/>
    <x v="0"/>
    <n v="0"/>
    <n v="464"/>
    <n v="0"/>
  </r>
  <r>
    <s v="Los Lagos"/>
    <x v="96"/>
    <s v="36 a 45 años"/>
    <m/>
    <x v="1"/>
    <x v="1"/>
    <n v="10"/>
    <x v="96"/>
    <x v="0"/>
    <x v="0"/>
    <x v="0"/>
    <x v="0"/>
    <n v="0"/>
    <n v="464"/>
    <n v="0"/>
  </r>
  <r>
    <s v="Los Lagos"/>
    <x v="96"/>
    <s v="36 a 45 años"/>
    <m/>
    <x v="2"/>
    <x v="2"/>
    <n v="10"/>
    <x v="96"/>
    <x v="0"/>
    <x v="0"/>
    <x v="0"/>
    <x v="0"/>
    <n v="0"/>
    <n v="464"/>
    <n v="0"/>
  </r>
  <r>
    <s v="Los Lagos"/>
    <x v="96"/>
    <s v="46 a 55 años"/>
    <m/>
    <x v="0"/>
    <x v="0"/>
    <n v="10"/>
    <x v="96"/>
    <x v="0"/>
    <x v="0"/>
    <x v="0"/>
    <x v="0"/>
    <n v="0"/>
    <n v="1780"/>
    <n v="0"/>
  </r>
  <r>
    <s v="Los Lagos"/>
    <x v="96"/>
    <s v="56 a 65 años"/>
    <m/>
    <x v="0"/>
    <x v="0"/>
    <n v="10"/>
    <x v="96"/>
    <x v="0"/>
    <x v="0"/>
    <x v="0"/>
    <x v="0"/>
    <n v="0"/>
    <n v="1054"/>
    <n v="0"/>
  </r>
  <r>
    <s v="Los Lagos"/>
    <x v="96"/>
    <s v="56 a 65 años"/>
    <m/>
    <x v="1"/>
    <x v="1"/>
    <n v="10"/>
    <x v="96"/>
    <x v="0"/>
    <x v="0"/>
    <x v="0"/>
    <x v="0"/>
    <n v="0"/>
    <n v="1054"/>
    <n v="0"/>
  </r>
  <r>
    <s v="Los Lagos"/>
    <x v="97"/>
    <s v="15 a 18 años"/>
    <m/>
    <x v="1"/>
    <x v="1"/>
    <n v="10"/>
    <x v="97"/>
    <x v="0"/>
    <x v="0"/>
    <x v="0"/>
    <x v="0"/>
    <n v="0"/>
    <n v="1743"/>
    <n v="0"/>
  </r>
  <r>
    <s v="Los Lagos"/>
    <x v="97"/>
    <s v="46 a 55 años"/>
    <m/>
    <x v="0"/>
    <x v="0"/>
    <n v="10"/>
    <x v="97"/>
    <x v="0"/>
    <x v="0"/>
    <x v="0"/>
    <x v="0"/>
    <n v="0"/>
    <n v="445"/>
    <n v="0"/>
  </r>
  <r>
    <s v="Los Lagos"/>
    <x v="97"/>
    <s v="56 a 65 años"/>
    <m/>
    <x v="0"/>
    <x v="0"/>
    <n v="10"/>
    <x v="97"/>
    <x v="0"/>
    <x v="0"/>
    <x v="0"/>
    <x v="0"/>
    <n v="0"/>
    <n v="702"/>
    <n v="0"/>
  </r>
  <r>
    <s v="Los Lagos"/>
    <x v="98"/>
    <s v="26 a 35 años"/>
    <m/>
    <x v="0"/>
    <x v="0"/>
    <n v="10"/>
    <x v="98"/>
    <x v="0"/>
    <x v="0"/>
    <x v="0"/>
    <x v="0"/>
    <n v="0"/>
    <n v="471"/>
    <n v="0"/>
  </r>
  <r>
    <s v="Los Lagos"/>
    <x v="98"/>
    <s v="46 a 55 años"/>
    <m/>
    <x v="0"/>
    <x v="0"/>
    <n v="10"/>
    <x v="98"/>
    <x v="0"/>
    <x v="0"/>
    <x v="0"/>
    <x v="0"/>
    <n v="0"/>
    <n v="445"/>
    <n v="0"/>
  </r>
  <r>
    <s v="Los Lagos"/>
    <x v="98"/>
    <s v="56 a 65 años"/>
    <m/>
    <x v="0"/>
    <x v="0"/>
    <n v="10"/>
    <x v="98"/>
    <x v="0"/>
    <x v="0"/>
    <x v="0"/>
    <x v="0"/>
    <n v="0"/>
    <n v="351"/>
    <n v="0"/>
  </r>
  <r>
    <s v="Los Lagos"/>
    <x v="98"/>
    <s v="56 a 65 años"/>
    <m/>
    <x v="1"/>
    <x v="1"/>
    <n v="10"/>
    <x v="98"/>
    <x v="0"/>
    <x v="0"/>
    <x v="0"/>
    <x v="0"/>
    <n v="0"/>
    <n v="351"/>
    <n v="0"/>
  </r>
  <r>
    <s v="Los Lagos"/>
    <x v="99"/>
    <s v="26 a 35 años"/>
    <m/>
    <x v="0"/>
    <x v="0"/>
    <n v="10"/>
    <x v="99"/>
    <x v="0"/>
    <x v="0"/>
    <x v="0"/>
    <x v="0"/>
    <n v="0"/>
    <n v="471"/>
    <n v="0"/>
  </r>
  <r>
    <s v="Los Lagos"/>
    <x v="99"/>
    <s v="46 a 55 años"/>
    <m/>
    <x v="0"/>
    <x v="0"/>
    <n v="10"/>
    <x v="99"/>
    <x v="0"/>
    <x v="0"/>
    <x v="0"/>
    <x v="0"/>
    <n v="0"/>
    <n v="890"/>
    <n v="0"/>
  </r>
  <r>
    <s v="Los Lagos"/>
    <x v="99"/>
    <s v="56 a 65 años"/>
    <m/>
    <x v="0"/>
    <x v="0"/>
    <n v="10"/>
    <x v="99"/>
    <x v="0"/>
    <x v="0"/>
    <x v="0"/>
    <x v="0"/>
    <n v="0"/>
    <n v="351"/>
    <n v="0"/>
  </r>
  <r>
    <s v="Los Lagos"/>
    <x v="100"/>
    <s v="15 a 18 años"/>
    <m/>
    <x v="1"/>
    <x v="1"/>
    <n v="10"/>
    <x v="100"/>
    <x v="0"/>
    <x v="0"/>
    <x v="0"/>
    <x v="0"/>
    <n v="0"/>
    <n v="1743"/>
    <n v="0"/>
  </r>
  <r>
    <s v="Los Lagos"/>
    <x v="100"/>
    <s v="26 a 35 años"/>
    <m/>
    <x v="2"/>
    <x v="2"/>
    <n v="10"/>
    <x v="100"/>
    <x v="0"/>
    <x v="0"/>
    <x v="0"/>
    <x v="0"/>
    <n v="0"/>
    <n v="471"/>
    <n v="0"/>
  </r>
  <r>
    <s v="Los Lagos"/>
    <x v="100"/>
    <s v="46 a 55 años"/>
    <m/>
    <x v="0"/>
    <x v="0"/>
    <n v="10"/>
    <x v="100"/>
    <x v="0"/>
    <x v="0"/>
    <x v="0"/>
    <x v="0"/>
    <n v="0"/>
    <n v="445"/>
    <n v="0"/>
  </r>
  <r>
    <s v="Los Lagos"/>
    <x v="100"/>
    <s v="56 a 65 años"/>
    <m/>
    <x v="0"/>
    <x v="0"/>
    <n v="10"/>
    <x v="100"/>
    <x v="0"/>
    <x v="0"/>
    <x v="0"/>
    <x v="0"/>
    <n v="0"/>
    <n v="351"/>
    <n v="0"/>
  </r>
  <r>
    <s v="Los Lagos"/>
    <x v="101"/>
    <s v="19 a 25 años"/>
    <m/>
    <x v="0"/>
    <x v="0"/>
    <n v="10"/>
    <x v="101"/>
    <x v="0"/>
    <x v="0"/>
    <x v="0"/>
    <x v="0"/>
    <n v="0"/>
    <n v="0"/>
    <n v="924"/>
  </r>
  <r>
    <s v="Los Lagos"/>
    <x v="101"/>
    <s v="19 a 25 años"/>
    <m/>
    <x v="1"/>
    <x v="1"/>
    <n v="10"/>
    <x v="101"/>
    <x v="0"/>
    <x v="0"/>
    <x v="0"/>
    <x v="0"/>
    <n v="0"/>
    <n v="704"/>
    <n v="0"/>
  </r>
  <r>
    <s v="Los Lagos"/>
    <x v="101"/>
    <s v="26 a 35 años"/>
    <m/>
    <x v="1"/>
    <x v="1"/>
    <n v="10"/>
    <x v="101"/>
    <x v="0"/>
    <x v="0"/>
    <x v="0"/>
    <x v="0"/>
    <n v="0"/>
    <n v="0"/>
    <n v="919"/>
  </r>
  <r>
    <s v="Los Lagos"/>
    <x v="101"/>
    <s v="26 a 35 años"/>
    <m/>
    <x v="2"/>
    <x v="2"/>
    <n v="10"/>
    <x v="101"/>
    <x v="0"/>
    <x v="0"/>
    <x v="0"/>
    <x v="0"/>
    <n v="0"/>
    <n v="471"/>
    <n v="0"/>
  </r>
  <r>
    <s v="Los Lagos"/>
    <x v="101"/>
    <s v="36 a 45 años"/>
    <m/>
    <x v="0"/>
    <x v="0"/>
    <n v="10"/>
    <x v="101"/>
    <x v="0"/>
    <x v="0"/>
    <x v="0"/>
    <x v="0"/>
    <n v="0"/>
    <n v="928"/>
    <n v="0"/>
  </r>
  <r>
    <s v="Los Lagos"/>
    <x v="101"/>
    <s v="36 a 45 años"/>
    <m/>
    <x v="2"/>
    <x v="2"/>
    <n v="10"/>
    <x v="101"/>
    <x v="0"/>
    <x v="0"/>
    <x v="0"/>
    <x v="0"/>
    <n v="0"/>
    <n v="928"/>
    <n v="0"/>
  </r>
  <r>
    <s v="Los Lagos"/>
    <x v="101"/>
    <s v="46 a 55 años"/>
    <m/>
    <x v="0"/>
    <x v="0"/>
    <n v="10"/>
    <x v="101"/>
    <x v="0"/>
    <x v="0"/>
    <x v="0"/>
    <x v="0"/>
    <n v="0"/>
    <n v="445"/>
    <n v="0"/>
  </r>
  <r>
    <s v="Los Lagos"/>
    <x v="101"/>
    <s v="56 a 65 años"/>
    <m/>
    <x v="0"/>
    <x v="0"/>
    <n v="10"/>
    <x v="101"/>
    <x v="0"/>
    <x v="0"/>
    <x v="0"/>
    <x v="0"/>
    <n v="0"/>
    <n v="351"/>
    <n v="294"/>
  </r>
  <r>
    <s v="Los Lagos"/>
    <x v="101"/>
    <s v="56 a 65 años"/>
    <m/>
    <x v="1"/>
    <x v="1"/>
    <n v="10"/>
    <x v="101"/>
    <x v="0"/>
    <x v="0"/>
    <x v="0"/>
    <x v="0"/>
    <n v="0"/>
    <n v="0"/>
    <n v="294"/>
  </r>
  <r>
    <s v="Los Lagos"/>
    <x v="101"/>
    <s v="56 a 65 años"/>
    <m/>
    <x v="2"/>
    <x v="2"/>
    <n v="10"/>
    <x v="101"/>
    <x v="0"/>
    <x v="0"/>
    <x v="0"/>
    <x v="0"/>
    <n v="0"/>
    <n v="0"/>
    <n v="294"/>
  </r>
  <r>
    <s v="Los Ríos"/>
    <x v="102"/>
    <s v="19 a 25 años"/>
    <m/>
    <x v="0"/>
    <x v="0"/>
    <n v="14"/>
    <x v="102"/>
    <x v="0"/>
    <x v="0"/>
    <x v="0"/>
    <x v="0"/>
    <n v="0"/>
    <n v="604"/>
    <n v="0"/>
  </r>
  <r>
    <s v="Los Ríos"/>
    <x v="102"/>
    <s v="19 a 25 años"/>
    <m/>
    <x v="1"/>
    <x v="1"/>
    <n v="14"/>
    <x v="102"/>
    <x v="0"/>
    <x v="0"/>
    <x v="0"/>
    <x v="0"/>
    <n v="0"/>
    <n v="906"/>
    <n v="308"/>
  </r>
  <r>
    <s v="Los Ríos"/>
    <x v="102"/>
    <s v="26 a 35 años"/>
    <m/>
    <x v="0"/>
    <x v="0"/>
    <n v="14"/>
    <x v="102"/>
    <x v="0"/>
    <x v="0"/>
    <x v="0"/>
    <x v="0"/>
    <n v="0"/>
    <n v="2174"/>
    <n v="834"/>
  </r>
  <r>
    <s v="Los Ríos"/>
    <x v="102"/>
    <s v="26 a 35 años"/>
    <m/>
    <x v="1"/>
    <x v="1"/>
    <n v="14"/>
    <x v="102"/>
    <x v="0"/>
    <x v="0"/>
    <x v="0"/>
    <x v="0"/>
    <n v="0"/>
    <n v="311"/>
    <n v="0"/>
  </r>
  <r>
    <s v="Los Ríos"/>
    <x v="102"/>
    <s v="36 a 45 años"/>
    <m/>
    <x v="0"/>
    <x v="0"/>
    <n v="14"/>
    <x v="102"/>
    <x v="0"/>
    <x v="0"/>
    <x v="0"/>
    <x v="0"/>
    <n v="0"/>
    <n v="1075"/>
    <n v="1237"/>
  </r>
  <r>
    <s v="Los Ríos"/>
    <x v="102"/>
    <s v="36 a 45 años"/>
    <m/>
    <x v="1"/>
    <x v="1"/>
    <n v="14"/>
    <x v="102"/>
    <x v="0"/>
    <x v="0"/>
    <x v="0"/>
    <x v="0"/>
    <n v="0"/>
    <n v="269"/>
    <n v="247"/>
  </r>
  <r>
    <s v="Los Ríos"/>
    <x v="102"/>
    <s v="46 a 55 años"/>
    <m/>
    <x v="0"/>
    <x v="0"/>
    <n v="14"/>
    <x v="102"/>
    <x v="0"/>
    <x v="0"/>
    <x v="0"/>
    <x v="0"/>
    <n v="0"/>
    <n v="1344"/>
    <n v="1276"/>
  </r>
  <r>
    <s v="Los Ríos"/>
    <x v="102"/>
    <s v="46 a 55 años"/>
    <m/>
    <x v="1"/>
    <x v="1"/>
    <n v="14"/>
    <x v="102"/>
    <x v="0"/>
    <x v="0"/>
    <x v="0"/>
    <x v="0"/>
    <n v="0"/>
    <n v="448"/>
    <n v="510"/>
  </r>
  <r>
    <s v="Los Ríos"/>
    <x v="102"/>
    <s v="56 a 65 años"/>
    <m/>
    <x v="0"/>
    <x v="0"/>
    <n v="14"/>
    <x v="102"/>
    <x v="0"/>
    <x v="0"/>
    <x v="0"/>
    <x v="0"/>
    <n v="0"/>
    <n v="119"/>
    <n v="502"/>
  </r>
  <r>
    <s v="Los Ríos"/>
    <x v="102"/>
    <s v="56 a 65 años"/>
    <m/>
    <x v="1"/>
    <x v="1"/>
    <n v="14"/>
    <x v="102"/>
    <x v="0"/>
    <x v="0"/>
    <x v="0"/>
    <x v="0"/>
    <n v="0"/>
    <n v="358"/>
    <n v="0"/>
  </r>
  <r>
    <s v="Los Ríos"/>
    <x v="102"/>
    <s v="56 a 65 años"/>
    <m/>
    <x v="2"/>
    <x v="2"/>
    <n v="14"/>
    <x v="102"/>
    <x v="0"/>
    <x v="0"/>
    <x v="0"/>
    <x v="0"/>
    <n v="0"/>
    <n v="239"/>
    <n v="0"/>
  </r>
  <r>
    <s v="Los Ríos"/>
    <x v="103"/>
    <s v="15 a 18 años"/>
    <m/>
    <x v="0"/>
    <x v="0"/>
    <n v="14"/>
    <x v="103"/>
    <x v="0"/>
    <x v="0"/>
    <x v="0"/>
    <x v="0"/>
    <n v="559"/>
    <n v="0"/>
    <n v="0"/>
  </r>
  <r>
    <s v="Los Ríos"/>
    <x v="103"/>
    <s v="15 a 18 años"/>
    <m/>
    <x v="1"/>
    <x v="1"/>
    <n v="14"/>
    <x v="103"/>
    <x v="0"/>
    <x v="0"/>
    <x v="0"/>
    <x v="0"/>
    <n v="1207"/>
    <n v="0"/>
    <n v="0"/>
  </r>
  <r>
    <s v="Los Ríos"/>
    <x v="103"/>
    <s v="19 a 25 años"/>
    <m/>
    <x v="1"/>
    <x v="1"/>
    <n v="14"/>
    <x v="103"/>
    <x v="0"/>
    <x v="0"/>
    <x v="0"/>
    <x v="0"/>
    <n v="338"/>
    <n v="0"/>
    <n v="0"/>
  </r>
  <r>
    <s v="Los Ríos"/>
    <x v="103"/>
    <s v="19 a 25 años"/>
    <m/>
    <x v="2"/>
    <x v="2"/>
    <n v="14"/>
    <x v="103"/>
    <x v="0"/>
    <x v="0"/>
    <x v="0"/>
    <x v="0"/>
    <n v="147"/>
    <n v="0"/>
    <n v="0"/>
  </r>
  <r>
    <s v="Los Ríos"/>
    <x v="103"/>
    <s v="26 a 35 años"/>
    <m/>
    <x v="0"/>
    <x v="0"/>
    <n v="14"/>
    <x v="103"/>
    <x v="0"/>
    <x v="0"/>
    <x v="0"/>
    <x v="0"/>
    <n v="409"/>
    <n v="0"/>
    <n v="0"/>
  </r>
  <r>
    <s v="Los Ríos"/>
    <x v="103"/>
    <s v="26 a 35 años"/>
    <m/>
    <x v="1"/>
    <x v="1"/>
    <n v="14"/>
    <x v="103"/>
    <x v="0"/>
    <x v="0"/>
    <x v="0"/>
    <x v="0"/>
    <n v="1166"/>
    <n v="0"/>
    <n v="0"/>
  </r>
  <r>
    <s v="Los Ríos"/>
    <x v="103"/>
    <s v="36 a 45 años"/>
    <m/>
    <x v="0"/>
    <x v="0"/>
    <n v="14"/>
    <x v="103"/>
    <x v="0"/>
    <x v="0"/>
    <x v="0"/>
    <x v="0"/>
    <n v="52"/>
    <n v="0"/>
    <n v="0"/>
  </r>
  <r>
    <s v="Los Ríos"/>
    <x v="103"/>
    <s v="36 a 45 años"/>
    <m/>
    <x v="1"/>
    <x v="1"/>
    <n v="14"/>
    <x v="103"/>
    <x v="0"/>
    <x v="0"/>
    <x v="0"/>
    <x v="0"/>
    <n v="999"/>
    <n v="0"/>
    <n v="0"/>
  </r>
  <r>
    <s v="Los Ríos"/>
    <x v="103"/>
    <s v="46 a 55 años"/>
    <m/>
    <x v="0"/>
    <x v="0"/>
    <n v="14"/>
    <x v="103"/>
    <x v="0"/>
    <x v="0"/>
    <x v="0"/>
    <x v="0"/>
    <n v="298"/>
    <n v="0"/>
    <n v="0"/>
  </r>
  <r>
    <s v="Los Ríos"/>
    <x v="103"/>
    <s v="46 a 55 años"/>
    <m/>
    <x v="1"/>
    <x v="1"/>
    <n v="14"/>
    <x v="103"/>
    <x v="0"/>
    <x v="0"/>
    <x v="0"/>
    <x v="0"/>
    <n v="407"/>
    <n v="0"/>
    <n v="0"/>
  </r>
  <r>
    <s v="Los Ríos"/>
    <x v="103"/>
    <s v="46 a 55 años"/>
    <m/>
    <x v="2"/>
    <x v="2"/>
    <n v="14"/>
    <x v="103"/>
    <x v="0"/>
    <x v="0"/>
    <x v="0"/>
    <x v="0"/>
    <n v="760"/>
    <n v="0"/>
    <n v="0"/>
  </r>
  <r>
    <s v="Los Ríos"/>
    <x v="103"/>
    <s v="56 a 65 años"/>
    <m/>
    <x v="0"/>
    <x v="0"/>
    <n v="14"/>
    <x v="103"/>
    <x v="0"/>
    <x v="0"/>
    <x v="0"/>
    <x v="0"/>
    <n v="34"/>
    <n v="0"/>
    <n v="0"/>
  </r>
  <r>
    <s v="Los Ríos"/>
    <x v="103"/>
    <s v="56 a 65 años"/>
    <m/>
    <x v="1"/>
    <x v="1"/>
    <n v="14"/>
    <x v="103"/>
    <x v="0"/>
    <x v="0"/>
    <x v="0"/>
    <x v="0"/>
    <n v="2119"/>
    <n v="0"/>
    <n v="0"/>
  </r>
  <r>
    <s v="Los Ríos"/>
    <x v="103"/>
    <s v="15 a 18 años"/>
    <m/>
    <x v="0"/>
    <x v="0"/>
    <n v="14"/>
    <x v="103"/>
    <x v="0"/>
    <x v="0"/>
    <x v="0"/>
    <x v="0"/>
    <n v="0"/>
    <n v="0"/>
    <n v="520"/>
  </r>
  <r>
    <s v="Los Ríos"/>
    <x v="103"/>
    <s v="15 a 18 años"/>
    <m/>
    <x v="1"/>
    <x v="1"/>
    <n v="14"/>
    <x v="103"/>
    <x v="0"/>
    <x v="0"/>
    <x v="0"/>
    <x v="0"/>
    <n v="0"/>
    <n v="1325"/>
    <n v="1041"/>
  </r>
  <r>
    <s v="Los Ríos"/>
    <x v="103"/>
    <s v="19 a 25 años"/>
    <m/>
    <x v="0"/>
    <x v="0"/>
    <n v="14"/>
    <x v="103"/>
    <x v="0"/>
    <x v="0"/>
    <x v="0"/>
    <x v="0"/>
    <n v="0"/>
    <n v="604"/>
    <n v="308"/>
  </r>
  <r>
    <s v="Los Ríos"/>
    <x v="103"/>
    <s v="19 a 25 años"/>
    <m/>
    <x v="1"/>
    <x v="1"/>
    <n v="14"/>
    <x v="103"/>
    <x v="0"/>
    <x v="0"/>
    <x v="0"/>
    <x v="0"/>
    <n v="0"/>
    <n v="1813"/>
    <n v="0"/>
  </r>
  <r>
    <s v="Los Ríos"/>
    <x v="103"/>
    <s v="19 a 25 años"/>
    <m/>
    <x v="2"/>
    <x v="2"/>
    <n v="14"/>
    <x v="103"/>
    <x v="0"/>
    <x v="0"/>
    <x v="0"/>
    <x v="0"/>
    <n v="0"/>
    <n v="0"/>
    <n v="925"/>
  </r>
  <r>
    <s v="Los Ríos"/>
    <x v="103"/>
    <s v="26 a 35 años"/>
    <m/>
    <x v="0"/>
    <x v="0"/>
    <n v="14"/>
    <x v="103"/>
    <x v="0"/>
    <x v="0"/>
    <x v="0"/>
    <x v="0"/>
    <n v="0"/>
    <n v="311"/>
    <n v="2501"/>
  </r>
  <r>
    <s v="Los Ríos"/>
    <x v="103"/>
    <s v="26 a 35 años"/>
    <m/>
    <x v="1"/>
    <x v="1"/>
    <n v="14"/>
    <x v="103"/>
    <x v="0"/>
    <x v="0"/>
    <x v="0"/>
    <x v="0"/>
    <n v="0"/>
    <n v="311"/>
    <n v="556"/>
  </r>
  <r>
    <s v="Los Ríos"/>
    <x v="103"/>
    <s v="36 a 45 años"/>
    <m/>
    <x v="0"/>
    <x v="0"/>
    <n v="14"/>
    <x v="103"/>
    <x v="0"/>
    <x v="0"/>
    <x v="0"/>
    <x v="0"/>
    <n v="0"/>
    <n v="269"/>
    <n v="1979"/>
  </r>
  <r>
    <s v="Los Ríos"/>
    <x v="103"/>
    <s v="36 a 45 años"/>
    <m/>
    <x v="1"/>
    <x v="1"/>
    <n v="14"/>
    <x v="103"/>
    <x v="0"/>
    <x v="0"/>
    <x v="0"/>
    <x v="0"/>
    <n v="0"/>
    <n v="0"/>
    <n v="742"/>
  </r>
  <r>
    <s v="Los Ríos"/>
    <x v="103"/>
    <s v="36 a 45 años"/>
    <m/>
    <x v="2"/>
    <x v="2"/>
    <n v="14"/>
    <x v="103"/>
    <x v="0"/>
    <x v="0"/>
    <x v="0"/>
    <x v="0"/>
    <n v="0"/>
    <n v="0"/>
    <n v="989"/>
  </r>
  <r>
    <s v="Los Ríos"/>
    <x v="103"/>
    <s v="46 a 55 años"/>
    <m/>
    <x v="0"/>
    <x v="0"/>
    <n v="14"/>
    <x v="103"/>
    <x v="0"/>
    <x v="0"/>
    <x v="0"/>
    <x v="0"/>
    <n v="0"/>
    <n v="2689"/>
    <n v="1276"/>
  </r>
  <r>
    <s v="Los Ríos"/>
    <x v="103"/>
    <s v="46 a 55 años"/>
    <m/>
    <x v="1"/>
    <x v="1"/>
    <n v="14"/>
    <x v="103"/>
    <x v="0"/>
    <x v="0"/>
    <x v="0"/>
    <x v="0"/>
    <n v="0"/>
    <n v="0"/>
    <n v="1021"/>
  </r>
  <r>
    <s v="Los Ríos"/>
    <x v="103"/>
    <s v="56 a 65 años"/>
    <m/>
    <x v="0"/>
    <x v="0"/>
    <n v="14"/>
    <x v="103"/>
    <x v="0"/>
    <x v="0"/>
    <x v="0"/>
    <x v="0"/>
    <n v="0"/>
    <n v="239"/>
    <n v="1507"/>
  </r>
  <r>
    <s v="Los Ríos"/>
    <x v="103"/>
    <s v="56 a 65 años"/>
    <m/>
    <x v="1"/>
    <x v="1"/>
    <n v="14"/>
    <x v="103"/>
    <x v="0"/>
    <x v="0"/>
    <x v="0"/>
    <x v="0"/>
    <n v="0"/>
    <n v="239"/>
    <n v="0"/>
  </r>
  <r>
    <s v="Los Ríos"/>
    <x v="103"/>
    <s v="56 a 65 años"/>
    <m/>
    <x v="2"/>
    <x v="2"/>
    <n v="14"/>
    <x v="103"/>
    <x v="0"/>
    <x v="0"/>
    <x v="0"/>
    <x v="0"/>
    <n v="0"/>
    <n v="836"/>
    <n v="0"/>
  </r>
  <r>
    <s v="Los Ríos"/>
    <x v="104"/>
    <s v="19 a 25 años"/>
    <m/>
    <x v="1"/>
    <x v="1"/>
    <n v="14"/>
    <x v="104"/>
    <x v="0"/>
    <x v="0"/>
    <x v="0"/>
    <x v="0"/>
    <n v="0"/>
    <n v="302"/>
    <n v="0"/>
  </r>
  <r>
    <s v="Los Ríos"/>
    <x v="104"/>
    <s v="36 a 45 años"/>
    <m/>
    <x v="0"/>
    <x v="0"/>
    <n v="14"/>
    <x v="104"/>
    <x v="0"/>
    <x v="0"/>
    <x v="0"/>
    <x v="0"/>
    <n v="0"/>
    <n v="269"/>
    <n v="0"/>
  </r>
  <r>
    <s v="Los Ríos"/>
    <x v="104"/>
    <s v="46 a 55 años"/>
    <m/>
    <x v="0"/>
    <x v="0"/>
    <n v="14"/>
    <x v="104"/>
    <x v="0"/>
    <x v="0"/>
    <x v="0"/>
    <x v="0"/>
    <n v="0"/>
    <n v="224"/>
    <n v="0"/>
  </r>
  <r>
    <s v="Los Ríos"/>
    <x v="104"/>
    <s v="56 a 65 años"/>
    <m/>
    <x v="1"/>
    <x v="1"/>
    <n v="14"/>
    <x v="104"/>
    <x v="0"/>
    <x v="0"/>
    <x v="0"/>
    <x v="0"/>
    <n v="0"/>
    <n v="119"/>
    <n v="0"/>
  </r>
  <r>
    <s v="Los Ríos"/>
    <x v="105"/>
    <s v="19 a 25 años"/>
    <m/>
    <x v="1"/>
    <x v="1"/>
    <n v="14"/>
    <x v="105"/>
    <x v="0"/>
    <x v="0"/>
    <x v="0"/>
    <x v="0"/>
    <n v="0"/>
    <n v="906"/>
    <n v="0"/>
  </r>
  <r>
    <s v="Los Ríos"/>
    <x v="105"/>
    <s v="26 a 35 años"/>
    <m/>
    <x v="0"/>
    <x v="0"/>
    <n v="14"/>
    <x v="105"/>
    <x v="0"/>
    <x v="0"/>
    <x v="0"/>
    <x v="0"/>
    <n v="0"/>
    <n v="621"/>
    <n v="0"/>
  </r>
  <r>
    <s v="Los Ríos"/>
    <x v="105"/>
    <s v="26 a 35 años"/>
    <m/>
    <x v="1"/>
    <x v="1"/>
    <n v="14"/>
    <x v="105"/>
    <x v="0"/>
    <x v="0"/>
    <x v="0"/>
    <x v="0"/>
    <n v="0"/>
    <n v="311"/>
    <n v="0"/>
  </r>
  <r>
    <s v="Los Ríos"/>
    <x v="105"/>
    <s v="36 a 45 años"/>
    <m/>
    <x v="0"/>
    <x v="0"/>
    <n v="14"/>
    <x v="105"/>
    <x v="0"/>
    <x v="0"/>
    <x v="0"/>
    <x v="0"/>
    <n v="0"/>
    <n v="806"/>
    <n v="0"/>
  </r>
  <r>
    <s v="Los Ríos"/>
    <x v="105"/>
    <s v="36 a 45 años"/>
    <m/>
    <x v="1"/>
    <x v="1"/>
    <n v="14"/>
    <x v="105"/>
    <x v="0"/>
    <x v="0"/>
    <x v="0"/>
    <x v="0"/>
    <n v="0"/>
    <n v="269"/>
    <n v="0"/>
  </r>
  <r>
    <s v="Los Ríos"/>
    <x v="105"/>
    <s v="46 a 55 años"/>
    <m/>
    <x v="0"/>
    <x v="0"/>
    <n v="14"/>
    <x v="105"/>
    <x v="0"/>
    <x v="0"/>
    <x v="0"/>
    <x v="0"/>
    <n v="0"/>
    <n v="224"/>
    <n v="0"/>
  </r>
  <r>
    <s v="Los Ríos"/>
    <x v="105"/>
    <s v="56 a 65 años"/>
    <m/>
    <x v="1"/>
    <x v="1"/>
    <n v="14"/>
    <x v="105"/>
    <x v="0"/>
    <x v="0"/>
    <x v="0"/>
    <x v="0"/>
    <n v="0"/>
    <n v="119"/>
    <n v="0"/>
  </r>
  <r>
    <s v="Los Ríos"/>
    <x v="106"/>
    <s v="19 a 25 años"/>
    <m/>
    <x v="1"/>
    <x v="1"/>
    <n v="14"/>
    <x v="106"/>
    <x v="0"/>
    <x v="0"/>
    <x v="0"/>
    <x v="0"/>
    <n v="0"/>
    <n v="302"/>
    <n v="0"/>
  </r>
  <r>
    <s v="Los Ríos"/>
    <x v="106"/>
    <s v="36 a 45 años"/>
    <m/>
    <x v="0"/>
    <x v="0"/>
    <n v="14"/>
    <x v="106"/>
    <x v="0"/>
    <x v="0"/>
    <x v="0"/>
    <x v="0"/>
    <n v="0"/>
    <n v="269"/>
    <n v="0"/>
  </r>
  <r>
    <s v="Los Ríos"/>
    <x v="106"/>
    <s v="36 a 45 años"/>
    <m/>
    <x v="1"/>
    <x v="1"/>
    <n v="14"/>
    <x v="106"/>
    <x v="0"/>
    <x v="0"/>
    <x v="0"/>
    <x v="0"/>
    <n v="0"/>
    <n v="269"/>
    <n v="0"/>
  </r>
  <r>
    <s v="Los Ríos"/>
    <x v="106"/>
    <s v="46 a 55 años"/>
    <m/>
    <x v="0"/>
    <x v="0"/>
    <n v="14"/>
    <x v="106"/>
    <x v="0"/>
    <x v="0"/>
    <x v="0"/>
    <x v="0"/>
    <n v="0"/>
    <n v="224"/>
    <n v="0"/>
  </r>
  <r>
    <s v="Los Ríos"/>
    <x v="107"/>
    <s v="15 a 18 años"/>
    <m/>
    <x v="1"/>
    <x v="1"/>
    <n v="14"/>
    <x v="107"/>
    <x v="0"/>
    <x v="0"/>
    <x v="0"/>
    <x v="0"/>
    <n v="0"/>
    <n v="662"/>
    <n v="0"/>
  </r>
  <r>
    <s v="Los Ríos"/>
    <x v="107"/>
    <s v="19 a 25 años"/>
    <m/>
    <x v="1"/>
    <x v="1"/>
    <n v="14"/>
    <x v="107"/>
    <x v="0"/>
    <x v="0"/>
    <x v="0"/>
    <x v="0"/>
    <n v="0"/>
    <n v="302"/>
    <n v="0"/>
  </r>
  <r>
    <s v="Los Ríos"/>
    <x v="107"/>
    <s v="26 a 35 años"/>
    <m/>
    <x v="0"/>
    <x v="0"/>
    <n v="14"/>
    <x v="107"/>
    <x v="0"/>
    <x v="0"/>
    <x v="0"/>
    <x v="0"/>
    <n v="0"/>
    <n v="1553"/>
    <n v="0"/>
  </r>
  <r>
    <s v="Los Ríos"/>
    <x v="107"/>
    <s v="36 a 45 años"/>
    <m/>
    <x v="0"/>
    <x v="0"/>
    <n v="14"/>
    <x v="107"/>
    <x v="0"/>
    <x v="0"/>
    <x v="0"/>
    <x v="0"/>
    <n v="0"/>
    <n v="1344"/>
    <n v="0"/>
  </r>
  <r>
    <s v="Los Ríos"/>
    <x v="107"/>
    <s v="36 a 45 años"/>
    <m/>
    <x v="1"/>
    <x v="1"/>
    <n v="14"/>
    <x v="107"/>
    <x v="0"/>
    <x v="0"/>
    <x v="0"/>
    <x v="0"/>
    <n v="0"/>
    <n v="538"/>
    <n v="0"/>
  </r>
  <r>
    <s v="Los Ríos"/>
    <x v="107"/>
    <s v="46 a 55 años"/>
    <m/>
    <x v="0"/>
    <x v="0"/>
    <n v="14"/>
    <x v="107"/>
    <x v="0"/>
    <x v="0"/>
    <x v="0"/>
    <x v="0"/>
    <n v="0"/>
    <n v="1569"/>
    <n v="0"/>
  </r>
  <r>
    <s v="Los Ríos"/>
    <x v="107"/>
    <s v="56 a 65 años"/>
    <m/>
    <x v="0"/>
    <x v="0"/>
    <n v="14"/>
    <x v="107"/>
    <x v="0"/>
    <x v="0"/>
    <x v="0"/>
    <x v="0"/>
    <n v="0"/>
    <n v="358"/>
    <n v="0"/>
  </r>
  <r>
    <s v="Los Ríos"/>
    <x v="107"/>
    <s v="56 a 65 años"/>
    <m/>
    <x v="1"/>
    <x v="1"/>
    <n v="14"/>
    <x v="107"/>
    <x v="0"/>
    <x v="0"/>
    <x v="0"/>
    <x v="0"/>
    <n v="0"/>
    <n v="358"/>
    <n v="0"/>
  </r>
  <r>
    <s v="Los Ríos"/>
    <x v="107"/>
    <s v="56 a 65 años"/>
    <m/>
    <x v="2"/>
    <x v="2"/>
    <n v="14"/>
    <x v="107"/>
    <x v="0"/>
    <x v="0"/>
    <x v="0"/>
    <x v="0"/>
    <n v="0"/>
    <n v="597"/>
    <n v="0"/>
  </r>
  <r>
    <s v="Los Ríos"/>
    <x v="108"/>
    <s v="36 a 45 años"/>
    <m/>
    <x v="1"/>
    <x v="1"/>
    <n v="14"/>
    <x v="108"/>
    <x v="0"/>
    <x v="0"/>
    <x v="0"/>
    <x v="0"/>
    <n v="0"/>
    <n v="269"/>
    <n v="0"/>
  </r>
  <r>
    <s v="Los Ríos"/>
    <x v="108"/>
    <s v="46 a 55 años"/>
    <m/>
    <x v="0"/>
    <x v="0"/>
    <n v="14"/>
    <x v="108"/>
    <x v="0"/>
    <x v="0"/>
    <x v="0"/>
    <x v="0"/>
    <n v="0"/>
    <n v="448"/>
    <n v="0"/>
  </r>
  <r>
    <s v="Los Ríos"/>
    <x v="108"/>
    <s v="56 a 65 años"/>
    <m/>
    <x v="0"/>
    <x v="0"/>
    <n v="14"/>
    <x v="108"/>
    <x v="0"/>
    <x v="0"/>
    <x v="0"/>
    <x v="0"/>
    <n v="0"/>
    <n v="119"/>
    <n v="0"/>
  </r>
  <r>
    <s v="Los Ríos"/>
    <x v="109"/>
    <s v="19 a 25 años"/>
    <m/>
    <x v="0"/>
    <x v="0"/>
    <n v="14"/>
    <x v="109"/>
    <x v="0"/>
    <x v="0"/>
    <x v="0"/>
    <x v="0"/>
    <n v="0"/>
    <n v="302"/>
    <n v="0"/>
  </r>
  <r>
    <s v="Los Ríos"/>
    <x v="109"/>
    <s v="19 a 25 años"/>
    <m/>
    <x v="1"/>
    <x v="1"/>
    <n v="14"/>
    <x v="109"/>
    <x v="0"/>
    <x v="0"/>
    <x v="0"/>
    <x v="0"/>
    <n v="0"/>
    <n v="302"/>
    <n v="0"/>
  </r>
  <r>
    <s v="Los Ríos"/>
    <x v="109"/>
    <s v="36 a 45 años"/>
    <m/>
    <x v="0"/>
    <x v="0"/>
    <n v="14"/>
    <x v="109"/>
    <x v="0"/>
    <x v="0"/>
    <x v="0"/>
    <x v="0"/>
    <n v="0"/>
    <n v="269"/>
    <n v="0"/>
  </r>
  <r>
    <s v="Los Ríos"/>
    <x v="109"/>
    <s v="46 a 55 años"/>
    <m/>
    <x v="0"/>
    <x v="0"/>
    <n v="14"/>
    <x v="109"/>
    <x v="0"/>
    <x v="0"/>
    <x v="0"/>
    <x v="0"/>
    <n v="0"/>
    <n v="896"/>
    <n v="0"/>
  </r>
  <r>
    <s v="Los Ríos"/>
    <x v="109"/>
    <s v="56 a 65 años"/>
    <m/>
    <x v="0"/>
    <x v="0"/>
    <n v="14"/>
    <x v="109"/>
    <x v="0"/>
    <x v="0"/>
    <x v="0"/>
    <x v="0"/>
    <n v="0"/>
    <n v="119"/>
    <n v="0"/>
  </r>
  <r>
    <s v="Los Ríos"/>
    <x v="110"/>
    <s v="15 a 18 años"/>
    <m/>
    <x v="0"/>
    <x v="0"/>
    <n v="14"/>
    <x v="110"/>
    <x v="0"/>
    <x v="0"/>
    <x v="0"/>
    <x v="0"/>
    <n v="0"/>
    <n v="0"/>
    <n v="1561"/>
  </r>
  <r>
    <s v="Los Ríos"/>
    <x v="110"/>
    <s v="15 a 18 años"/>
    <m/>
    <x v="1"/>
    <x v="1"/>
    <n v="14"/>
    <x v="110"/>
    <x v="0"/>
    <x v="0"/>
    <x v="0"/>
    <x v="0"/>
    <n v="279"/>
    <n v="662"/>
    <n v="520"/>
  </r>
  <r>
    <s v="Los Ríos"/>
    <x v="110"/>
    <s v="19 a 25 años"/>
    <m/>
    <x v="0"/>
    <x v="0"/>
    <n v="14"/>
    <x v="110"/>
    <x v="0"/>
    <x v="0"/>
    <x v="0"/>
    <x v="0"/>
    <n v="0"/>
    <n v="604"/>
    <n v="3082"/>
  </r>
  <r>
    <s v="Los Ríos"/>
    <x v="110"/>
    <s v="19 a 25 años"/>
    <m/>
    <x v="1"/>
    <x v="1"/>
    <n v="14"/>
    <x v="110"/>
    <x v="0"/>
    <x v="0"/>
    <x v="0"/>
    <x v="0"/>
    <n v="363"/>
    <n v="604"/>
    <n v="308"/>
  </r>
  <r>
    <s v="Los Ríos"/>
    <x v="110"/>
    <s v="19 a 25 años"/>
    <m/>
    <x v="2"/>
    <x v="2"/>
    <n v="14"/>
    <x v="110"/>
    <x v="0"/>
    <x v="0"/>
    <x v="0"/>
    <x v="0"/>
    <n v="0"/>
    <n v="0"/>
    <n v="616"/>
  </r>
  <r>
    <s v="Los Ríos"/>
    <x v="110"/>
    <s v="26 a 35 años"/>
    <m/>
    <x v="0"/>
    <x v="0"/>
    <n v="14"/>
    <x v="110"/>
    <x v="0"/>
    <x v="0"/>
    <x v="0"/>
    <x v="0"/>
    <n v="206"/>
    <n v="2174"/>
    <n v="1389"/>
  </r>
  <r>
    <s v="Los Ríos"/>
    <x v="110"/>
    <s v="26 a 35 años"/>
    <m/>
    <x v="1"/>
    <x v="1"/>
    <n v="14"/>
    <x v="110"/>
    <x v="0"/>
    <x v="0"/>
    <x v="0"/>
    <x v="0"/>
    <n v="989"/>
    <n v="311"/>
    <n v="278"/>
  </r>
  <r>
    <s v="Los Ríos"/>
    <x v="110"/>
    <s v="36 a 45 años"/>
    <m/>
    <x v="0"/>
    <x v="0"/>
    <n v="14"/>
    <x v="110"/>
    <x v="0"/>
    <x v="0"/>
    <x v="0"/>
    <x v="0"/>
    <n v="261"/>
    <n v="0"/>
    <n v="1484"/>
  </r>
  <r>
    <s v="Los Ríos"/>
    <x v="110"/>
    <s v="36 a 45 años"/>
    <m/>
    <x v="1"/>
    <x v="1"/>
    <n v="14"/>
    <x v="110"/>
    <x v="0"/>
    <x v="0"/>
    <x v="0"/>
    <x v="0"/>
    <n v="1359"/>
    <n v="269"/>
    <n v="247"/>
  </r>
  <r>
    <s v="Los Ríos"/>
    <x v="110"/>
    <s v="36 a 45 años"/>
    <m/>
    <x v="2"/>
    <x v="2"/>
    <n v="14"/>
    <x v="110"/>
    <x v="0"/>
    <x v="0"/>
    <x v="0"/>
    <x v="0"/>
    <n v="33"/>
    <n v="0"/>
    <n v="495"/>
  </r>
  <r>
    <s v="Los Ríos"/>
    <x v="110"/>
    <s v="46 a 55 años"/>
    <m/>
    <x v="0"/>
    <x v="0"/>
    <n v="14"/>
    <x v="110"/>
    <x v="0"/>
    <x v="0"/>
    <x v="0"/>
    <x v="0"/>
    <n v="174"/>
    <n v="896"/>
    <n v="255"/>
  </r>
  <r>
    <s v="Los Ríos"/>
    <x v="110"/>
    <s v="46 a 55 años"/>
    <m/>
    <x v="1"/>
    <x v="1"/>
    <n v="14"/>
    <x v="110"/>
    <x v="0"/>
    <x v="0"/>
    <x v="0"/>
    <x v="0"/>
    <n v="762"/>
    <n v="224"/>
    <n v="1276"/>
  </r>
  <r>
    <s v="Los Ríos"/>
    <x v="110"/>
    <s v="46 a 55 años"/>
    <m/>
    <x v="2"/>
    <x v="2"/>
    <n v="14"/>
    <x v="110"/>
    <x v="0"/>
    <x v="0"/>
    <x v="0"/>
    <x v="0"/>
    <n v="0"/>
    <n v="0"/>
    <n v="255"/>
  </r>
  <r>
    <s v="Los Ríos"/>
    <x v="110"/>
    <s v="56 a 65 años"/>
    <m/>
    <x v="0"/>
    <x v="0"/>
    <n v="14"/>
    <x v="110"/>
    <x v="0"/>
    <x v="0"/>
    <x v="0"/>
    <x v="0"/>
    <n v="280"/>
    <n v="358"/>
    <n v="1005"/>
  </r>
  <r>
    <s v="Los Ríos"/>
    <x v="110"/>
    <s v="56 a 65 años"/>
    <m/>
    <x v="1"/>
    <x v="1"/>
    <n v="14"/>
    <x v="110"/>
    <x v="0"/>
    <x v="0"/>
    <x v="0"/>
    <x v="0"/>
    <n v="480"/>
    <n v="0"/>
    <n v="0"/>
  </r>
  <r>
    <s v="Los Ríos"/>
    <x v="110"/>
    <s v="56 a 65 años"/>
    <m/>
    <x v="2"/>
    <x v="2"/>
    <n v="14"/>
    <x v="110"/>
    <x v="0"/>
    <x v="0"/>
    <x v="0"/>
    <x v="0"/>
    <n v="0"/>
    <n v="239"/>
    <n v="0"/>
  </r>
  <r>
    <s v="Los Ríos"/>
    <x v="111"/>
    <s v="15 a 18 años"/>
    <m/>
    <x v="1"/>
    <x v="1"/>
    <n v="14"/>
    <x v="111"/>
    <x v="0"/>
    <x v="0"/>
    <x v="0"/>
    <x v="0"/>
    <n v="1342"/>
    <n v="0"/>
    <n v="0"/>
  </r>
  <r>
    <s v="Los Ríos"/>
    <x v="111"/>
    <s v="19 a 25 años"/>
    <m/>
    <x v="0"/>
    <x v="0"/>
    <n v="14"/>
    <x v="111"/>
    <x v="0"/>
    <x v="0"/>
    <x v="0"/>
    <x v="0"/>
    <n v="160"/>
    <n v="0"/>
    <n v="0"/>
  </r>
  <r>
    <s v="Los Ríos"/>
    <x v="111"/>
    <s v="19 a 25 años"/>
    <m/>
    <x v="1"/>
    <x v="1"/>
    <n v="14"/>
    <x v="111"/>
    <x v="0"/>
    <x v="0"/>
    <x v="0"/>
    <x v="0"/>
    <n v="1134"/>
    <n v="0"/>
    <n v="0"/>
  </r>
  <r>
    <s v="Los Ríos"/>
    <x v="111"/>
    <s v="26 a 35 años"/>
    <m/>
    <x v="1"/>
    <x v="1"/>
    <n v="14"/>
    <x v="111"/>
    <x v="0"/>
    <x v="0"/>
    <x v="0"/>
    <x v="0"/>
    <n v="564"/>
    <n v="0"/>
    <n v="0"/>
  </r>
  <r>
    <s v="Los Ríos"/>
    <x v="111"/>
    <s v="36 a 45 años"/>
    <m/>
    <x v="0"/>
    <x v="0"/>
    <n v="14"/>
    <x v="111"/>
    <x v="0"/>
    <x v="0"/>
    <x v="0"/>
    <x v="0"/>
    <n v="41"/>
    <n v="0"/>
    <n v="0"/>
  </r>
  <r>
    <s v="Los Ríos"/>
    <x v="111"/>
    <s v="36 a 45 años"/>
    <m/>
    <x v="1"/>
    <x v="1"/>
    <n v="14"/>
    <x v="111"/>
    <x v="0"/>
    <x v="0"/>
    <x v="0"/>
    <x v="0"/>
    <n v="509"/>
    <n v="0"/>
    <n v="0"/>
  </r>
  <r>
    <s v="Los Ríos"/>
    <x v="111"/>
    <s v="46 a 55 años"/>
    <m/>
    <x v="0"/>
    <x v="0"/>
    <n v="14"/>
    <x v="111"/>
    <x v="0"/>
    <x v="0"/>
    <x v="0"/>
    <x v="0"/>
    <n v="247"/>
    <n v="0"/>
    <n v="0"/>
  </r>
  <r>
    <s v="Los Ríos"/>
    <x v="111"/>
    <s v="46 a 55 años"/>
    <m/>
    <x v="1"/>
    <x v="1"/>
    <n v="14"/>
    <x v="111"/>
    <x v="0"/>
    <x v="0"/>
    <x v="0"/>
    <x v="0"/>
    <n v="665"/>
    <n v="0"/>
    <n v="0"/>
  </r>
  <r>
    <s v="Los Ríos"/>
    <x v="111"/>
    <s v="56 a 65 años"/>
    <m/>
    <x v="1"/>
    <x v="1"/>
    <n v="14"/>
    <x v="111"/>
    <x v="0"/>
    <x v="0"/>
    <x v="0"/>
    <x v="0"/>
    <n v="545"/>
    <n v="0"/>
    <n v="0"/>
  </r>
  <r>
    <s v="Los Ríos"/>
    <x v="111"/>
    <s v="15 a 18 años"/>
    <m/>
    <x v="1"/>
    <x v="1"/>
    <n v="14"/>
    <x v="111"/>
    <x v="0"/>
    <x v="0"/>
    <x v="0"/>
    <x v="0"/>
    <n v="0"/>
    <n v="662"/>
    <n v="0"/>
  </r>
  <r>
    <s v="Los Ríos"/>
    <x v="111"/>
    <s v="19 a 25 años"/>
    <m/>
    <x v="0"/>
    <x v="0"/>
    <n v="14"/>
    <x v="111"/>
    <x v="0"/>
    <x v="0"/>
    <x v="0"/>
    <x v="0"/>
    <n v="0"/>
    <n v="302"/>
    <n v="1233"/>
  </r>
  <r>
    <s v="Los Ríos"/>
    <x v="111"/>
    <s v="19 a 25 años"/>
    <m/>
    <x v="1"/>
    <x v="1"/>
    <n v="14"/>
    <x v="111"/>
    <x v="0"/>
    <x v="0"/>
    <x v="0"/>
    <x v="0"/>
    <n v="0"/>
    <n v="604"/>
    <n v="0"/>
  </r>
  <r>
    <s v="Los Ríos"/>
    <x v="111"/>
    <s v="19 a 25 años"/>
    <m/>
    <x v="2"/>
    <x v="2"/>
    <n v="14"/>
    <x v="111"/>
    <x v="0"/>
    <x v="0"/>
    <x v="0"/>
    <x v="0"/>
    <n v="0"/>
    <n v="0"/>
    <n v="1233"/>
  </r>
  <r>
    <s v="Los Ríos"/>
    <x v="111"/>
    <s v="26 a 35 años"/>
    <m/>
    <x v="0"/>
    <x v="0"/>
    <n v="14"/>
    <x v="111"/>
    <x v="0"/>
    <x v="0"/>
    <x v="0"/>
    <x v="0"/>
    <n v="0"/>
    <n v="1242"/>
    <n v="1667"/>
  </r>
  <r>
    <s v="Los Ríos"/>
    <x v="111"/>
    <s v="26 a 35 años"/>
    <m/>
    <x v="1"/>
    <x v="1"/>
    <n v="14"/>
    <x v="111"/>
    <x v="0"/>
    <x v="0"/>
    <x v="0"/>
    <x v="0"/>
    <n v="0"/>
    <n v="932"/>
    <n v="0"/>
  </r>
  <r>
    <s v="Los Ríos"/>
    <x v="111"/>
    <s v="26 a 35 años"/>
    <m/>
    <x v="2"/>
    <x v="2"/>
    <n v="14"/>
    <x v="111"/>
    <x v="0"/>
    <x v="0"/>
    <x v="0"/>
    <x v="0"/>
    <n v="0"/>
    <n v="0"/>
    <n v="556"/>
  </r>
  <r>
    <s v="Los Ríos"/>
    <x v="111"/>
    <s v="36 a 45 años"/>
    <m/>
    <x v="0"/>
    <x v="0"/>
    <n v="14"/>
    <x v="111"/>
    <x v="0"/>
    <x v="0"/>
    <x v="0"/>
    <x v="0"/>
    <n v="0"/>
    <n v="269"/>
    <n v="1732"/>
  </r>
  <r>
    <s v="Los Ríos"/>
    <x v="111"/>
    <s v="36 a 45 años"/>
    <m/>
    <x v="1"/>
    <x v="1"/>
    <n v="14"/>
    <x v="111"/>
    <x v="0"/>
    <x v="0"/>
    <x v="0"/>
    <x v="0"/>
    <n v="0"/>
    <n v="269"/>
    <n v="247"/>
  </r>
  <r>
    <s v="Los Ríos"/>
    <x v="111"/>
    <s v="36 a 45 años"/>
    <m/>
    <x v="2"/>
    <x v="2"/>
    <n v="14"/>
    <x v="111"/>
    <x v="0"/>
    <x v="0"/>
    <x v="0"/>
    <x v="0"/>
    <n v="0"/>
    <n v="0"/>
    <n v="742"/>
  </r>
  <r>
    <s v="Los Ríos"/>
    <x v="111"/>
    <s v="46 a 55 años"/>
    <m/>
    <x v="0"/>
    <x v="0"/>
    <n v="14"/>
    <x v="111"/>
    <x v="0"/>
    <x v="0"/>
    <x v="0"/>
    <x v="0"/>
    <n v="0"/>
    <n v="1793"/>
    <n v="1021"/>
  </r>
  <r>
    <s v="Los Ríos"/>
    <x v="111"/>
    <s v="56 a 65 años"/>
    <m/>
    <x v="0"/>
    <x v="0"/>
    <n v="14"/>
    <x v="111"/>
    <x v="0"/>
    <x v="0"/>
    <x v="0"/>
    <x v="0"/>
    <n v="0"/>
    <n v="239"/>
    <n v="1005"/>
  </r>
  <r>
    <s v="Los Ríos"/>
    <x v="111"/>
    <s v="56 a 65 años"/>
    <m/>
    <x v="1"/>
    <x v="1"/>
    <n v="14"/>
    <x v="111"/>
    <x v="0"/>
    <x v="0"/>
    <x v="0"/>
    <x v="0"/>
    <n v="0"/>
    <n v="0"/>
    <n v="335"/>
  </r>
  <r>
    <s v="Los Ríos"/>
    <x v="111"/>
    <s v="56 a 65 años"/>
    <m/>
    <x v="2"/>
    <x v="2"/>
    <n v="14"/>
    <x v="111"/>
    <x v="0"/>
    <x v="0"/>
    <x v="0"/>
    <x v="0"/>
    <n v="0"/>
    <n v="597"/>
    <n v="0"/>
  </r>
  <r>
    <s v="Los Ríos"/>
    <x v="112"/>
    <s v="15 a 18 años"/>
    <m/>
    <x v="0"/>
    <x v="0"/>
    <n v="14"/>
    <x v="112"/>
    <x v="0"/>
    <x v="0"/>
    <x v="0"/>
    <x v="0"/>
    <n v="294"/>
    <n v="0"/>
    <n v="3123"/>
  </r>
  <r>
    <s v="Los Ríos"/>
    <x v="112"/>
    <s v="15 a 18 años"/>
    <m/>
    <x v="1"/>
    <x v="1"/>
    <n v="14"/>
    <x v="112"/>
    <x v="0"/>
    <x v="0"/>
    <x v="0"/>
    <x v="0"/>
    <n v="2683"/>
    <n v="4637"/>
    <n v="1561"/>
  </r>
  <r>
    <s v="Los Ríos"/>
    <x v="112"/>
    <s v="19 a 25 años"/>
    <m/>
    <x v="0"/>
    <x v="0"/>
    <n v="14"/>
    <x v="112"/>
    <x v="0"/>
    <x v="0"/>
    <x v="0"/>
    <x v="0"/>
    <n v="1266"/>
    <n v="3323"/>
    <n v="3698"/>
  </r>
  <r>
    <s v="Los Ríos"/>
    <x v="112"/>
    <s v="19 a 25 años"/>
    <m/>
    <x v="1"/>
    <x v="1"/>
    <n v="14"/>
    <x v="112"/>
    <x v="0"/>
    <x v="0"/>
    <x v="0"/>
    <x v="0"/>
    <n v="6403"/>
    <n v="3928"/>
    <n v="308"/>
  </r>
  <r>
    <s v="Los Ríos"/>
    <x v="112"/>
    <s v="19 a 25 años"/>
    <m/>
    <x v="2"/>
    <x v="2"/>
    <n v="14"/>
    <x v="112"/>
    <x v="0"/>
    <x v="0"/>
    <x v="0"/>
    <x v="0"/>
    <n v="797"/>
    <n v="0"/>
    <n v="4931"/>
  </r>
  <r>
    <s v="Los Ríos"/>
    <x v="112"/>
    <s v="26 a 35 años"/>
    <m/>
    <x v="0"/>
    <x v="0"/>
    <n v="14"/>
    <x v="112"/>
    <x v="0"/>
    <x v="0"/>
    <x v="0"/>
    <x v="0"/>
    <n v="543"/>
    <n v="9937"/>
    <n v="11393"/>
  </r>
  <r>
    <s v="Los Ríos"/>
    <x v="112"/>
    <s v="26 a 35 años"/>
    <m/>
    <x v="1"/>
    <x v="1"/>
    <n v="14"/>
    <x v="112"/>
    <x v="0"/>
    <x v="0"/>
    <x v="0"/>
    <x v="0"/>
    <n v="6473"/>
    <n v="2795"/>
    <n v="1389"/>
  </r>
  <r>
    <s v="Los Ríos"/>
    <x v="112"/>
    <s v="26 a 35 años"/>
    <m/>
    <x v="2"/>
    <x v="2"/>
    <n v="14"/>
    <x v="112"/>
    <x v="0"/>
    <x v="0"/>
    <x v="0"/>
    <x v="0"/>
    <n v="503"/>
    <n v="0"/>
    <n v="556"/>
  </r>
  <r>
    <s v="Los Ríos"/>
    <x v="112"/>
    <s v="36 a 45 años"/>
    <m/>
    <x v="0"/>
    <x v="0"/>
    <n v="14"/>
    <x v="112"/>
    <x v="0"/>
    <x v="0"/>
    <x v="0"/>
    <x v="0"/>
    <n v="1127"/>
    <n v="8333"/>
    <n v="5195"/>
  </r>
  <r>
    <s v="Los Ríos"/>
    <x v="112"/>
    <s v="36 a 45 años"/>
    <m/>
    <x v="1"/>
    <x v="1"/>
    <n v="14"/>
    <x v="112"/>
    <x v="0"/>
    <x v="0"/>
    <x v="0"/>
    <x v="0"/>
    <n v="7793"/>
    <n v="2957"/>
    <n v="247"/>
  </r>
  <r>
    <s v="Los Ríos"/>
    <x v="112"/>
    <s v="36 a 45 años"/>
    <m/>
    <x v="2"/>
    <x v="2"/>
    <n v="14"/>
    <x v="112"/>
    <x v="0"/>
    <x v="0"/>
    <x v="0"/>
    <x v="0"/>
    <n v="586"/>
    <n v="0"/>
    <n v="2474"/>
  </r>
  <r>
    <s v="Los Ríos"/>
    <x v="112"/>
    <s v="46 a 55 años"/>
    <m/>
    <x v="0"/>
    <x v="0"/>
    <n v="14"/>
    <x v="112"/>
    <x v="0"/>
    <x v="0"/>
    <x v="0"/>
    <x v="0"/>
    <n v="1597"/>
    <n v="7619"/>
    <n v="3828"/>
  </r>
  <r>
    <s v="Los Ríos"/>
    <x v="112"/>
    <s v="46 a 55 años"/>
    <m/>
    <x v="1"/>
    <x v="1"/>
    <n v="14"/>
    <x v="112"/>
    <x v="0"/>
    <x v="0"/>
    <x v="0"/>
    <x v="0"/>
    <n v="5757"/>
    <n v="1120"/>
    <n v="6380"/>
  </r>
  <r>
    <s v="Los Ríos"/>
    <x v="112"/>
    <s v="46 a 55 años"/>
    <m/>
    <x v="2"/>
    <x v="2"/>
    <n v="14"/>
    <x v="112"/>
    <x v="0"/>
    <x v="0"/>
    <x v="0"/>
    <x v="0"/>
    <n v="155"/>
    <n v="0"/>
    <n v="2042"/>
  </r>
  <r>
    <s v="Los Ríos"/>
    <x v="112"/>
    <s v="56 a 65 años"/>
    <m/>
    <x v="0"/>
    <x v="0"/>
    <n v="14"/>
    <x v="112"/>
    <x v="0"/>
    <x v="0"/>
    <x v="0"/>
    <x v="0"/>
    <n v="645"/>
    <n v="3465"/>
    <n v="9880"/>
  </r>
  <r>
    <s v="Los Ríos"/>
    <x v="112"/>
    <s v="56 a 65 años"/>
    <m/>
    <x v="1"/>
    <x v="1"/>
    <n v="14"/>
    <x v="112"/>
    <x v="0"/>
    <x v="0"/>
    <x v="0"/>
    <x v="0"/>
    <n v="6439"/>
    <n v="1553"/>
    <n v="837"/>
  </r>
  <r>
    <s v="Los Ríos"/>
    <x v="112"/>
    <s v="56 a 65 años"/>
    <m/>
    <x v="2"/>
    <x v="2"/>
    <n v="14"/>
    <x v="112"/>
    <x v="0"/>
    <x v="0"/>
    <x v="0"/>
    <x v="0"/>
    <n v="2573"/>
    <n v="4421"/>
    <n v="0"/>
  </r>
  <r>
    <s v="Magallanes y Antártica Chilena"/>
    <x v="113"/>
    <s v="15 a 18 años"/>
    <m/>
    <x v="0"/>
    <x v="0"/>
    <n v="12"/>
    <x v="113"/>
    <x v="0"/>
    <x v="0"/>
    <x v="0"/>
    <x v="0"/>
    <n v="0"/>
    <n v="282"/>
    <n v="939"/>
  </r>
  <r>
    <s v="Magallanes y Antártica Chilena"/>
    <x v="113"/>
    <s v="19 a 25 años"/>
    <m/>
    <x v="0"/>
    <x v="0"/>
    <n v="12"/>
    <x v="113"/>
    <x v="0"/>
    <x v="0"/>
    <x v="0"/>
    <x v="0"/>
    <n v="0"/>
    <n v="532"/>
    <n v="437"/>
  </r>
  <r>
    <s v="Magallanes y Antártica Chilena"/>
    <x v="113"/>
    <s v="19 a 25 años"/>
    <m/>
    <x v="1"/>
    <x v="1"/>
    <n v="12"/>
    <x v="113"/>
    <x v="0"/>
    <x v="0"/>
    <x v="0"/>
    <x v="0"/>
    <n v="0"/>
    <n v="0"/>
    <n v="874"/>
  </r>
  <r>
    <s v="Magallanes y Antártica Chilena"/>
    <x v="113"/>
    <s v="26 a 35 años"/>
    <m/>
    <x v="0"/>
    <x v="0"/>
    <n v="12"/>
    <x v="113"/>
    <x v="0"/>
    <x v="0"/>
    <x v="0"/>
    <x v="0"/>
    <n v="0"/>
    <n v="798"/>
    <n v="1622"/>
  </r>
  <r>
    <s v="Magallanes y Antártica Chilena"/>
    <x v="113"/>
    <s v="26 a 35 años"/>
    <m/>
    <x v="1"/>
    <x v="1"/>
    <n v="12"/>
    <x v="113"/>
    <x v="0"/>
    <x v="0"/>
    <x v="0"/>
    <x v="0"/>
    <n v="0"/>
    <n v="266"/>
    <n v="1419"/>
  </r>
  <r>
    <s v="Magallanes y Antártica Chilena"/>
    <x v="113"/>
    <s v="26 a 35 años"/>
    <m/>
    <x v="2"/>
    <x v="2"/>
    <n v="12"/>
    <x v="113"/>
    <x v="0"/>
    <x v="0"/>
    <x v="0"/>
    <x v="0"/>
    <n v="0"/>
    <n v="532"/>
    <n v="0"/>
  </r>
  <r>
    <s v="Magallanes y Antártica Chilena"/>
    <x v="113"/>
    <s v="36 a 45 años"/>
    <m/>
    <x v="0"/>
    <x v="0"/>
    <n v="12"/>
    <x v="113"/>
    <x v="0"/>
    <x v="0"/>
    <x v="0"/>
    <x v="0"/>
    <n v="0"/>
    <n v="765"/>
    <n v="1550"/>
  </r>
  <r>
    <s v="Magallanes y Antártica Chilena"/>
    <x v="113"/>
    <s v="36 a 45 años"/>
    <m/>
    <x v="1"/>
    <x v="1"/>
    <n v="12"/>
    <x v="113"/>
    <x v="0"/>
    <x v="0"/>
    <x v="0"/>
    <x v="0"/>
    <n v="0"/>
    <n v="382"/>
    <n v="775"/>
  </r>
  <r>
    <s v="Magallanes y Antártica Chilena"/>
    <x v="113"/>
    <s v="46 a 55 años"/>
    <m/>
    <x v="0"/>
    <x v="0"/>
    <n v="12"/>
    <x v="113"/>
    <x v="0"/>
    <x v="0"/>
    <x v="0"/>
    <x v="0"/>
    <n v="0"/>
    <n v="734"/>
    <n v="287"/>
  </r>
  <r>
    <s v="Magallanes y Antártica Chilena"/>
    <x v="113"/>
    <s v="46 a 55 años"/>
    <m/>
    <x v="1"/>
    <x v="1"/>
    <n v="12"/>
    <x v="113"/>
    <x v="0"/>
    <x v="0"/>
    <x v="0"/>
    <x v="0"/>
    <n v="0"/>
    <n v="0"/>
    <n v="1291"/>
  </r>
  <r>
    <s v="Magallanes y Antártica Chilena"/>
    <x v="113"/>
    <s v="46 a 55 años"/>
    <m/>
    <x v="2"/>
    <x v="2"/>
    <n v="12"/>
    <x v="113"/>
    <x v="0"/>
    <x v="0"/>
    <x v="0"/>
    <x v="0"/>
    <n v="0"/>
    <n v="0"/>
    <n v="287"/>
  </r>
  <r>
    <s v="Magallanes y Antártica Chilena"/>
    <x v="113"/>
    <s v="56 a 65 años"/>
    <m/>
    <x v="0"/>
    <x v="0"/>
    <n v="12"/>
    <x v="113"/>
    <x v="0"/>
    <x v="0"/>
    <x v="0"/>
    <x v="0"/>
    <n v="0"/>
    <n v="1026"/>
    <n v="650"/>
  </r>
  <r>
    <s v="Magallanes y Antártica Chilena"/>
    <x v="113"/>
    <s v="56 a 65 años"/>
    <m/>
    <x v="1"/>
    <x v="1"/>
    <n v="12"/>
    <x v="113"/>
    <x v="0"/>
    <x v="0"/>
    <x v="0"/>
    <x v="0"/>
    <n v="0"/>
    <n v="147"/>
    <n v="0"/>
  </r>
  <r>
    <s v="Magallanes y Antártica Chilena"/>
    <x v="113"/>
    <s v="56 a 65 años"/>
    <m/>
    <x v="2"/>
    <x v="2"/>
    <n v="12"/>
    <x v="113"/>
    <x v="0"/>
    <x v="0"/>
    <x v="0"/>
    <x v="0"/>
    <n v="0"/>
    <n v="147"/>
    <n v="455"/>
  </r>
  <r>
    <s v="Magallanes y Antártica Chilena"/>
    <x v="114"/>
    <s v="26 a 35 años"/>
    <m/>
    <x v="0"/>
    <x v="0"/>
    <n v="12"/>
    <x v="114"/>
    <x v="0"/>
    <x v="0"/>
    <x v="0"/>
    <x v="0"/>
    <n v="0"/>
    <n v="532"/>
    <n v="0"/>
  </r>
  <r>
    <s v="Magallanes y Antártica Chilena"/>
    <x v="114"/>
    <s v="26 a 35 años"/>
    <m/>
    <x v="1"/>
    <x v="1"/>
    <n v="12"/>
    <x v="114"/>
    <x v="0"/>
    <x v="0"/>
    <x v="0"/>
    <x v="0"/>
    <n v="0"/>
    <n v="133"/>
    <n v="0"/>
  </r>
  <r>
    <s v="Magallanes y Antártica Chilena"/>
    <x v="114"/>
    <s v="46 a 55 años"/>
    <m/>
    <x v="0"/>
    <x v="0"/>
    <n v="12"/>
    <x v="114"/>
    <x v="0"/>
    <x v="0"/>
    <x v="0"/>
    <x v="0"/>
    <n v="0"/>
    <n v="979"/>
    <n v="0"/>
  </r>
  <r>
    <s v="Magallanes y Antártica Chilena"/>
    <x v="114"/>
    <s v="56 a 65 años"/>
    <m/>
    <x v="0"/>
    <x v="0"/>
    <n v="12"/>
    <x v="114"/>
    <x v="0"/>
    <x v="0"/>
    <x v="0"/>
    <x v="0"/>
    <n v="0"/>
    <n v="220"/>
    <n v="0"/>
  </r>
  <r>
    <s v="Magallanes y Antártica Chilena"/>
    <x v="115"/>
    <s v="15 a 18 años"/>
    <m/>
    <x v="0"/>
    <x v="0"/>
    <n v="12"/>
    <x v="115"/>
    <x v="0"/>
    <x v="0"/>
    <x v="0"/>
    <x v="0"/>
    <n v="183"/>
    <n v="2537"/>
    <n v="2112"/>
  </r>
  <r>
    <s v="Magallanes y Antártica Chilena"/>
    <x v="115"/>
    <s v="15 a 18 años"/>
    <m/>
    <x v="1"/>
    <x v="1"/>
    <n v="12"/>
    <x v="115"/>
    <x v="0"/>
    <x v="0"/>
    <x v="0"/>
    <x v="0"/>
    <n v="1556"/>
    <n v="1410"/>
    <n v="939"/>
  </r>
  <r>
    <s v="Magallanes y Antártica Chilena"/>
    <x v="115"/>
    <s v="19 a 25 años"/>
    <m/>
    <x v="0"/>
    <x v="0"/>
    <n v="12"/>
    <x v="115"/>
    <x v="0"/>
    <x v="0"/>
    <x v="0"/>
    <x v="0"/>
    <n v="1635"/>
    <n v="5057"/>
    <n v="3496"/>
  </r>
  <r>
    <s v="Magallanes y Antártica Chilena"/>
    <x v="115"/>
    <s v="19 a 25 años"/>
    <m/>
    <x v="1"/>
    <x v="1"/>
    <n v="12"/>
    <x v="115"/>
    <x v="0"/>
    <x v="0"/>
    <x v="0"/>
    <x v="0"/>
    <n v="3636"/>
    <n v="1863"/>
    <n v="2185"/>
  </r>
  <r>
    <s v="Magallanes y Antártica Chilena"/>
    <x v="115"/>
    <s v="19 a 25 años"/>
    <m/>
    <x v="2"/>
    <x v="2"/>
    <n v="12"/>
    <x v="115"/>
    <x v="0"/>
    <x v="0"/>
    <x v="0"/>
    <x v="0"/>
    <n v="71"/>
    <n v="0"/>
    <n v="0"/>
  </r>
  <r>
    <s v="Magallanes y Antártica Chilena"/>
    <x v="115"/>
    <s v="26 a 35 años"/>
    <m/>
    <x v="0"/>
    <x v="0"/>
    <n v="12"/>
    <x v="115"/>
    <x v="0"/>
    <x v="0"/>
    <x v="0"/>
    <x v="0"/>
    <n v="1246"/>
    <n v="7049"/>
    <n v="5271"/>
  </r>
  <r>
    <s v="Magallanes y Antártica Chilena"/>
    <x v="115"/>
    <s v="26 a 35 años"/>
    <m/>
    <x v="1"/>
    <x v="1"/>
    <n v="12"/>
    <x v="115"/>
    <x v="0"/>
    <x v="0"/>
    <x v="0"/>
    <x v="0"/>
    <n v="5972"/>
    <n v="931"/>
    <n v="3852"/>
  </r>
  <r>
    <s v="Magallanes y Antártica Chilena"/>
    <x v="115"/>
    <s v="26 a 35 años"/>
    <m/>
    <x v="2"/>
    <x v="2"/>
    <n v="12"/>
    <x v="115"/>
    <x v="0"/>
    <x v="0"/>
    <x v="0"/>
    <x v="0"/>
    <n v="56"/>
    <n v="1064"/>
    <n v="0"/>
  </r>
  <r>
    <s v="Magallanes y Antártica Chilena"/>
    <x v="115"/>
    <s v="36 a 45 años"/>
    <m/>
    <x v="0"/>
    <x v="0"/>
    <n v="12"/>
    <x v="115"/>
    <x v="0"/>
    <x v="0"/>
    <x v="0"/>
    <x v="0"/>
    <n v="1136"/>
    <n v="7777"/>
    <n v="5424"/>
  </r>
  <r>
    <s v="Magallanes y Antártica Chilena"/>
    <x v="115"/>
    <s v="36 a 45 años"/>
    <m/>
    <x v="1"/>
    <x v="1"/>
    <n v="12"/>
    <x v="115"/>
    <x v="0"/>
    <x v="0"/>
    <x v="0"/>
    <x v="0"/>
    <n v="4207"/>
    <n v="2040"/>
    <n v="1860"/>
  </r>
  <r>
    <s v="Magallanes y Antártica Chilena"/>
    <x v="115"/>
    <s v="36 a 45 años"/>
    <m/>
    <x v="2"/>
    <x v="2"/>
    <n v="12"/>
    <x v="115"/>
    <x v="0"/>
    <x v="0"/>
    <x v="0"/>
    <x v="0"/>
    <n v="265"/>
    <n v="0"/>
    <n v="1240"/>
  </r>
  <r>
    <s v="Magallanes y Antártica Chilena"/>
    <x v="115"/>
    <s v="46 a 55 años"/>
    <m/>
    <x v="0"/>
    <x v="0"/>
    <n v="12"/>
    <x v="115"/>
    <x v="0"/>
    <x v="0"/>
    <x v="0"/>
    <x v="0"/>
    <n v="2125"/>
    <n v="7954"/>
    <n v="1578"/>
  </r>
  <r>
    <s v="Magallanes y Antártica Chilena"/>
    <x v="115"/>
    <s v="46 a 55 años"/>
    <m/>
    <x v="1"/>
    <x v="1"/>
    <n v="12"/>
    <x v="115"/>
    <x v="0"/>
    <x v="0"/>
    <x v="0"/>
    <x v="0"/>
    <n v="8649"/>
    <n v="1101"/>
    <n v="6310"/>
  </r>
  <r>
    <s v="Magallanes y Antártica Chilena"/>
    <x v="115"/>
    <s v="46 a 55 años"/>
    <m/>
    <x v="2"/>
    <x v="2"/>
    <n v="12"/>
    <x v="115"/>
    <x v="0"/>
    <x v="0"/>
    <x v="0"/>
    <x v="0"/>
    <n v="0"/>
    <n v="0"/>
    <n v="574"/>
  </r>
  <r>
    <s v="Magallanes y Antártica Chilena"/>
    <x v="115"/>
    <s v="56 a 65 años"/>
    <m/>
    <x v="0"/>
    <x v="0"/>
    <n v="12"/>
    <x v="115"/>
    <x v="0"/>
    <x v="0"/>
    <x v="0"/>
    <x v="0"/>
    <n v="1146"/>
    <n v="4176"/>
    <n v="5394"/>
  </r>
  <r>
    <s v="Magallanes y Antártica Chilena"/>
    <x v="115"/>
    <s v="56 a 65 años"/>
    <m/>
    <x v="1"/>
    <x v="1"/>
    <n v="12"/>
    <x v="115"/>
    <x v="0"/>
    <x v="0"/>
    <x v="0"/>
    <x v="0"/>
    <n v="7095"/>
    <n v="1758"/>
    <n v="455"/>
  </r>
  <r>
    <s v="Magallanes y Antártica Chilena"/>
    <x v="115"/>
    <s v="56 a 65 años"/>
    <m/>
    <x v="2"/>
    <x v="2"/>
    <n v="12"/>
    <x v="115"/>
    <x v="0"/>
    <x v="0"/>
    <x v="0"/>
    <x v="0"/>
    <n v="204"/>
    <n v="879"/>
    <n v="1755"/>
  </r>
  <r>
    <s v="Maule"/>
    <x v="116"/>
    <s v="15 a 18 años"/>
    <m/>
    <x v="1"/>
    <x v="1"/>
    <n v="7"/>
    <x v="116"/>
    <x v="0"/>
    <x v="0"/>
    <x v="0"/>
    <x v="0"/>
    <n v="1482"/>
    <n v="0"/>
    <n v="0"/>
  </r>
  <r>
    <s v="Maule"/>
    <x v="116"/>
    <s v="19 a 25 años"/>
    <m/>
    <x v="0"/>
    <x v="0"/>
    <n v="7"/>
    <x v="116"/>
    <x v="0"/>
    <x v="0"/>
    <x v="0"/>
    <x v="0"/>
    <n v="208"/>
    <n v="805"/>
    <n v="1008"/>
  </r>
  <r>
    <s v="Maule"/>
    <x v="116"/>
    <s v="19 a 25 años"/>
    <m/>
    <x v="1"/>
    <x v="1"/>
    <n v="7"/>
    <x v="116"/>
    <x v="0"/>
    <x v="0"/>
    <x v="0"/>
    <x v="0"/>
    <n v="1681"/>
    <n v="0"/>
    <n v="1008"/>
  </r>
  <r>
    <s v="Maule"/>
    <x v="116"/>
    <s v="26 a 35 años"/>
    <m/>
    <x v="0"/>
    <x v="0"/>
    <n v="7"/>
    <x v="116"/>
    <x v="0"/>
    <x v="0"/>
    <x v="0"/>
    <x v="0"/>
    <n v="0"/>
    <n v="735"/>
    <n v="889"/>
  </r>
  <r>
    <s v="Maule"/>
    <x v="116"/>
    <s v="26 a 35 años"/>
    <m/>
    <x v="1"/>
    <x v="1"/>
    <n v="7"/>
    <x v="116"/>
    <x v="0"/>
    <x v="0"/>
    <x v="0"/>
    <x v="0"/>
    <n v="1075"/>
    <n v="0"/>
    <n v="0"/>
  </r>
  <r>
    <s v="Maule"/>
    <x v="116"/>
    <s v="26 a 35 años"/>
    <m/>
    <x v="2"/>
    <x v="2"/>
    <n v="7"/>
    <x v="116"/>
    <x v="0"/>
    <x v="0"/>
    <x v="0"/>
    <x v="0"/>
    <n v="0"/>
    <n v="0"/>
    <n v="889"/>
  </r>
  <r>
    <s v="Maule"/>
    <x v="116"/>
    <s v="36 a 45 años"/>
    <m/>
    <x v="0"/>
    <x v="0"/>
    <n v="7"/>
    <x v="116"/>
    <x v="0"/>
    <x v="0"/>
    <x v="0"/>
    <x v="0"/>
    <n v="104"/>
    <n v="526"/>
    <n v="3773"/>
  </r>
  <r>
    <s v="Maule"/>
    <x v="116"/>
    <s v="36 a 45 años"/>
    <m/>
    <x v="1"/>
    <x v="1"/>
    <n v="7"/>
    <x v="116"/>
    <x v="0"/>
    <x v="0"/>
    <x v="0"/>
    <x v="0"/>
    <n v="1239"/>
    <n v="0"/>
    <n v="0"/>
  </r>
  <r>
    <s v="Maule"/>
    <x v="116"/>
    <s v="46 a 55 años"/>
    <m/>
    <x v="0"/>
    <x v="0"/>
    <n v="7"/>
    <x v="116"/>
    <x v="0"/>
    <x v="0"/>
    <x v="0"/>
    <x v="0"/>
    <n v="1196"/>
    <n v="0"/>
    <n v="5065"/>
  </r>
  <r>
    <s v="Maule"/>
    <x v="116"/>
    <s v="46 a 55 años"/>
    <m/>
    <x v="1"/>
    <x v="1"/>
    <n v="7"/>
    <x v="116"/>
    <x v="0"/>
    <x v="0"/>
    <x v="0"/>
    <x v="0"/>
    <n v="1933"/>
    <n v="0"/>
    <n v="0"/>
  </r>
  <r>
    <s v="Maule"/>
    <x v="116"/>
    <s v="56 a 65 años"/>
    <m/>
    <x v="0"/>
    <x v="0"/>
    <n v="7"/>
    <x v="116"/>
    <x v="0"/>
    <x v="0"/>
    <x v="0"/>
    <x v="0"/>
    <n v="468"/>
    <n v="373"/>
    <n v="3098"/>
  </r>
  <r>
    <s v="Maule"/>
    <x v="116"/>
    <s v="56 a 65 años"/>
    <m/>
    <x v="1"/>
    <x v="1"/>
    <n v="7"/>
    <x v="116"/>
    <x v="0"/>
    <x v="0"/>
    <x v="0"/>
    <x v="0"/>
    <n v="962"/>
    <n v="0"/>
    <n v="0"/>
  </r>
  <r>
    <s v="Maule"/>
    <x v="117"/>
    <s v="15 a 18 años"/>
    <m/>
    <x v="1"/>
    <x v="1"/>
    <n v="7"/>
    <x v="117"/>
    <x v="0"/>
    <x v="0"/>
    <x v="0"/>
    <x v="0"/>
    <n v="0"/>
    <n v="1241"/>
    <n v="0"/>
  </r>
  <r>
    <s v="Maule"/>
    <x v="117"/>
    <s v="19 a 25 años"/>
    <m/>
    <x v="0"/>
    <x v="0"/>
    <n v="7"/>
    <x v="117"/>
    <x v="0"/>
    <x v="0"/>
    <x v="0"/>
    <x v="0"/>
    <n v="0"/>
    <n v="805"/>
    <n v="0"/>
  </r>
  <r>
    <s v="Maule"/>
    <x v="117"/>
    <s v="19 a 25 años"/>
    <m/>
    <x v="1"/>
    <x v="1"/>
    <n v="7"/>
    <x v="117"/>
    <x v="0"/>
    <x v="0"/>
    <x v="0"/>
    <x v="0"/>
    <n v="0"/>
    <n v="2416"/>
    <n v="0"/>
  </r>
  <r>
    <s v="Maule"/>
    <x v="117"/>
    <s v="26 a 35 años"/>
    <m/>
    <x v="0"/>
    <x v="0"/>
    <n v="7"/>
    <x v="117"/>
    <x v="0"/>
    <x v="0"/>
    <x v="0"/>
    <x v="0"/>
    <n v="0"/>
    <n v="3676"/>
    <n v="0"/>
  </r>
  <r>
    <s v="Maule"/>
    <x v="117"/>
    <s v="26 a 35 años"/>
    <m/>
    <x v="1"/>
    <x v="1"/>
    <n v="7"/>
    <x v="117"/>
    <x v="0"/>
    <x v="0"/>
    <x v="0"/>
    <x v="0"/>
    <n v="0"/>
    <n v="1470"/>
    <n v="0"/>
  </r>
  <r>
    <s v="Maule"/>
    <x v="117"/>
    <s v="36 a 45 años"/>
    <m/>
    <x v="0"/>
    <x v="0"/>
    <n v="7"/>
    <x v="117"/>
    <x v="0"/>
    <x v="0"/>
    <x v="0"/>
    <x v="0"/>
    <n v="0"/>
    <n v="1051"/>
    <n v="0"/>
  </r>
  <r>
    <s v="Maule"/>
    <x v="117"/>
    <s v="36 a 45 años"/>
    <m/>
    <x v="1"/>
    <x v="1"/>
    <n v="7"/>
    <x v="117"/>
    <x v="0"/>
    <x v="0"/>
    <x v="0"/>
    <x v="0"/>
    <n v="0"/>
    <n v="526"/>
    <n v="0"/>
  </r>
  <r>
    <s v="Maule"/>
    <x v="117"/>
    <s v="46 a 55 años"/>
    <m/>
    <x v="0"/>
    <x v="0"/>
    <n v="7"/>
    <x v="117"/>
    <x v="0"/>
    <x v="0"/>
    <x v="0"/>
    <x v="0"/>
    <n v="0"/>
    <n v="645"/>
    <n v="0"/>
  </r>
  <r>
    <s v="Maule"/>
    <x v="118"/>
    <s v="19 a 25 años"/>
    <m/>
    <x v="1"/>
    <x v="1"/>
    <n v="7"/>
    <x v="118"/>
    <x v="0"/>
    <x v="0"/>
    <x v="0"/>
    <x v="0"/>
    <n v="0"/>
    <n v="3222"/>
    <n v="0"/>
  </r>
  <r>
    <s v="Maule"/>
    <x v="118"/>
    <s v="26 a 35 años"/>
    <m/>
    <x v="0"/>
    <x v="0"/>
    <n v="7"/>
    <x v="118"/>
    <x v="0"/>
    <x v="0"/>
    <x v="0"/>
    <x v="0"/>
    <n v="0"/>
    <n v="2940"/>
    <n v="0"/>
  </r>
  <r>
    <s v="Maule"/>
    <x v="118"/>
    <s v="26 a 35 años"/>
    <m/>
    <x v="1"/>
    <x v="1"/>
    <n v="7"/>
    <x v="118"/>
    <x v="0"/>
    <x v="0"/>
    <x v="0"/>
    <x v="0"/>
    <n v="0"/>
    <n v="1470"/>
    <n v="0"/>
  </r>
  <r>
    <s v="Maule"/>
    <x v="118"/>
    <s v="36 a 45 años"/>
    <m/>
    <x v="0"/>
    <x v="0"/>
    <n v="7"/>
    <x v="118"/>
    <x v="0"/>
    <x v="0"/>
    <x v="0"/>
    <x v="0"/>
    <n v="0"/>
    <n v="5782"/>
    <n v="0"/>
  </r>
  <r>
    <s v="Maule"/>
    <x v="118"/>
    <s v="46 a 55 años"/>
    <m/>
    <x v="0"/>
    <x v="0"/>
    <n v="7"/>
    <x v="118"/>
    <x v="0"/>
    <x v="0"/>
    <x v="0"/>
    <x v="0"/>
    <n v="0"/>
    <n v="3869"/>
    <n v="0"/>
  </r>
  <r>
    <s v="Maule"/>
    <x v="118"/>
    <s v="46 a 55 años"/>
    <m/>
    <x v="1"/>
    <x v="1"/>
    <n v="7"/>
    <x v="118"/>
    <x v="0"/>
    <x v="0"/>
    <x v="0"/>
    <x v="0"/>
    <n v="0"/>
    <n v="645"/>
    <n v="0"/>
  </r>
  <r>
    <s v="Maule"/>
    <x v="118"/>
    <s v="56 a 65 años"/>
    <m/>
    <x v="0"/>
    <x v="0"/>
    <n v="7"/>
    <x v="118"/>
    <x v="0"/>
    <x v="0"/>
    <x v="0"/>
    <x v="0"/>
    <n v="0"/>
    <n v="1867"/>
    <n v="0"/>
  </r>
  <r>
    <s v="Maule"/>
    <x v="118"/>
    <s v="56 a 65 años"/>
    <m/>
    <x v="1"/>
    <x v="1"/>
    <n v="7"/>
    <x v="118"/>
    <x v="0"/>
    <x v="0"/>
    <x v="0"/>
    <x v="0"/>
    <n v="0"/>
    <n v="1120"/>
    <n v="0"/>
  </r>
  <r>
    <s v="Maule"/>
    <x v="118"/>
    <s v="15 a 18 años"/>
    <m/>
    <x v="1"/>
    <x v="1"/>
    <n v="7"/>
    <x v="118"/>
    <x v="0"/>
    <x v="0"/>
    <x v="0"/>
    <x v="0"/>
    <n v="1002"/>
    <n v="0"/>
    <n v="0"/>
  </r>
  <r>
    <s v="Maule"/>
    <x v="118"/>
    <s v="19 a 25 años"/>
    <m/>
    <x v="1"/>
    <x v="1"/>
    <n v="7"/>
    <x v="118"/>
    <x v="0"/>
    <x v="0"/>
    <x v="0"/>
    <x v="0"/>
    <n v="3005"/>
    <n v="0"/>
    <n v="0"/>
  </r>
  <r>
    <s v="Maule"/>
    <x v="118"/>
    <s v="19 a 25 años"/>
    <m/>
    <x v="2"/>
    <x v="2"/>
    <n v="7"/>
    <x v="118"/>
    <x v="0"/>
    <x v="0"/>
    <x v="0"/>
    <x v="0"/>
    <n v="0"/>
    <n v="0"/>
    <n v="1008"/>
  </r>
  <r>
    <s v="Maule"/>
    <x v="118"/>
    <s v="26 a 35 años"/>
    <m/>
    <x v="0"/>
    <x v="0"/>
    <n v="7"/>
    <x v="118"/>
    <x v="0"/>
    <x v="0"/>
    <x v="0"/>
    <x v="0"/>
    <n v="528"/>
    <n v="0"/>
    <n v="1779"/>
  </r>
  <r>
    <s v="Maule"/>
    <x v="118"/>
    <s v="26 a 35 años"/>
    <m/>
    <x v="2"/>
    <x v="2"/>
    <n v="7"/>
    <x v="118"/>
    <x v="0"/>
    <x v="0"/>
    <x v="0"/>
    <x v="0"/>
    <n v="0"/>
    <n v="0"/>
    <n v="889"/>
  </r>
  <r>
    <s v="Maule"/>
    <x v="118"/>
    <s v="36 a 45 años"/>
    <m/>
    <x v="0"/>
    <x v="0"/>
    <n v="7"/>
    <x v="118"/>
    <x v="0"/>
    <x v="0"/>
    <x v="0"/>
    <x v="0"/>
    <n v="2069"/>
    <n v="0"/>
    <n v="1887"/>
  </r>
  <r>
    <s v="Maule"/>
    <x v="118"/>
    <s v="36 a 45 años"/>
    <m/>
    <x v="1"/>
    <x v="1"/>
    <n v="7"/>
    <x v="118"/>
    <x v="0"/>
    <x v="0"/>
    <x v="0"/>
    <x v="0"/>
    <n v="629"/>
    <n v="0"/>
    <n v="0"/>
  </r>
  <r>
    <s v="Maule"/>
    <x v="118"/>
    <s v="46 a 55 años"/>
    <m/>
    <x v="0"/>
    <x v="0"/>
    <n v="7"/>
    <x v="118"/>
    <x v="0"/>
    <x v="0"/>
    <x v="0"/>
    <x v="0"/>
    <n v="1157"/>
    <n v="0"/>
    <n v="2895"/>
  </r>
  <r>
    <s v="Maule"/>
    <x v="118"/>
    <s v="46 a 55 años"/>
    <m/>
    <x v="1"/>
    <x v="1"/>
    <n v="7"/>
    <x v="118"/>
    <x v="0"/>
    <x v="0"/>
    <x v="0"/>
    <x v="0"/>
    <n v="754"/>
    <n v="0"/>
    <n v="0"/>
  </r>
  <r>
    <s v="Maule"/>
    <x v="118"/>
    <s v="56 a 65 años"/>
    <m/>
    <x v="0"/>
    <x v="0"/>
    <n v="7"/>
    <x v="118"/>
    <x v="0"/>
    <x v="0"/>
    <x v="0"/>
    <x v="0"/>
    <n v="1037"/>
    <n v="0"/>
    <n v="1549"/>
  </r>
  <r>
    <s v="Maule"/>
    <x v="118"/>
    <s v="56 a 65 años"/>
    <m/>
    <x v="1"/>
    <x v="1"/>
    <n v="7"/>
    <x v="118"/>
    <x v="0"/>
    <x v="0"/>
    <x v="0"/>
    <x v="0"/>
    <n v="1844"/>
    <n v="0"/>
    <n v="0"/>
  </r>
  <r>
    <s v="Maule"/>
    <x v="119"/>
    <s v="15 a 18 años"/>
    <m/>
    <x v="0"/>
    <x v="0"/>
    <n v="7"/>
    <x v="119"/>
    <x v="0"/>
    <x v="0"/>
    <x v="0"/>
    <x v="0"/>
    <n v="1935"/>
    <n v="0"/>
    <n v="0"/>
  </r>
  <r>
    <s v="Maule"/>
    <x v="119"/>
    <s v="15 a 18 años"/>
    <m/>
    <x v="1"/>
    <x v="1"/>
    <n v="7"/>
    <x v="119"/>
    <x v="0"/>
    <x v="0"/>
    <x v="0"/>
    <x v="0"/>
    <n v="248"/>
    <n v="0"/>
    <n v="0"/>
  </r>
  <r>
    <s v="Maule"/>
    <x v="119"/>
    <s v="19 a 25 años"/>
    <m/>
    <x v="0"/>
    <x v="0"/>
    <n v="7"/>
    <x v="119"/>
    <x v="0"/>
    <x v="0"/>
    <x v="0"/>
    <x v="0"/>
    <n v="1987"/>
    <n v="0"/>
    <n v="0"/>
  </r>
  <r>
    <s v="Maule"/>
    <x v="119"/>
    <s v="19 a 25 años"/>
    <m/>
    <x v="1"/>
    <x v="1"/>
    <n v="7"/>
    <x v="119"/>
    <x v="0"/>
    <x v="0"/>
    <x v="0"/>
    <x v="0"/>
    <n v="3215"/>
    <n v="0"/>
    <n v="0"/>
  </r>
  <r>
    <s v="Maule"/>
    <x v="119"/>
    <s v="26 a 35 años"/>
    <m/>
    <x v="0"/>
    <x v="0"/>
    <n v="7"/>
    <x v="119"/>
    <x v="0"/>
    <x v="0"/>
    <x v="0"/>
    <x v="0"/>
    <n v="2397"/>
    <n v="0"/>
    <n v="0"/>
  </r>
  <r>
    <s v="Maule"/>
    <x v="119"/>
    <s v="26 a 35 años"/>
    <m/>
    <x v="1"/>
    <x v="1"/>
    <n v="7"/>
    <x v="119"/>
    <x v="0"/>
    <x v="0"/>
    <x v="0"/>
    <x v="0"/>
    <n v="2353"/>
    <n v="0"/>
    <n v="0"/>
  </r>
  <r>
    <s v="Maule"/>
    <x v="119"/>
    <s v="36 a 45 años"/>
    <m/>
    <x v="0"/>
    <x v="0"/>
    <n v="7"/>
    <x v="119"/>
    <x v="0"/>
    <x v="0"/>
    <x v="0"/>
    <x v="0"/>
    <n v="2006"/>
    <n v="0"/>
    <n v="0"/>
  </r>
  <r>
    <s v="Maule"/>
    <x v="119"/>
    <s v="36 a 45 años"/>
    <m/>
    <x v="1"/>
    <x v="1"/>
    <n v="7"/>
    <x v="119"/>
    <x v="0"/>
    <x v="0"/>
    <x v="0"/>
    <x v="0"/>
    <n v="1621"/>
    <n v="0"/>
    <n v="0"/>
  </r>
  <r>
    <s v="Maule"/>
    <x v="119"/>
    <s v="36 a 45 años"/>
    <m/>
    <x v="2"/>
    <x v="2"/>
    <n v="7"/>
    <x v="119"/>
    <x v="0"/>
    <x v="0"/>
    <x v="0"/>
    <x v="0"/>
    <n v="444"/>
    <n v="0"/>
    <n v="0"/>
  </r>
  <r>
    <s v="Maule"/>
    <x v="119"/>
    <s v="46 a 55 años"/>
    <m/>
    <x v="0"/>
    <x v="0"/>
    <n v="7"/>
    <x v="119"/>
    <x v="0"/>
    <x v="0"/>
    <x v="0"/>
    <x v="0"/>
    <n v="9114"/>
    <n v="0"/>
    <n v="0"/>
  </r>
  <r>
    <s v="Maule"/>
    <x v="119"/>
    <s v="46 a 55 años"/>
    <m/>
    <x v="1"/>
    <x v="1"/>
    <n v="7"/>
    <x v="119"/>
    <x v="0"/>
    <x v="0"/>
    <x v="0"/>
    <x v="0"/>
    <n v="1150"/>
    <n v="0"/>
    <n v="0"/>
  </r>
  <r>
    <s v="Maule"/>
    <x v="119"/>
    <s v="46 a 55 años"/>
    <m/>
    <x v="2"/>
    <x v="2"/>
    <n v="7"/>
    <x v="119"/>
    <x v="0"/>
    <x v="0"/>
    <x v="0"/>
    <x v="0"/>
    <n v="967"/>
    <n v="0"/>
    <n v="0"/>
  </r>
  <r>
    <s v="Maule"/>
    <x v="119"/>
    <s v="56 a 65 años"/>
    <m/>
    <x v="0"/>
    <x v="0"/>
    <n v="7"/>
    <x v="119"/>
    <x v="0"/>
    <x v="0"/>
    <x v="0"/>
    <x v="0"/>
    <n v="2861"/>
    <n v="0"/>
    <n v="0"/>
  </r>
  <r>
    <s v="Maule"/>
    <x v="119"/>
    <s v="56 a 65 años"/>
    <m/>
    <x v="1"/>
    <x v="1"/>
    <n v="7"/>
    <x v="119"/>
    <x v="0"/>
    <x v="0"/>
    <x v="0"/>
    <x v="0"/>
    <n v="4673"/>
    <n v="0"/>
    <n v="0"/>
  </r>
  <r>
    <s v="Maule"/>
    <x v="119"/>
    <s v="15 a 18 años"/>
    <m/>
    <x v="0"/>
    <x v="0"/>
    <n v="7"/>
    <x v="119"/>
    <x v="0"/>
    <x v="0"/>
    <x v="0"/>
    <x v="0"/>
    <n v="0"/>
    <n v="1241"/>
    <n v="0"/>
  </r>
  <r>
    <s v="Maule"/>
    <x v="119"/>
    <s v="15 a 18 años"/>
    <m/>
    <x v="1"/>
    <x v="1"/>
    <n v="7"/>
    <x v="119"/>
    <x v="0"/>
    <x v="0"/>
    <x v="0"/>
    <x v="0"/>
    <n v="0"/>
    <n v="1241"/>
    <n v="0"/>
  </r>
  <r>
    <s v="Maule"/>
    <x v="119"/>
    <s v="19 a 25 años"/>
    <m/>
    <x v="0"/>
    <x v="0"/>
    <n v="7"/>
    <x v="119"/>
    <x v="0"/>
    <x v="0"/>
    <x v="0"/>
    <x v="0"/>
    <n v="0"/>
    <n v="0"/>
    <n v="2017"/>
  </r>
  <r>
    <s v="Maule"/>
    <x v="119"/>
    <s v="19 a 25 años"/>
    <m/>
    <x v="1"/>
    <x v="1"/>
    <n v="7"/>
    <x v="119"/>
    <x v="0"/>
    <x v="0"/>
    <x v="0"/>
    <x v="0"/>
    <n v="0"/>
    <n v="5638"/>
    <n v="3025"/>
  </r>
  <r>
    <s v="Maule"/>
    <x v="119"/>
    <s v="26 a 35 años"/>
    <m/>
    <x v="0"/>
    <x v="0"/>
    <n v="7"/>
    <x v="119"/>
    <x v="0"/>
    <x v="0"/>
    <x v="0"/>
    <x v="0"/>
    <n v="0"/>
    <n v="5881"/>
    <n v="13341"/>
  </r>
  <r>
    <s v="Maule"/>
    <x v="119"/>
    <s v="26 a 35 años"/>
    <m/>
    <x v="1"/>
    <x v="1"/>
    <n v="7"/>
    <x v="119"/>
    <x v="0"/>
    <x v="0"/>
    <x v="0"/>
    <x v="0"/>
    <n v="0"/>
    <n v="1470"/>
    <n v="0"/>
  </r>
  <r>
    <s v="Maule"/>
    <x v="119"/>
    <s v="26 a 35 años"/>
    <m/>
    <x v="2"/>
    <x v="2"/>
    <n v="7"/>
    <x v="119"/>
    <x v="0"/>
    <x v="0"/>
    <x v="0"/>
    <x v="0"/>
    <n v="0"/>
    <n v="0"/>
    <n v="3557"/>
  </r>
  <r>
    <s v="Maule"/>
    <x v="119"/>
    <s v="36 a 45 años"/>
    <m/>
    <x v="0"/>
    <x v="0"/>
    <n v="7"/>
    <x v="119"/>
    <x v="0"/>
    <x v="0"/>
    <x v="0"/>
    <x v="0"/>
    <n v="0"/>
    <n v="4731"/>
    <n v="11319"/>
  </r>
  <r>
    <s v="Maule"/>
    <x v="119"/>
    <s v="36 a 45 años"/>
    <m/>
    <x v="2"/>
    <x v="2"/>
    <n v="7"/>
    <x v="119"/>
    <x v="0"/>
    <x v="0"/>
    <x v="0"/>
    <x v="0"/>
    <n v="0"/>
    <n v="0"/>
    <n v="629"/>
  </r>
  <r>
    <s v="Maule"/>
    <x v="119"/>
    <s v="46 a 55 años"/>
    <m/>
    <x v="0"/>
    <x v="0"/>
    <n v="7"/>
    <x v="119"/>
    <x v="0"/>
    <x v="0"/>
    <x v="0"/>
    <x v="0"/>
    <n v="0"/>
    <n v="5158"/>
    <n v="10855"/>
  </r>
  <r>
    <s v="Maule"/>
    <x v="119"/>
    <s v="46 a 55 años"/>
    <m/>
    <x v="1"/>
    <x v="1"/>
    <n v="7"/>
    <x v="119"/>
    <x v="0"/>
    <x v="0"/>
    <x v="0"/>
    <x v="0"/>
    <n v="0"/>
    <n v="1934"/>
    <n v="2171"/>
  </r>
  <r>
    <s v="Maule"/>
    <x v="119"/>
    <s v="56 a 65 años"/>
    <m/>
    <x v="0"/>
    <x v="0"/>
    <n v="7"/>
    <x v="119"/>
    <x v="0"/>
    <x v="0"/>
    <x v="0"/>
    <x v="0"/>
    <n v="0"/>
    <n v="2614"/>
    <n v="5809"/>
  </r>
  <r>
    <s v="Maule"/>
    <x v="119"/>
    <s v="56 a 65 años"/>
    <m/>
    <x v="1"/>
    <x v="1"/>
    <n v="7"/>
    <x v="119"/>
    <x v="0"/>
    <x v="0"/>
    <x v="0"/>
    <x v="0"/>
    <n v="0"/>
    <n v="2240"/>
    <n v="0"/>
  </r>
  <r>
    <s v="Maule"/>
    <x v="119"/>
    <s v="56 a 65 años"/>
    <m/>
    <x v="2"/>
    <x v="2"/>
    <n v="7"/>
    <x v="119"/>
    <x v="0"/>
    <x v="0"/>
    <x v="0"/>
    <x v="0"/>
    <n v="0"/>
    <n v="0"/>
    <n v="1936"/>
  </r>
  <r>
    <s v="Maule"/>
    <x v="120"/>
    <s v="15 a 18 años"/>
    <m/>
    <x v="0"/>
    <x v="0"/>
    <n v="7"/>
    <x v="120"/>
    <x v="0"/>
    <x v="0"/>
    <x v="0"/>
    <x v="0"/>
    <n v="1817"/>
    <n v="0"/>
    <n v="0"/>
  </r>
  <r>
    <s v="Maule"/>
    <x v="120"/>
    <s v="15 a 18 años"/>
    <m/>
    <x v="1"/>
    <x v="1"/>
    <n v="7"/>
    <x v="120"/>
    <x v="0"/>
    <x v="0"/>
    <x v="0"/>
    <x v="0"/>
    <n v="2085"/>
    <n v="1241"/>
    <n v="3141"/>
  </r>
  <r>
    <s v="Maule"/>
    <x v="120"/>
    <s v="19 a 25 años"/>
    <m/>
    <x v="0"/>
    <x v="0"/>
    <n v="7"/>
    <x v="120"/>
    <x v="0"/>
    <x v="0"/>
    <x v="0"/>
    <x v="0"/>
    <n v="0"/>
    <n v="805"/>
    <n v="4033"/>
  </r>
  <r>
    <s v="Maule"/>
    <x v="120"/>
    <s v="19 a 25 años"/>
    <m/>
    <x v="1"/>
    <x v="1"/>
    <n v="7"/>
    <x v="120"/>
    <x v="0"/>
    <x v="0"/>
    <x v="0"/>
    <x v="0"/>
    <n v="1648"/>
    <n v="3222"/>
    <n v="6050"/>
  </r>
  <r>
    <s v="Maule"/>
    <x v="120"/>
    <s v="19 a 25 años"/>
    <m/>
    <x v="2"/>
    <x v="2"/>
    <n v="7"/>
    <x v="120"/>
    <x v="0"/>
    <x v="0"/>
    <x v="0"/>
    <x v="0"/>
    <n v="942"/>
    <n v="0"/>
    <n v="0"/>
  </r>
  <r>
    <s v="Maule"/>
    <x v="120"/>
    <s v="26 a 35 años"/>
    <m/>
    <x v="0"/>
    <x v="0"/>
    <n v="7"/>
    <x v="120"/>
    <x v="0"/>
    <x v="0"/>
    <x v="0"/>
    <x v="0"/>
    <n v="303"/>
    <n v="4411"/>
    <n v="5336"/>
  </r>
  <r>
    <s v="Maule"/>
    <x v="120"/>
    <s v="26 a 35 años"/>
    <m/>
    <x v="1"/>
    <x v="1"/>
    <n v="7"/>
    <x v="120"/>
    <x v="0"/>
    <x v="0"/>
    <x v="0"/>
    <x v="0"/>
    <n v="1660"/>
    <n v="0"/>
    <n v="0"/>
  </r>
  <r>
    <s v="Maule"/>
    <x v="120"/>
    <s v="26 a 35 años"/>
    <m/>
    <x v="2"/>
    <x v="2"/>
    <n v="7"/>
    <x v="120"/>
    <x v="0"/>
    <x v="0"/>
    <x v="0"/>
    <x v="0"/>
    <n v="0"/>
    <n v="0"/>
    <n v="889"/>
  </r>
  <r>
    <s v="Maule"/>
    <x v="120"/>
    <s v="36 a 45 años"/>
    <m/>
    <x v="0"/>
    <x v="0"/>
    <n v="7"/>
    <x v="120"/>
    <x v="0"/>
    <x v="0"/>
    <x v="0"/>
    <x v="0"/>
    <n v="650"/>
    <n v="1577"/>
    <n v="4402"/>
  </r>
  <r>
    <s v="Maule"/>
    <x v="120"/>
    <s v="36 a 45 años"/>
    <m/>
    <x v="1"/>
    <x v="1"/>
    <n v="7"/>
    <x v="120"/>
    <x v="0"/>
    <x v="0"/>
    <x v="0"/>
    <x v="0"/>
    <n v="5355"/>
    <n v="0"/>
    <n v="0"/>
  </r>
  <r>
    <s v="Maule"/>
    <x v="120"/>
    <s v="46 a 55 años"/>
    <m/>
    <x v="0"/>
    <x v="0"/>
    <n v="7"/>
    <x v="120"/>
    <x v="0"/>
    <x v="0"/>
    <x v="0"/>
    <x v="0"/>
    <n v="505"/>
    <n v="2579"/>
    <n v="5789"/>
  </r>
  <r>
    <s v="Maule"/>
    <x v="120"/>
    <s v="46 a 55 años"/>
    <m/>
    <x v="1"/>
    <x v="1"/>
    <n v="7"/>
    <x v="120"/>
    <x v="0"/>
    <x v="0"/>
    <x v="0"/>
    <x v="0"/>
    <n v="4843"/>
    <n v="0"/>
    <n v="724"/>
  </r>
  <r>
    <s v="Maule"/>
    <x v="120"/>
    <s v="46 a 55 años"/>
    <m/>
    <x v="2"/>
    <x v="2"/>
    <n v="7"/>
    <x v="120"/>
    <x v="0"/>
    <x v="0"/>
    <x v="0"/>
    <x v="0"/>
    <n v="179"/>
    <n v="0"/>
    <n v="0"/>
  </r>
  <r>
    <s v="Maule"/>
    <x v="120"/>
    <s v="56 a 65 años"/>
    <m/>
    <x v="0"/>
    <x v="0"/>
    <n v="7"/>
    <x v="120"/>
    <x v="0"/>
    <x v="0"/>
    <x v="0"/>
    <x v="0"/>
    <n v="0"/>
    <n v="2240"/>
    <n v="1936"/>
  </r>
  <r>
    <s v="Maule"/>
    <x v="120"/>
    <s v="56 a 65 años"/>
    <m/>
    <x v="1"/>
    <x v="1"/>
    <n v="7"/>
    <x v="120"/>
    <x v="0"/>
    <x v="0"/>
    <x v="0"/>
    <x v="0"/>
    <n v="3708"/>
    <n v="2614"/>
    <n v="0"/>
  </r>
  <r>
    <s v="Maule"/>
    <x v="120"/>
    <s v="56 a 65 años"/>
    <m/>
    <x v="2"/>
    <x v="2"/>
    <n v="7"/>
    <x v="120"/>
    <x v="0"/>
    <x v="0"/>
    <x v="0"/>
    <x v="0"/>
    <n v="0"/>
    <n v="0"/>
    <n v="387"/>
  </r>
  <r>
    <s v="Maule"/>
    <x v="121"/>
    <s v="46 a 55 años"/>
    <m/>
    <x v="0"/>
    <x v="0"/>
    <n v="7"/>
    <x v="121"/>
    <x v="0"/>
    <x v="0"/>
    <x v="0"/>
    <x v="0"/>
    <n v="0"/>
    <n v="645"/>
    <n v="0"/>
  </r>
  <r>
    <s v="Maule"/>
    <x v="121"/>
    <s v="56 a 65 años"/>
    <m/>
    <x v="1"/>
    <x v="1"/>
    <n v="7"/>
    <x v="121"/>
    <x v="0"/>
    <x v="0"/>
    <x v="0"/>
    <x v="0"/>
    <n v="0"/>
    <n v="1120"/>
    <n v="0"/>
  </r>
  <r>
    <s v="Maule"/>
    <x v="122"/>
    <s v="15 a 18 años"/>
    <m/>
    <x v="0"/>
    <x v="0"/>
    <n v="7"/>
    <x v="122"/>
    <x v="0"/>
    <x v="0"/>
    <x v="0"/>
    <x v="0"/>
    <n v="0"/>
    <n v="0"/>
    <n v="3141"/>
  </r>
  <r>
    <s v="Maule"/>
    <x v="122"/>
    <s v="15 a 18 años"/>
    <m/>
    <x v="1"/>
    <x v="1"/>
    <n v="7"/>
    <x v="122"/>
    <x v="0"/>
    <x v="0"/>
    <x v="0"/>
    <x v="0"/>
    <n v="0"/>
    <n v="0"/>
    <n v="3141"/>
  </r>
  <r>
    <s v="Maule"/>
    <x v="122"/>
    <s v="19 a 25 años"/>
    <m/>
    <x v="1"/>
    <x v="1"/>
    <n v="7"/>
    <x v="122"/>
    <x v="0"/>
    <x v="0"/>
    <x v="0"/>
    <x v="0"/>
    <n v="0"/>
    <n v="2416"/>
    <n v="1008"/>
  </r>
  <r>
    <s v="Maule"/>
    <x v="122"/>
    <s v="19 a 25 años"/>
    <m/>
    <x v="2"/>
    <x v="2"/>
    <n v="7"/>
    <x v="122"/>
    <x v="0"/>
    <x v="0"/>
    <x v="0"/>
    <x v="0"/>
    <n v="0"/>
    <n v="0"/>
    <n v="4033"/>
  </r>
  <r>
    <s v="Maule"/>
    <x v="122"/>
    <s v="26 a 35 años"/>
    <m/>
    <x v="0"/>
    <x v="0"/>
    <n v="7"/>
    <x v="122"/>
    <x v="0"/>
    <x v="0"/>
    <x v="0"/>
    <x v="0"/>
    <n v="0"/>
    <n v="4411"/>
    <n v="2668"/>
  </r>
  <r>
    <s v="Maule"/>
    <x v="122"/>
    <s v="26 a 35 años"/>
    <m/>
    <x v="1"/>
    <x v="1"/>
    <n v="7"/>
    <x v="122"/>
    <x v="0"/>
    <x v="0"/>
    <x v="0"/>
    <x v="0"/>
    <n v="0"/>
    <n v="735"/>
    <n v="0"/>
  </r>
  <r>
    <s v="Maule"/>
    <x v="122"/>
    <s v="26 a 35 años"/>
    <m/>
    <x v="2"/>
    <x v="2"/>
    <n v="7"/>
    <x v="122"/>
    <x v="0"/>
    <x v="0"/>
    <x v="0"/>
    <x v="0"/>
    <n v="0"/>
    <n v="0"/>
    <n v="889"/>
  </r>
  <r>
    <s v="Maule"/>
    <x v="122"/>
    <s v="36 a 45 años"/>
    <m/>
    <x v="0"/>
    <x v="0"/>
    <n v="7"/>
    <x v="122"/>
    <x v="0"/>
    <x v="0"/>
    <x v="0"/>
    <x v="0"/>
    <n v="0"/>
    <n v="3680"/>
    <n v="7546"/>
  </r>
  <r>
    <s v="Maule"/>
    <x v="122"/>
    <s v="36 a 45 años"/>
    <m/>
    <x v="1"/>
    <x v="1"/>
    <n v="7"/>
    <x v="122"/>
    <x v="0"/>
    <x v="0"/>
    <x v="0"/>
    <x v="0"/>
    <n v="0"/>
    <n v="1051"/>
    <n v="0"/>
  </r>
  <r>
    <s v="Maule"/>
    <x v="122"/>
    <s v="36 a 45 años"/>
    <m/>
    <x v="2"/>
    <x v="2"/>
    <n v="7"/>
    <x v="122"/>
    <x v="0"/>
    <x v="0"/>
    <x v="0"/>
    <x v="0"/>
    <n v="0"/>
    <n v="0"/>
    <n v="1887"/>
  </r>
  <r>
    <s v="Maule"/>
    <x v="122"/>
    <s v="46 a 55 años"/>
    <m/>
    <x v="0"/>
    <x v="0"/>
    <n v="7"/>
    <x v="122"/>
    <x v="0"/>
    <x v="0"/>
    <x v="0"/>
    <x v="0"/>
    <n v="0"/>
    <n v="3869"/>
    <n v="2171"/>
  </r>
  <r>
    <s v="Maule"/>
    <x v="122"/>
    <s v="46 a 55 años"/>
    <m/>
    <x v="1"/>
    <x v="1"/>
    <n v="7"/>
    <x v="122"/>
    <x v="0"/>
    <x v="0"/>
    <x v="0"/>
    <x v="0"/>
    <n v="0"/>
    <n v="1290"/>
    <n v="724"/>
  </r>
  <r>
    <s v="Maule"/>
    <x v="122"/>
    <s v="56 a 65 años"/>
    <m/>
    <x v="0"/>
    <x v="0"/>
    <n v="7"/>
    <x v="122"/>
    <x v="0"/>
    <x v="0"/>
    <x v="0"/>
    <x v="0"/>
    <n v="0"/>
    <n v="2240"/>
    <n v="3098"/>
  </r>
  <r>
    <s v="Maule"/>
    <x v="122"/>
    <s v="56 a 65 años"/>
    <m/>
    <x v="1"/>
    <x v="1"/>
    <n v="7"/>
    <x v="122"/>
    <x v="0"/>
    <x v="0"/>
    <x v="0"/>
    <x v="0"/>
    <n v="0"/>
    <n v="1120"/>
    <n v="0"/>
  </r>
  <r>
    <s v="Maule"/>
    <x v="122"/>
    <s v="56 a 65 años"/>
    <m/>
    <x v="2"/>
    <x v="2"/>
    <n v="7"/>
    <x v="122"/>
    <x v="0"/>
    <x v="0"/>
    <x v="0"/>
    <x v="0"/>
    <n v="0"/>
    <n v="0"/>
    <n v="387"/>
  </r>
  <r>
    <s v="Maule"/>
    <x v="123"/>
    <s v="15 a 18 años"/>
    <m/>
    <x v="0"/>
    <x v="0"/>
    <n v="7"/>
    <x v="123"/>
    <x v="0"/>
    <x v="0"/>
    <x v="0"/>
    <x v="0"/>
    <n v="0"/>
    <n v="1241"/>
    <n v="3141"/>
  </r>
  <r>
    <s v="Maule"/>
    <x v="123"/>
    <s v="15 a 18 años"/>
    <m/>
    <x v="1"/>
    <x v="1"/>
    <n v="7"/>
    <x v="123"/>
    <x v="0"/>
    <x v="0"/>
    <x v="0"/>
    <x v="0"/>
    <n v="519"/>
    <n v="0"/>
    <n v="6281"/>
  </r>
  <r>
    <s v="Maule"/>
    <x v="123"/>
    <s v="19 a 25 años"/>
    <m/>
    <x v="0"/>
    <x v="0"/>
    <n v="7"/>
    <x v="123"/>
    <x v="0"/>
    <x v="0"/>
    <x v="0"/>
    <x v="0"/>
    <n v="0"/>
    <n v="805"/>
    <n v="2017"/>
  </r>
  <r>
    <s v="Maule"/>
    <x v="123"/>
    <s v="19 a 25 años"/>
    <m/>
    <x v="1"/>
    <x v="1"/>
    <n v="7"/>
    <x v="123"/>
    <x v="0"/>
    <x v="0"/>
    <x v="0"/>
    <x v="0"/>
    <n v="1498"/>
    <n v="3222"/>
    <n v="1008"/>
  </r>
  <r>
    <s v="Maule"/>
    <x v="123"/>
    <s v="19 a 25 años"/>
    <m/>
    <x v="2"/>
    <x v="2"/>
    <n v="7"/>
    <x v="123"/>
    <x v="0"/>
    <x v="0"/>
    <x v="0"/>
    <x v="0"/>
    <n v="0"/>
    <n v="0"/>
    <n v="1008"/>
  </r>
  <r>
    <s v="Maule"/>
    <x v="123"/>
    <s v="26 a 35 años"/>
    <m/>
    <x v="0"/>
    <x v="0"/>
    <n v="7"/>
    <x v="123"/>
    <x v="0"/>
    <x v="0"/>
    <x v="0"/>
    <x v="0"/>
    <n v="778"/>
    <n v="2205"/>
    <n v="2668"/>
  </r>
  <r>
    <s v="Maule"/>
    <x v="123"/>
    <s v="26 a 35 años"/>
    <m/>
    <x v="1"/>
    <x v="1"/>
    <n v="7"/>
    <x v="123"/>
    <x v="0"/>
    <x v="0"/>
    <x v="0"/>
    <x v="0"/>
    <n v="1825"/>
    <n v="0"/>
    <n v="0"/>
  </r>
  <r>
    <s v="Maule"/>
    <x v="123"/>
    <s v="26 a 35 años"/>
    <m/>
    <x v="2"/>
    <x v="2"/>
    <n v="7"/>
    <x v="123"/>
    <x v="0"/>
    <x v="0"/>
    <x v="0"/>
    <x v="0"/>
    <n v="0"/>
    <n v="0"/>
    <n v="1779"/>
  </r>
  <r>
    <s v="Maule"/>
    <x v="123"/>
    <s v="36 a 45 años"/>
    <m/>
    <x v="0"/>
    <x v="0"/>
    <n v="7"/>
    <x v="123"/>
    <x v="0"/>
    <x v="0"/>
    <x v="0"/>
    <x v="0"/>
    <n v="77"/>
    <n v="3680"/>
    <n v="3144"/>
  </r>
  <r>
    <s v="Maule"/>
    <x v="123"/>
    <s v="36 a 45 años"/>
    <m/>
    <x v="1"/>
    <x v="1"/>
    <n v="7"/>
    <x v="123"/>
    <x v="0"/>
    <x v="0"/>
    <x v="0"/>
    <x v="0"/>
    <n v="467"/>
    <n v="1051"/>
    <n v="0"/>
  </r>
  <r>
    <s v="Maule"/>
    <x v="123"/>
    <s v="36 a 45 años"/>
    <m/>
    <x v="2"/>
    <x v="2"/>
    <n v="7"/>
    <x v="123"/>
    <x v="0"/>
    <x v="0"/>
    <x v="0"/>
    <x v="0"/>
    <n v="499"/>
    <n v="0"/>
    <n v="629"/>
  </r>
  <r>
    <s v="Maule"/>
    <x v="123"/>
    <s v="46 a 55 años"/>
    <m/>
    <x v="0"/>
    <x v="0"/>
    <n v="7"/>
    <x v="123"/>
    <x v="0"/>
    <x v="0"/>
    <x v="0"/>
    <x v="0"/>
    <n v="653"/>
    <n v="3869"/>
    <n v="2895"/>
  </r>
  <r>
    <s v="Maule"/>
    <x v="123"/>
    <s v="46 a 55 años"/>
    <m/>
    <x v="1"/>
    <x v="1"/>
    <n v="7"/>
    <x v="123"/>
    <x v="0"/>
    <x v="0"/>
    <x v="0"/>
    <x v="0"/>
    <n v="1164"/>
    <n v="0"/>
    <n v="2895"/>
  </r>
  <r>
    <s v="Maule"/>
    <x v="123"/>
    <s v="46 a 55 años"/>
    <m/>
    <x v="2"/>
    <x v="2"/>
    <n v="7"/>
    <x v="123"/>
    <x v="0"/>
    <x v="0"/>
    <x v="0"/>
    <x v="0"/>
    <n v="461"/>
    <n v="0"/>
    <n v="0"/>
  </r>
  <r>
    <s v="Maule"/>
    <x v="123"/>
    <s v="56 a 65 años"/>
    <m/>
    <x v="0"/>
    <x v="0"/>
    <n v="7"/>
    <x v="123"/>
    <x v="0"/>
    <x v="0"/>
    <x v="0"/>
    <x v="0"/>
    <n v="0"/>
    <n v="747"/>
    <n v="3485"/>
  </r>
  <r>
    <s v="Maule"/>
    <x v="123"/>
    <s v="56 a 65 años"/>
    <m/>
    <x v="1"/>
    <x v="1"/>
    <n v="7"/>
    <x v="123"/>
    <x v="0"/>
    <x v="0"/>
    <x v="0"/>
    <x v="0"/>
    <n v="1801"/>
    <n v="747"/>
    <n v="0"/>
  </r>
  <r>
    <s v="Maule"/>
    <x v="124"/>
    <s v="15 a 18 años"/>
    <m/>
    <x v="1"/>
    <x v="1"/>
    <n v="7"/>
    <x v="124"/>
    <x v="0"/>
    <x v="0"/>
    <x v="0"/>
    <x v="0"/>
    <n v="1721"/>
    <n v="1241"/>
    <n v="0"/>
  </r>
  <r>
    <s v="Maule"/>
    <x v="124"/>
    <s v="19 a 25 años"/>
    <m/>
    <x v="0"/>
    <x v="0"/>
    <n v="7"/>
    <x v="124"/>
    <x v="0"/>
    <x v="0"/>
    <x v="0"/>
    <x v="0"/>
    <n v="0"/>
    <n v="0"/>
    <n v="1008"/>
  </r>
  <r>
    <s v="Maule"/>
    <x v="124"/>
    <s v="19 a 25 años"/>
    <m/>
    <x v="1"/>
    <x v="1"/>
    <n v="7"/>
    <x v="124"/>
    <x v="0"/>
    <x v="0"/>
    <x v="0"/>
    <x v="0"/>
    <n v="1269"/>
    <n v="0"/>
    <n v="0"/>
  </r>
  <r>
    <s v="Maule"/>
    <x v="124"/>
    <s v="19 a 25 años"/>
    <m/>
    <x v="2"/>
    <x v="2"/>
    <n v="7"/>
    <x v="124"/>
    <x v="0"/>
    <x v="0"/>
    <x v="0"/>
    <x v="0"/>
    <n v="0"/>
    <n v="0"/>
    <n v="1008"/>
  </r>
  <r>
    <s v="Maule"/>
    <x v="124"/>
    <s v="26 a 35 años"/>
    <m/>
    <x v="0"/>
    <x v="0"/>
    <n v="7"/>
    <x v="124"/>
    <x v="0"/>
    <x v="0"/>
    <x v="0"/>
    <x v="0"/>
    <n v="258"/>
    <n v="2205"/>
    <n v="1779"/>
  </r>
  <r>
    <s v="Maule"/>
    <x v="124"/>
    <s v="26 a 35 años"/>
    <m/>
    <x v="1"/>
    <x v="1"/>
    <n v="7"/>
    <x v="124"/>
    <x v="0"/>
    <x v="0"/>
    <x v="0"/>
    <x v="0"/>
    <n v="764"/>
    <n v="0"/>
    <n v="0"/>
  </r>
  <r>
    <s v="Maule"/>
    <x v="124"/>
    <s v="36 a 45 años"/>
    <m/>
    <x v="0"/>
    <x v="0"/>
    <n v="7"/>
    <x v="124"/>
    <x v="0"/>
    <x v="0"/>
    <x v="0"/>
    <x v="0"/>
    <n v="559"/>
    <n v="3154"/>
    <n v="1258"/>
  </r>
  <r>
    <s v="Maule"/>
    <x v="124"/>
    <s v="36 a 45 años"/>
    <m/>
    <x v="1"/>
    <x v="1"/>
    <n v="7"/>
    <x v="124"/>
    <x v="0"/>
    <x v="0"/>
    <x v="0"/>
    <x v="0"/>
    <n v="806"/>
    <n v="1051"/>
    <n v="0"/>
  </r>
  <r>
    <s v="Maule"/>
    <x v="124"/>
    <s v="46 a 55 años"/>
    <m/>
    <x v="0"/>
    <x v="0"/>
    <n v="7"/>
    <x v="124"/>
    <x v="0"/>
    <x v="0"/>
    <x v="0"/>
    <x v="0"/>
    <n v="0"/>
    <n v="4513"/>
    <n v="0"/>
  </r>
  <r>
    <s v="Maule"/>
    <x v="124"/>
    <s v="46 a 55 años"/>
    <m/>
    <x v="1"/>
    <x v="1"/>
    <n v="7"/>
    <x v="124"/>
    <x v="0"/>
    <x v="0"/>
    <x v="0"/>
    <x v="0"/>
    <n v="731"/>
    <n v="645"/>
    <n v="0"/>
  </r>
  <r>
    <s v="Maule"/>
    <x v="124"/>
    <s v="56 a 65 años"/>
    <m/>
    <x v="0"/>
    <x v="0"/>
    <n v="7"/>
    <x v="124"/>
    <x v="0"/>
    <x v="0"/>
    <x v="0"/>
    <x v="0"/>
    <n v="0"/>
    <n v="747"/>
    <n v="1549"/>
  </r>
  <r>
    <s v="Maule"/>
    <x v="124"/>
    <s v="56 a 65 años"/>
    <m/>
    <x v="1"/>
    <x v="1"/>
    <n v="7"/>
    <x v="124"/>
    <x v="0"/>
    <x v="0"/>
    <x v="0"/>
    <x v="0"/>
    <n v="2656"/>
    <n v="747"/>
    <n v="0"/>
  </r>
  <r>
    <s v="Maule"/>
    <x v="125"/>
    <s v="19 a 25 años"/>
    <m/>
    <x v="1"/>
    <x v="1"/>
    <n v="7"/>
    <x v="125"/>
    <x v="0"/>
    <x v="0"/>
    <x v="0"/>
    <x v="0"/>
    <n v="0"/>
    <n v="805"/>
    <n v="0"/>
  </r>
  <r>
    <s v="Maule"/>
    <x v="125"/>
    <s v="46 a 55 años"/>
    <m/>
    <x v="1"/>
    <x v="1"/>
    <n v="7"/>
    <x v="125"/>
    <x v="0"/>
    <x v="0"/>
    <x v="0"/>
    <x v="0"/>
    <n v="0"/>
    <n v="645"/>
    <n v="0"/>
  </r>
  <r>
    <s v="Maule"/>
    <x v="125"/>
    <s v="56 a 65 años"/>
    <m/>
    <x v="0"/>
    <x v="0"/>
    <n v="7"/>
    <x v="125"/>
    <x v="0"/>
    <x v="0"/>
    <x v="0"/>
    <x v="0"/>
    <n v="0"/>
    <n v="747"/>
    <n v="0"/>
  </r>
  <r>
    <s v="Maule"/>
    <x v="126"/>
    <s v="15 a 18 años"/>
    <m/>
    <x v="0"/>
    <x v="0"/>
    <n v="7"/>
    <x v="126"/>
    <x v="0"/>
    <x v="0"/>
    <x v="0"/>
    <x v="0"/>
    <n v="0"/>
    <n v="1241"/>
    <n v="0"/>
  </r>
  <r>
    <s v="Maule"/>
    <x v="126"/>
    <s v="26 a 35 años"/>
    <m/>
    <x v="0"/>
    <x v="0"/>
    <n v="7"/>
    <x v="126"/>
    <x v="0"/>
    <x v="0"/>
    <x v="0"/>
    <x v="0"/>
    <n v="0"/>
    <n v="735"/>
    <n v="0"/>
  </r>
  <r>
    <s v="Maule"/>
    <x v="126"/>
    <s v="36 a 45 años"/>
    <m/>
    <x v="0"/>
    <x v="0"/>
    <n v="7"/>
    <x v="126"/>
    <x v="0"/>
    <x v="0"/>
    <x v="0"/>
    <x v="0"/>
    <n v="0"/>
    <n v="526"/>
    <n v="0"/>
  </r>
  <r>
    <s v="Maule"/>
    <x v="126"/>
    <s v="46 a 55 años"/>
    <m/>
    <x v="0"/>
    <x v="0"/>
    <n v="7"/>
    <x v="126"/>
    <x v="0"/>
    <x v="0"/>
    <x v="0"/>
    <x v="0"/>
    <n v="0"/>
    <n v="1934"/>
    <n v="0"/>
  </r>
  <r>
    <s v="Maule"/>
    <x v="126"/>
    <s v="56 a 65 años"/>
    <m/>
    <x v="1"/>
    <x v="1"/>
    <n v="7"/>
    <x v="126"/>
    <x v="0"/>
    <x v="0"/>
    <x v="0"/>
    <x v="0"/>
    <n v="0"/>
    <n v="747"/>
    <n v="0"/>
  </r>
  <r>
    <s v="Maule"/>
    <x v="127"/>
    <s v="15 a 18 años"/>
    <m/>
    <x v="0"/>
    <x v="0"/>
    <n v="7"/>
    <x v="127"/>
    <x v="0"/>
    <x v="0"/>
    <x v="0"/>
    <x v="0"/>
    <n v="0"/>
    <n v="1241"/>
    <n v="0"/>
  </r>
  <r>
    <s v="Maule"/>
    <x v="127"/>
    <s v="15 a 18 años"/>
    <m/>
    <x v="1"/>
    <x v="1"/>
    <n v="7"/>
    <x v="127"/>
    <x v="0"/>
    <x v="0"/>
    <x v="0"/>
    <x v="0"/>
    <n v="347"/>
    <n v="0"/>
    <n v="0"/>
  </r>
  <r>
    <s v="Maule"/>
    <x v="127"/>
    <s v="19 a 25 años"/>
    <m/>
    <x v="1"/>
    <x v="1"/>
    <n v="7"/>
    <x v="127"/>
    <x v="0"/>
    <x v="0"/>
    <x v="0"/>
    <x v="0"/>
    <n v="517"/>
    <n v="805"/>
    <n v="0"/>
  </r>
  <r>
    <s v="Maule"/>
    <x v="127"/>
    <s v="26 a 35 años"/>
    <m/>
    <x v="0"/>
    <x v="0"/>
    <n v="7"/>
    <x v="127"/>
    <x v="0"/>
    <x v="0"/>
    <x v="0"/>
    <x v="0"/>
    <n v="0"/>
    <n v="2940"/>
    <n v="0"/>
  </r>
  <r>
    <s v="Maule"/>
    <x v="127"/>
    <s v="26 a 35 años"/>
    <m/>
    <x v="1"/>
    <x v="1"/>
    <n v="7"/>
    <x v="127"/>
    <x v="0"/>
    <x v="0"/>
    <x v="0"/>
    <x v="0"/>
    <n v="368"/>
    <n v="2940"/>
    <n v="0"/>
  </r>
  <r>
    <s v="Maule"/>
    <x v="127"/>
    <s v="36 a 45 años"/>
    <m/>
    <x v="0"/>
    <x v="0"/>
    <n v="7"/>
    <x v="127"/>
    <x v="0"/>
    <x v="0"/>
    <x v="0"/>
    <x v="0"/>
    <n v="273"/>
    <n v="5257"/>
    <n v="0"/>
  </r>
  <r>
    <s v="Maule"/>
    <x v="127"/>
    <s v="36 a 45 años"/>
    <m/>
    <x v="1"/>
    <x v="1"/>
    <n v="7"/>
    <x v="127"/>
    <x v="0"/>
    <x v="0"/>
    <x v="0"/>
    <x v="0"/>
    <n v="2126"/>
    <n v="526"/>
    <n v="0"/>
  </r>
  <r>
    <s v="Maule"/>
    <x v="127"/>
    <s v="46 a 55 años"/>
    <m/>
    <x v="0"/>
    <x v="0"/>
    <n v="7"/>
    <x v="127"/>
    <x v="0"/>
    <x v="0"/>
    <x v="0"/>
    <x v="0"/>
    <n v="0"/>
    <n v="1934"/>
    <n v="0"/>
  </r>
  <r>
    <s v="Maule"/>
    <x v="127"/>
    <s v="46 a 55 años"/>
    <m/>
    <x v="1"/>
    <x v="1"/>
    <n v="7"/>
    <x v="127"/>
    <x v="0"/>
    <x v="0"/>
    <x v="0"/>
    <x v="0"/>
    <n v="518"/>
    <n v="1290"/>
    <n v="0"/>
  </r>
  <r>
    <s v="Maule"/>
    <x v="127"/>
    <s v="56 a 65 años"/>
    <m/>
    <x v="0"/>
    <x v="0"/>
    <n v="7"/>
    <x v="127"/>
    <x v="0"/>
    <x v="0"/>
    <x v="0"/>
    <x v="0"/>
    <n v="0"/>
    <n v="1867"/>
    <n v="0"/>
  </r>
  <r>
    <s v="Maule"/>
    <x v="127"/>
    <s v="56 a 65 años"/>
    <m/>
    <x v="1"/>
    <x v="1"/>
    <n v="7"/>
    <x v="127"/>
    <x v="0"/>
    <x v="0"/>
    <x v="0"/>
    <x v="0"/>
    <n v="358"/>
    <n v="1867"/>
    <n v="0"/>
  </r>
  <r>
    <s v="Maule"/>
    <x v="128"/>
    <s v="15 a 18 años"/>
    <m/>
    <x v="0"/>
    <x v="0"/>
    <n v="7"/>
    <x v="128"/>
    <x v="0"/>
    <x v="0"/>
    <x v="0"/>
    <x v="0"/>
    <n v="0"/>
    <n v="1241"/>
    <n v="0"/>
  </r>
  <r>
    <s v="Maule"/>
    <x v="128"/>
    <s v="15 a 18 años"/>
    <m/>
    <x v="1"/>
    <x v="1"/>
    <n v="7"/>
    <x v="128"/>
    <x v="0"/>
    <x v="0"/>
    <x v="0"/>
    <x v="0"/>
    <n v="0"/>
    <n v="2482"/>
    <n v="0"/>
  </r>
  <r>
    <s v="Maule"/>
    <x v="128"/>
    <s v="19 a 25 años"/>
    <m/>
    <x v="0"/>
    <x v="0"/>
    <n v="7"/>
    <x v="128"/>
    <x v="0"/>
    <x v="0"/>
    <x v="0"/>
    <x v="0"/>
    <n v="86"/>
    <n v="0"/>
    <n v="0"/>
  </r>
  <r>
    <s v="Maule"/>
    <x v="128"/>
    <s v="19 a 25 años"/>
    <m/>
    <x v="1"/>
    <x v="1"/>
    <n v="7"/>
    <x v="128"/>
    <x v="0"/>
    <x v="0"/>
    <x v="0"/>
    <x v="0"/>
    <n v="976"/>
    <n v="2416"/>
    <n v="0"/>
  </r>
  <r>
    <s v="Maule"/>
    <x v="128"/>
    <s v="26 a 35 años"/>
    <m/>
    <x v="0"/>
    <x v="0"/>
    <n v="7"/>
    <x v="128"/>
    <x v="0"/>
    <x v="0"/>
    <x v="0"/>
    <x v="0"/>
    <n v="0"/>
    <n v="1470"/>
    <n v="0"/>
  </r>
  <r>
    <s v="Maule"/>
    <x v="128"/>
    <s v="26 a 35 años"/>
    <m/>
    <x v="1"/>
    <x v="1"/>
    <n v="7"/>
    <x v="128"/>
    <x v="0"/>
    <x v="0"/>
    <x v="0"/>
    <x v="0"/>
    <n v="473"/>
    <n v="0"/>
    <n v="0"/>
  </r>
  <r>
    <s v="Maule"/>
    <x v="128"/>
    <s v="26 a 35 años"/>
    <m/>
    <x v="2"/>
    <x v="2"/>
    <n v="7"/>
    <x v="128"/>
    <x v="0"/>
    <x v="0"/>
    <x v="0"/>
    <x v="0"/>
    <n v="0"/>
    <n v="0"/>
    <n v="889"/>
  </r>
  <r>
    <s v="Maule"/>
    <x v="128"/>
    <s v="36 a 45 años"/>
    <m/>
    <x v="0"/>
    <x v="0"/>
    <n v="7"/>
    <x v="128"/>
    <x v="0"/>
    <x v="0"/>
    <x v="0"/>
    <x v="0"/>
    <n v="0"/>
    <n v="2628"/>
    <n v="629"/>
  </r>
  <r>
    <s v="Maule"/>
    <x v="128"/>
    <s v="36 a 45 años"/>
    <m/>
    <x v="1"/>
    <x v="1"/>
    <n v="7"/>
    <x v="128"/>
    <x v="0"/>
    <x v="0"/>
    <x v="0"/>
    <x v="0"/>
    <n v="1866"/>
    <n v="0"/>
    <n v="0"/>
  </r>
  <r>
    <s v="Maule"/>
    <x v="128"/>
    <s v="46 a 55 años"/>
    <m/>
    <x v="0"/>
    <x v="0"/>
    <n v="7"/>
    <x v="128"/>
    <x v="0"/>
    <x v="0"/>
    <x v="0"/>
    <x v="0"/>
    <n v="139"/>
    <n v="2579"/>
    <n v="724"/>
  </r>
  <r>
    <s v="Maule"/>
    <x v="128"/>
    <s v="46 a 55 años"/>
    <m/>
    <x v="1"/>
    <x v="1"/>
    <n v="7"/>
    <x v="128"/>
    <x v="0"/>
    <x v="0"/>
    <x v="0"/>
    <x v="0"/>
    <n v="2714"/>
    <n v="0"/>
    <n v="724"/>
  </r>
  <r>
    <s v="Maule"/>
    <x v="128"/>
    <s v="56 a 65 años"/>
    <m/>
    <x v="0"/>
    <x v="0"/>
    <n v="7"/>
    <x v="128"/>
    <x v="0"/>
    <x v="0"/>
    <x v="0"/>
    <x v="0"/>
    <n v="847"/>
    <n v="1120"/>
    <n v="2324"/>
  </r>
  <r>
    <s v="Maule"/>
    <x v="128"/>
    <s v="56 a 65 años"/>
    <m/>
    <x v="1"/>
    <x v="1"/>
    <n v="7"/>
    <x v="128"/>
    <x v="0"/>
    <x v="0"/>
    <x v="0"/>
    <x v="0"/>
    <n v="408"/>
    <n v="1493"/>
    <n v="0"/>
  </r>
  <r>
    <s v="Maule"/>
    <x v="129"/>
    <s v="15 a 18 años"/>
    <m/>
    <x v="0"/>
    <x v="0"/>
    <n v="7"/>
    <x v="129"/>
    <x v="0"/>
    <x v="0"/>
    <x v="0"/>
    <x v="0"/>
    <n v="794"/>
    <n v="1241"/>
    <n v="3141"/>
  </r>
  <r>
    <s v="Maule"/>
    <x v="129"/>
    <s v="15 a 18 años"/>
    <m/>
    <x v="1"/>
    <x v="1"/>
    <n v="7"/>
    <x v="129"/>
    <x v="0"/>
    <x v="0"/>
    <x v="0"/>
    <x v="0"/>
    <n v="9657"/>
    <n v="6206"/>
    <n v="0"/>
  </r>
  <r>
    <s v="Maule"/>
    <x v="129"/>
    <s v="19 a 25 años"/>
    <m/>
    <x v="0"/>
    <x v="0"/>
    <n v="7"/>
    <x v="129"/>
    <x v="0"/>
    <x v="0"/>
    <x v="0"/>
    <x v="0"/>
    <n v="3500"/>
    <n v="3222"/>
    <n v="5041"/>
  </r>
  <r>
    <s v="Maule"/>
    <x v="129"/>
    <s v="19 a 25 años"/>
    <m/>
    <x v="1"/>
    <x v="1"/>
    <n v="7"/>
    <x v="129"/>
    <x v="0"/>
    <x v="0"/>
    <x v="0"/>
    <x v="0"/>
    <n v="7585"/>
    <n v="8055"/>
    <n v="6050"/>
  </r>
  <r>
    <s v="Maule"/>
    <x v="129"/>
    <s v="19 a 25 años"/>
    <m/>
    <x v="2"/>
    <x v="2"/>
    <n v="7"/>
    <x v="129"/>
    <x v="0"/>
    <x v="0"/>
    <x v="0"/>
    <x v="0"/>
    <n v="0"/>
    <n v="0"/>
    <n v="1008"/>
  </r>
  <r>
    <s v="Maule"/>
    <x v="129"/>
    <s v="26 a 35 años"/>
    <m/>
    <x v="0"/>
    <x v="0"/>
    <n v="7"/>
    <x v="129"/>
    <x v="0"/>
    <x v="0"/>
    <x v="0"/>
    <x v="0"/>
    <n v="0"/>
    <n v="8086"/>
    <n v="17787"/>
  </r>
  <r>
    <s v="Maule"/>
    <x v="129"/>
    <s v="26 a 35 años"/>
    <m/>
    <x v="1"/>
    <x v="1"/>
    <n v="7"/>
    <x v="129"/>
    <x v="0"/>
    <x v="0"/>
    <x v="0"/>
    <x v="0"/>
    <n v="8401"/>
    <n v="1470"/>
    <n v="0"/>
  </r>
  <r>
    <s v="Maule"/>
    <x v="129"/>
    <s v="26 a 35 años"/>
    <m/>
    <x v="2"/>
    <x v="2"/>
    <n v="7"/>
    <x v="129"/>
    <x v="0"/>
    <x v="0"/>
    <x v="0"/>
    <x v="0"/>
    <n v="0"/>
    <n v="0"/>
    <n v="3557"/>
  </r>
  <r>
    <s v="Maule"/>
    <x v="129"/>
    <s v="36 a 45 años"/>
    <m/>
    <x v="0"/>
    <x v="0"/>
    <n v="7"/>
    <x v="129"/>
    <x v="0"/>
    <x v="0"/>
    <x v="0"/>
    <x v="0"/>
    <n v="617"/>
    <n v="9987"/>
    <n v="15721"/>
  </r>
  <r>
    <s v="Maule"/>
    <x v="129"/>
    <s v="36 a 45 años"/>
    <m/>
    <x v="1"/>
    <x v="1"/>
    <n v="7"/>
    <x v="129"/>
    <x v="0"/>
    <x v="0"/>
    <x v="0"/>
    <x v="0"/>
    <n v="12402"/>
    <n v="1051"/>
    <n v="0"/>
  </r>
  <r>
    <s v="Maule"/>
    <x v="129"/>
    <s v="36 a 45 años"/>
    <m/>
    <x v="2"/>
    <x v="2"/>
    <n v="7"/>
    <x v="129"/>
    <x v="0"/>
    <x v="0"/>
    <x v="0"/>
    <x v="0"/>
    <n v="470"/>
    <n v="0"/>
    <n v="1258"/>
  </r>
  <r>
    <s v="Maule"/>
    <x v="129"/>
    <s v="46 a 55 años"/>
    <m/>
    <x v="0"/>
    <x v="0"/>
    <n v="7"/>
    <x v="129"/>
    <x v="0"/>
    <x v="0"/>
    <x v="0"/>
    <x v="0"/>
    <n v="383"/>
    <n v="9027"/>
    <n v="13749"/>
  </r>
  <r>
    <s v="Maule"/>
    <x v="129"/>
    <s v="46 a 55 años"/>
    <m/>
    <x v="1"/>
    <x v="1"/>
    <n v="7"/>
    <x v="129"/>
    <x v="0"/>
    <x v="0"/>
    <x v="0"/>
    <x v="0"/>
    <n v="10049"/>
    <n v="3869"/>
    <n v="2895"/>
  </r>
  <r>
    <s v="Maule"/>
    <x v="129"/>
    <s v="46 a 55 años"/>
    <m/>
    <x v="2"/>
    <x v="2"/>
    <n v="7"/>
    <x v="129"/>
    <x v="0"/>
    <x v="0"/>
    <x v="0"/>
    <x v="0"/>
    <n v="2147"/>
    <n v="0"/>
    <n v="0"/>
  </r>
  <r>
    <s v="Maule"/>
    <x v="129"/>
    <s v="56 a 65 años"/>
    <m/>
    <x v="0"/>
    <x v="0"/>
    <n v="7"/>
    <x v="129"/>
    <x v="0"/>
    <x v="0"/>
    <x v="0"/>
    <x v="0"/>
    <n v="896"/>
    <n v="5601"/>
    <n v="15103"/>
  </r>
  <r>
    <s v="Maule"/>
    <x v="129"/>
    <s v="56 a 65 años"/>
    <m/>
    <x v="1"/>
    <x v="1"/>
    <n v="7"/>
    <x v="129"/>
    <x v="0"/>
    <x v="0"/>
    <x v="0"/>
    <x v="0"/>
    <n v="11247"/>
    <n v="2614"/>
    <n v="0"/>
  </r>
  <r>
    <s v="Maule"/>
    <x v="129"/>
    <s v="56 a 65 años"/>
    <m/>
    <x v="2"/>
    <x v="2"/>
    <n v="7"/>
    <x v="129"/>
    <x v="0"/>
    <x v="0"/>
    <x v="0"/>
    <x v="0"/>
    <n v="470"/>
    <n v="0"/>
    <n v="1549"/>
  </r>
  <r>
    <s v="Maule"/>
    <x v="130"/>
    <s v="26 a 35 años"/>
    <m/>
    <x v="0"/>
    <x v="0"/>
    <n v="7"/>
    <x v="130"/>
    <x v="0"/>
    <x v="0"/>
    <x v="0"/>
    <x v="0"/>
    <n v="0"/>
    <n v="1470"/>
    <n v="0"/>
  </r>
  <r>
    <s v="Maule"/>
    <x v="130"/>
    <s v="46 a 55 años"/>
    <m/>
    <x v="1"/>
    <x v="1"/>
    <n v="7"/>
    <x v="130"/>
    <x v="0"/>
    <x v="0"/>
    <x v="0"/>
    <x v="0"/>
    <n v="0"/>
    <n v="645"/>
    <n v="0"/>
  </r>
  <r>
    <s v="Maule"/>
    <x v="130"/>
    <s v="56 a 65 años"/>
    <m/>
    <x v="0"/>
    <x v="0"/>
    <n v="7"/>
    <x v="130"/>
    <x v="0"/>
    <x v="0"/>
    <x v="0"/>
    <x v="0"/>
    <n v="0"/>
    <n v="373"/>
    <n v="0"/>
  </r>
  <r>
    <s v="Maule"/>
    <x v="131"/>
    <s v="26 a 35 años"/>
    <m/>
    <x v="1"/>
    <x v="1"/>
    <n v="7"/>
    <x v="131"/>
    <x v="0"/>
    <x v="0"/>
    <x v="0"/>
    <x v="0"/>
    <n v="0"/>
    <n v="735"/>
    <n v="0"/>
  </r>
  <r>
    <s v="Maule"/>
    <x v="131"/>
    <s v="36 a 45 años"/>
    <m/>
    <x v="0"/>
    <x v="0"/>
    <n v="7"/>
    <x v="131"/>
    <x v="0"/>
    <x v="0"/>
    <x v="0"/>
    <x v="0"/>
    <n v="0"/>
    <n v="1051"/>
    <n v="0"/>
  </r>
  <r>
    <s v="Maule"/>
    <x v="131"/>
    <s v="46 a 55 años"/>
    <m/>
    <x v="0"/>
    <x v="0"/>
    <n v="7"/>
    <x v="131"/>
    <x v="0"/>
    <x v="0"/>
    <x v="0"/>
    <x v="0"/>
    <n v="0"/>
    <n v="645"/>
    <n v="0"/>
  </r>
  <r>
    <s v="Maule"/>
    <x v="131"/>
    <s v="56 a 65 años"/>
    <m/>
    <x v="0"/>
    <x v="0"/>
    <n v="7"/>
    <x v="131"/>
    <x v="0"/>
    <x v="0"/>
    <x v="0"/>
    <x v="0"/>
    <n v="0"/>
    <n v="1493"/>
    <n v="0"/>
  </r>
  <r>
    <s v="Maule"/>
    <x v="131"/>
    <s v="56 a 65 años"/>
    <m/>
    <x v="1"/>
    <x v="1"/>
    <n v="7"/>
    <x v="131"/>
    <x v="0"/>
    <x v="0"/>
    <x v="0"/>
    <x v="0"/>
    <n v="0"/>
    <n v="1493"/>
    <n v="0"/>
  </r>
  <r>
    <s v="Metropolitana"/>
    <x v="132"/>
    <s v="19 a 25 años"/>
    <m/>
    <x v="0"/>
    <x v="0"/>
    <n v="13"/>
    <x v="132"/>
    <x v="0"/>
    <x v="0"/>
    <x v="0"/>
    <x v="0"/>
    <n v="0"/>
    <n v="0"/>
    <n v="3755"/>
  </r>
  <r>
    <s v="Metropolitana"/>
    <x v="132"/>
    <s v="19 a 25 años"/>
    <m/>
    <x v="1"/>
    <x v="1"/>
    <n v="13"/>
    <x v="132"/>
    <x v="0"/>
    <x v="0"/>
    <x v="0"/>
    <x v="0"/>
    <n v="4231"/>
    <n v="0"/>
    <n v="3755"/>
  </r>
  <r>
    <s v="Metropolitana"/>
    <x v="132"/>
    <s v="26 a 35 años"/>
    <m/>
    <x v="0"/>
    <x v="0"/>
    <n v="13"/>
    <x v="132"/>
    <x v="0"/>
    <x v="0"/>
    <x v="0"/>
    <x v="0"/>
    <n v="0"/>
    <n v="12314"/>
    <n v="0"/>
  </r>
  <r>
    <s v="Metropolitana"/>
    <x v="132"/>
    <s v="26 a 35 años"/>
    <m/>
    <x v="1"/>
    <x v="1"/>
    <n v="13"/>
    <x v="132"/>
    <x v="0"/>
    <x v="0"/>
    <x v="0"/>
    <x v="0"/>
    <n v="2115"/>
    <n v="0"/>
    <n v="0"/>
  </r>
  <r>
    <s v="Metropolitana"/>
    <x v="132"/>
    <s v="26 a 35 años"/>
    <m/>
    <x v="2"/>
    <x v="2"/>
    <n v="13"/>
    <x v="132"/>
    <x v="0"/>
    <x v="0"/>
    <x v="0"/>
    <x v="0"/>
    <n v="0"/>
    <n v="0"/>
    <n v="2901"/>
  </r>
  <r>
    <s v="Metropolitana"/>
    <x v="132"/>
    <s v="36 a 45 años"/>
    <m/>
    <x v="0"/>
    <x v="0"/>
    <n v="13"/>
    <x v="132"/>
    <x v="0"/>
    <x v="0"/>
    <x v="0"/>
    <x v="0"/>
    <n v="0"/>
    <n v="8316"/>
    <n v="5645"/>
  </r>
  <r>
    <s v="Metropolitana"/>
    <x v="132"/>
    <s v="36 a 45 años"/>
    <m/>
    <x v="2"/>
    <x v="2"/>
    <n v="13"/>
    <x v="132"/>
    <x v="0"/>
    <x v="0"/>
    <x v="0"/>
    <x v="0"/>
    <n v="0"/>
    <n v="0"/>
    <n v="5645"/>
  </r>
  <r>
    <s v="Metropolitana"/>
    <x v="132"/>
    <s v="46 a 55 años"/>
    <m/>
    <x v="0"/>
    <x v="0"/>
    <n v="13"/>
    <x v="132"/>
    <x v="0"/>
    <x v="0"/>
    <x v="0"/>
    <x v="0"/>
    <n v="11731"/>
    <n v="2325"/>
    <n v="9106"/>
  </r>
  <r>
    <s v="Metropolitana"/>
    <x v="132"/>
    <s v="46 a 55 años"/>
    <m/>
    <x v="1"/>
    <x v="1"/>
    <n v="13"/>
    <x v="132"/>
    <x v="0"/>
    <x v="0"/>
    <x v="0"/>
    <x v="0"/>
    <n v="0"/>
    <n v="2325"/>
    <n v="4553"/>
  </r>
  <r>
    <s v="Metropolitana"/>
    <x v="132"/>
    <s v="56 a 65 años"/>
    <m/>
    <x v="0"/>
    <x v="0"/>
    <n v="13"/>
    <x v="132"/>
    <x v="0"/>
    <x v="0"/>
    <x v="0"/>
    <x v="0"/>
    <n v="0"/>
    <n v="1594"/>
    <n v="6754"/>
  </r>
  <r>
    <s v="Metropolitana"/>
    <x v="132"/>
    <s v="56 a 65 años"/>
    <m/>
    <x v="1"/>
    <x v="1"/>
    <n v="13"/>
    <x v="132"/>
    <x v="0"/>
    <x v="0"/>
    <x v="0"/>
    <x v="0"/>
    <n v="0"/>
    <n v="3188"/>
    <n v="1351"/>
  </r>
  <r>
    <s v="Metropolitana"/>
    <x v="132"/>
    <s v="56 a 65 años"/>
    <m/>
    <x v="2"/>
    <x v="2"/>
    <n v="13"/>
    <x v="132"/>
    <x v="0"/>
    <x v="0"/>
    <x v="0"/>
    <x v="0"/>
    <n v="0"/>
    <n v="0"/>
    <n v="1351"/>
  </r>
  <r>
    <s v="Metropolitana"/>
    <x v="133"/>
    <s v="19 a 25 años"/>
    <m/>
    <x v="0"/>
    <x v="0"/>
    <n v="13"/>
    <x v="133"/>
    <x v="0"/>
    <x v="0"/>
    <x v="0"/>
    <x v="0"/>
    <n v="0"/>
    <n v="3638"/>
    <n v="0"/>
  </r>
  <r>
    <s v="Metropolitana"/>
    <x v="133"/>
    <s v="36 a 45 años"/>
    <m/>
    <x v="0"/>
    <x v="0"/>
    <n v="13"/>
    <x v="133"/>
    <x v="0"/>
    <x v="0"/>
    <x v="0"/>
    <x v="0"/>
    <n v="0"/>
    <n v="2772"/>
    <n v="0"/>
  </r>
  <r>
    <s v="Metropolitana"/>
    <x v="133"/>
    <s v="46 a 55 años"/>
    <m/>
    <x v="1"/>
    <x v="1"/>
    <n v="13"/>
    <x v="133"/>
    <x v="0"/>
    <x v="0"/>
    <x v="0"/>
    <x v="0"/>
    <n v="0"/>
    <n v="2325"/>
    <n v="0"/>
  </r>
  <r>
    <s v="Metropolitana"/>
    <x v="133"/>
    <s v="56 a 65 años"/>
    <m/>
    <x v="0"/>
    <x v="0"/>
    <n v="13"/>
    <x v="133"/>
    <x v="0"/>
    <x v="0"/>
    <x v="0"/>
    <x v="0"/>
    <n v="0"/>
    <n v="1594"/>
    <n v="0"/>
  </r>
  <r>
    <s v="Metropolitana"/>
    <x v="134"/>
    <s v="15 a 18 años"/>
    <m/>
    <x v="0"/>
    <x v="0"/>
    <n v="13"/>
    <x v="134"/>
    <x v="0"/>
    <x v="0"/>
    <x v="0"/>
    <x v="0"/>
    <n v="0"/>
    <n v="0"/>
    <n v="3808"/>
  </r>
  <r>
    <s v="Metropolitana"/>
    <x v="134"/>
    <s v="15 a 18 años"/>
    <m/>
    <x v="1"/>
    <x v="1"/>
    <n v="13"/>
    <x v="134"/>
    <x v="0"/>
    <x v="0"/>
    <x v="0"/>
    <x v="0"/>
    <n v="10755"/>
    <n v="0"/>
    <n v="0"/>
  </r>
  <r>
    <s v="Metropolitana"/>
    <x v="134"/>
    <s v="19 a 25 años"/>
    <m/>
    <x v="0"/>
    <x v="0"/>
    <n v="13"/>
    <x v="134"/>
    <x v="0"/>
    <x v="0"/>
    <x v="0"/>
    <x v="0"/>
    <n v="0"/>
    <n v="3638"/>
    <n v="3755"/>
  </r>
  <r>
    <s v="Metropolitana"/>
    <x v="134"/>
    <s v="19 a 25 años"/>
    <m/>
    <x v="2"/>
    <x v="2"/>
    <n v="13"/>
    <x v="134"/>
    <x v="0"/>
    <x v="0"/>
    <x v="0"/>
    <x v="0"/>
    <n v="0"/>
    <n v="0"/>
    <n v="11264"/>
  </r>
  <r>
    <s v="Metropolitana"/>
    <x v="134"/>
    <s v="26 a 35 años"/>
    <m/>
    <x v="0"/>
    <x v="0"/>
    <n v="13"/>
    <x v="134"/>
    <x v="0"/>
    <x v="0"/>
    <x v="0"/>
    <x v="0"/>
    <n v="0"/>
    <n v="18471"/>
    <n v="8702"/>
  </r>
  <r>
    <s v="Metropolitana"/>
    <x v="134"/>
    <s v="26 a 35 años"/>
    <m/>
    <x v="2"/>
    <x v="2"/>
    <n v="13"/>
    <x v="134"/>
    <x v="0"/>
    <x v="0"/>
    <x v="0"/>
    <x v="0"/>
    <n v="0"/>
    <n v="0"/>
    <n v="5801"/>
  </r>
  <r>
    <s v="Metropolitana"/>
    <x v="134"/>
    <s v="36 a 45 años"/>
    <m/>
    <x v="0"/>
    <x v="0"/>
    <n v="13"/>
    <x v="134"/>
    <x v="0"/>
    <x v="0"/>
    <x v="0"/>
    <x v="0"/>
    <n v="0"/>
    <n v="16632"/>
    <n v="5645"/>
  </r>
  <r>
    <s v="Metropolitana"/>
    <x v="134"/>
    <s v="36 a 45 años"/>
    <m/>
    <x v="1"/>
    <x v="1"/>
    <n v="13"/>
    <x v="134"/>
    <x v="0"/>
    <x v="0"/>
    <x v="0"/>
    <x v="0"/>
    <n v="4044"/>
    <n v="8316"/>
    <n v="0"/>
  </r>
  <r>
    <s v="Metropolitana"/>
    <x v="134"/>
    <s v="36 a 45 años"/>
    <m/>
    <x v="2"/>
    <x v="2"/>
    <n v="13"/>
    <x v="134"/>
    <x v="0"/>
    <x v="0"/>
    <x v="0"/>
    <x v="0"/>
    <n v="0"/>
    <n v="2772"/>
    <n v="2822"/>
  </r>
  <r>
    <s v="Metropolitana"/>
    <x v="134"/>
    <s v="46 a 55 años"/>
    <m/>
    <x v="0"/>
    <x v="0"/>
    <n v="13"/>
    <x v="134"/>
    <x v="0"/>
    <x v="0"/>
    <x v="0"/>
    <x v="0"/>
    <n v="0"/>
    <n v="6974"/>
    <n v="9106"/>
  </r>
  <r>
    <s v="Metropolitana"/>
    <x v="134"/>
    <s v="46 a 55 años"/>
    <m/>
    <x v="1"/>
    <x v="1"/>
    <n v="13"/>
    <x v="134"/>
    <x v="0"/>
    <x v="0"/>
    <x v="0"/>
    <x v="0"/>
    <n v="3033"/>
    <n v="4649"/>
    <n v="2277"/>
  </r>
  <r>
    <s v="Metropolitana"/>
    <x v="134"/>
    <s v="46 a 55 años"/>
    <m/>
    <x v="2"/>
    <x v="2"/>
    <n v="13"/>
    <x v="134"/>
    <x v="0"/>
    <x v="0"/>
    <x v="0"/>
    <x v="0"/>
    <n v="0"/>
    <n v="0"/>
    <n v="4553"/>
  </r>
  <r>
    <s v="Metropolitana"/>
    <x v="134"/>
    <s v="56 a 65 años"/>
    <m/>
    <x v="0"/>
    <x v="0"/>
    <n v="13"/>
    <x v="134"/>
    <x v="0"/>
    <x v="0"/>
    <x v="0"/>
    <x v="0"/>
    <n v="7170"/>
    <n v="17534"/>
    <n v="4052"/>
  </r>
  <r>
    <s v="Metropolitana"/>
    <x v="134"/>
    <s v="56 a 65 años"/>
    <m/>
    <x v="1"/>
    <x v="1"/>
    <n v="13"/>
    <x v="134"/>
    <x v="0"/>
    <x v="0"/>
    <x v="0"/>
    <x v="0"/>
    <n v="0"/>
    <n v="4782"/>
    <n v="1351"/>
  </r>
  <r>
    <s v="Metropolitana"/>
    <x v="134"/>
    <s v="56 a 65 años"/>
    <m/>
    <x v="2"/>
    <x v="2"/>
    <n v="13"/>
    <x v="134"/>
    <x v="0"/>
    <x v="0"/>
    <x v="0"/>
    <x v="0"/>
    <n v="0"/>
    <n v="0"/>
    <n v="1351"/>
  </r>
  <r>
    <s v="Metropolitana"/>
    <x v="135"/>
    <s v="15 a 18 años"/>
    <m/>
    <x v="0"/>
    <x v="0"/>
    <n v="13"/>
    <x v="135"/>
    <x v="0"/>
    <x v="0"/>
    <x v="0"/>
    <x v="0"/>
    <n v="0"/>
    <n v="3301"/>
    <n v="7616"/>
  </r>
  <r>
    <s v="Metropolitana"/>
    <x v="135"/>
    <s v="15 a 18 años"/>
    <m/>
    <x v="1"/>
    <x v="1"/>
    <n v="13"/>
    <x v="135"/>
    <x v="0"/>
    <x v="0"/>
    <x v="0"/>
    <x v="0"/>
    <n v="7722"/>
    <n v="13204"/>
    <n v="3808"/>
  </r>
  <r>
    <s v="Metropolitana"/>
    <x v="135"/>
    <s v="19 a 25 años"/>
    <m/>
    <x v="0"/>
    <x v="0"/>
    <n v="13"/>
    <x v="135"/>
    <x v="0"/>
    <x v="0"/>
    <x v="0"/>
    <x v="0"/>
    <n v="0"/>
    <n v="3638"/>
    <n v="7509"/>
  </r>
  <r>
    <s v="Metropolitana"/>
    <x v="135"/>
    <s v="19 a 25 años"/>
    <m/>
    <x v="1"/>
    <x v="1"/>
    <n v="13"/>
    <x v="135"/>
    <x v="0"/>
    <x v="0"/>
    <x v="0"/>
    <x v="0"/>
    <n v="7425"/>
    <n v="3638"/>
    <n v="3755"/>
  </r>
  <r>
    <s v="Metropolitana"/>
    <x v="135"/>
    <s v="19 a 25 años"/>
    <m/>
    <x v="2"/>
    <x v="2"/>
    <n v="13"/>
    <x v="135"/>
    <x v="0"/>
    <x v="0"/>
    <x v="0"/>
    <x v="0"/>
    <n v="0"/>
    <n v="0"/>
    <n v="18773"/>
  </r>
  <r>
    <s v="Metropolitana"/>
    <x v="135"/>
    <s v="26 a 35 años"/>
    <m/>
    <x v="0"/>
    <x v="0"/>
    <n v="13"/>
    <x v="135"/>
    <x v="0"/>
    <x v="0"/>
    <x v="0"/>
    <x v="0"/>
    <n v="0"/>
    <n v="6157"/>
    <n v="20305"/>
  </r>
  <r>
    <s v="Metropolitana"/>
    <x v="135"/>
    <s v="26 a 35 años"/>
    <m/>
    <x v="2"/>
    <x v="2"/>
    <n v="13"/>
    <x v="135"/>
    <x v="0"/>
    <x v="0"/>
    <x v="0"/>
    <x v="0"/>
    <n v="0"/>
    <n v="0"/>
    <n v="2901"/>
  </r>
  <r>
    <s v="Metropolitana"/>
    <x v="135"/>
    <s v="36 a 45 años"/>
    <m/>
    <x v="0"/>
    <x v="0"/>
    <n v="13"/>
    <x v="135"/>
    <x v="0"/>
    <x v="0"/>
    <x v="0"/>
    <x v="0"/>
    <n v="12697"/>
    <n v="8316"/>
    <n v="11289"/>
  </r>
  <r>
    <s v="Metropolitana"/>
    <x v="135"/>
    <s v="36 a 45 años"/>
    <m/>
    <x v="1"/>
    <x v="1"/>
    <n v="13"/>
    <x v="135"/>
    <x v="0"/>
    <x v="0"/>
    <x v="0"/>
    <x v="0"/>
    <n v="0"/>
    <n v="2772"/>
    <n v="0"/>
  </r>
  <r>
    <s v="Metropolitana"/>
    <x v="135"/>
    <s v="36 a 45 años"/>
    <m/>
    <x v="2"/>
    <x v="2"/>
    <n v="13"/>
    <x v="135"/>
    <x v="0"/>
    <x v="0"/>
    <x v="0"/>
    <x v="0"/>
    <n v="0"/>
    <n v="0"/>
    <n v="11289"/>
  </r>
  <r>
    <s v="Metropolitana"/>
    <x v="135"/>
    <s v="46 a 55 años"/>
    <m/>
    <x v="0"/>
    <x v="0"/>
    <n v="13"/>
    <x v="135"/>
    <x v="0"/>
    <x v="0"/>
    <x v="0"/>
    <x v="0"/>
    <n v="7945"/>
    <n v="11624"/>
    <n v="9106"/>
  </r>
  <r>
    <s v="Metropolitana"/>
    <x v="135"/>
    <s v="46 a 55 años"/>
    <m/>
    <x v="1"/>
    <x v="1"/>
    <n v="13"/>
    <x v="135"/>
    <x v="0"/>
    <x v="0"/>
    <x v="0"/>
    <x v="0"/>
    <n v="11138"/>
    <n v="2325"/>
    <n v="0"/>
  </r>
  <r>
    <s v="Metropolitana"/>
    <x v="135"/>
    <s v="46 a 55 años"/>
    <m/>
    <x v="2"/>
    <x v="2"/>
    <n v="13"/>
    <x v="135"/>
    <x v="0"/>
    <x v="0"/>
    <x v="0"/>
    <x v="0"/>
    <n v="0"/>
    <n v="2325"/>
    <n v="4553"/>
  </r>
  <r>
    <s v="Metropolitana"/>
    <x v="135"/>
    <s v="56 a 65 años"/>
    <m/>
    <x v="0"/>
    <x v="0"/>
    <n v="13"/>
    <x v="135"/>
    <x v="0"/>
    <x v="0"/>
    <x v="0"/>
    <x v="0"/>
    <n v="3564"/>
    <n v="4782"/>
    <n v="9455"/>
  </r>
  <r>
    <s v="Metropolitana"/>
    <x v="135"/>
    <s v="56 a 65 años"/>
    <m/>
    <x v="1"/>
    <x v="1"/>
    <n v="13"/>
    <x v="135"/>
    <x v="0"/>
    <x v="0"/>
    <x v="0"/>
    <x v="0"/>
    <n v="0"/>
    <n v="1594"/>
    <n v="4052"/>
  </r>
  <r>
    <s v="Metropolitana"/>
    <x v="135"/>
    <s v="56 a 65 años"/>
    <m/>
    <x v="2"/>
    <x v="2"/>
    <n v="13"/>
    <x v="135"/>
    <x v="0"/>
    <x v="0"/>
    <x v="0"/>
    <x v="0"/>
    <n v="0"/>
    <n v="0"/>
    <n v="2701"/>
  </r>
  <r>
    <s v="Metropolitana"/>
    <x v="136"/>
    <s v="15 a 18 años"/>
    <m/>
    <x v="0"/>
    <x v="0"/>
    <n v="13"/>
    <x v="136"/>
    <x v="0"/>
    <x v="0"/>
    <x v="0"/>
    <x v="0"/>
    <n v="0"/>
    <n v="0"/>
    <n v="11425"/>
  </r>
  <r>
    <s v="Metropolitana"/>
    <x v="136"/>
    <s v="15 a 18 años"/>
    <m/>
    <x v="1"/>
    <x v="1"/>
    <n v="13"/>
    <x v="136"/>
    <x v="0"/>
    <x v="0"/>
    <x v="0"/>
    <x v="0"/>
    <n v="2551"/>
    <n v="0"/>
    <n v="0"/>
  </r>
  <r>
    <s v="Metropolitana"/>
    <x v="136"/>
    <s v="19 a 25 años"/>
    <m/>
    <x v="0"/>
    <x v="0"/>
    <n v="13"/>
    <x v="136"/>
    <x v="0"/>
    <x v="0"/>
    <x v="0"/>
    <x v="0"/>
    <n v="0"/>
    <n v="0"/>
    <n v="3755"/>
  </r>
  <r>
    <s v="Metropolitana"/>
    <x v="136"/>
    <s v="19 a 25 años"/>
    <m/>
    <x v="1"/>
    <x v="1"/>
    <n v="13"/>
    <x v="136"/>
    <x v="0"/>
    <x v="0"/>
    <x v="0"/>
    <x v="0"/>
    <n v="5218"/>
    <n v="0"/>
    <n v="0"/>
  </r>
  <r>
    <s v="Metropolitana"/>
    <x v="136"/>
    <s v="19 a 25 años"/>
    <m/>
    <x v="2"/>
    <x v="2"/>
    <n v="13"/>
    <x v="136"/>
    <x v="0"/>
    <x v="0"/>
    <x v="0"/>
    <x v="0"/>
    <n v="0"/>
    <n v="3638"/>
    <n v="3755"/>
  </r>
  <r>
    <s v="Metropolitana"/>
    <x v="136"/>
    <s v="26 a 35 años"/>
    <m/>
    <x v="0"/>
    <x v="0"/>
    <n v="13"/>
    <x v="136"/>
    <x v="0"/>
    <x v="0"/>
    <x v="0"/>
    <x v="0"/>
    <n v="0"/>
    <n v="6157"/>
    <n v="17404"/>
  </r>
  <r>
    <s v="Metropolitana"/>
    <x v="136"/>
    <s v="26 a 35 años"/>
    <m/>
    <x v="1"/>
    <x v="1"/>
    <n v="13"/>
    <x v="136"/>
    <x v="0"/>
    <x v="0"/>
    <x v="0"/>
    <x v="0"/>
    <n v="6029"/>
    <n v="0"/>
    <n v="0"/>
  </r>
  <r>
    <s v="Metropolitana"/>
    <x v="136"/>
    <s v="36 a 45 años"/>
    <m/>
    <x v="0"/>
    <x v="0"/>
    <n v="13"/>
    <x v="136"/>
    <x v="0"/>
    <x v="0"/>
    <x v="0"/>
    <x v="0"/>
    <n v="0"/>
    <n v="8316"/>
    <n v="11289"/>
  </r>
  <r>
    <s v="Metropolitana"/>
    <x v="136"/>
    <s v="36 a 45 años"/>
    <m/>
    <x v="1"/>
    <x v="1"/>
    <n v="13"/>
    <x v="136"/>
    <x v="0"/>
    <x v="0"/>
    <x v="0"/>
    <x v="0"/>
    <n v="1275"/>
    <n v="2772"/>
    <n v="0"/>
  </r>
  <r>
    <s v="Metropolitana"/>
    <x v="136"/>
    <s v="36 a 45 años"/>
    <m/>
    <x v="2"/>
    <x v="2"/>
    <n v="13"/>
    <x v="136"/>
    <x v="0"/>
    <x v="0"/>
    <x v="0"/>
    <x v="0"/>
    <n v="0"/>
    <n v="2772"/>
    <n v="5645"/>
  </r>
  <r>
    <s v="Metropolitana"/>
    <x v="136"/>
    <s v="46 a 55 años"/>
    <m/>
    <x v="0"/>
    <x v="0"/>
    <n v="13"/>
    <x v="136"/>
    <x v="0"/>
    <x v="0"/>
    <x v="0"/>
    <x v="0"/>
    <n v="4870"/>
    <n v="2325"/>
    <n v="4553"/>
  </r>
  <r>
    <s v="Metropolitana"/>
    <x v="136"/>
    <s v="46 a 55 años"/>
    <m/>
    <x v="1"/>
    <x v="1"/>
    <n v="13"/>
    <x v="136"/>
    <x v="0"/>
    <x v="0"/>
    <x v="0"/>
    <x v="0"/>
    <n v="0"/>
    <n v="2325"/>
    <n v="0"/>
  </r>
  <r>
    <s v="Metropolitana"/>
    <x v="136"/>
    <s v="46 a 55 años"/>
    <m/>
    <x v="2"/>
    <x v="2"/>
    <n v="13"/>
    <x v="136"/>
    <x v="0"/>
    <x v="0"/>
    <x v="0"/>
    <x v="0"/>
    <n v="0"/>
    <n v="2325"/>
    <n v="2277"/>
  </r>
  <r>
    <s v="Metropolitana"/>
    <x v="136"/>
    <s v="56 a 65 años"/>
    <m/>
    <x v="0"/>
    <x v="0"/>
    <n v="13"/>
    <x v="136"/>
    <x v="0"/>
    <x v="0"/>
    <x v="0"/>
    <x v="0"/>
    <n v="0"/>
    <n v="3188"/>
    <n v="2701"/>
  </r>
  <r>
    <s v="Metropolitana"/>
    <x v="136"/>
    <s v="56 a 65 años"/>
    <m/>
    <x v="1"/>
    <x v="1"/>
    <n v="13"/>
    <x v="136"/>
    <x v="0"/>
    <x v="0"/>
    <x v="0"/>
    <x v="0"/>
    <n v="0"/>
    <n v="4782"/>
    <n v="1351"/>
  </r>
  <r>
    <s v="Metropolitana"/>
    <x v="136"/>
    <s v="56 a 65 años"/>
    <m/>
    <x v="2"/>
    <x v="2"/>
    <n v="13"/>
    <x v="136"/>
    <x v="0"/>
    <x v="0"/>
    <x v="0"/>
    <x v="0"/>
    <n v="0"/>
    <n v="0"/>
    <n v="2701"/>
  </r>
  <r>
    <s v="Metropolitana"/>
    <x v="137"/>
    <s v="15 a 18 años"/>
    <m/>
    <x v="0"/>
    <x v="0"/>
    <n v="13"/>
    <x v="137"/>
    <x v="0"/>
    <x v="0"/>
    <x v="0"/>
    <x v="0"/>
    <n v="0"/>
    <n v="0"/>
    <n v="7616"/>
  </r>
  <r>
    <s v="Metropolitana"/>
    <x v="137"/>
    <s v="15 a 18 años"/>
    <m/>
    <x v="1"/>
    <x v="1"/>
    <n v="13"/>
    <x v="137"/>
    <x v="0"/>
    <x v="0"/>
    <x v="0"/>
    <x v="0"/>
    <n v="0"/>
    <n v="3301"/>
    <n v="0"/>
  </r>
  <r>
    <s v="Metropolitana"/>
    <x v="137"/>
    <s v="19 a 25 años"/>
    <m/>
    <x v="0"/>
    <x v="0"/>
    <n v="13"/>
    <x v="137"/>
    <x v="0"/>
    <x v="0"/>
    <x v="0"/>
    <x v="0"/>
    <n v="0"/>
    <n v="14552"/>
    <n v="0"/>
  </r>
  <r>
    <s v="Metropolitana"/>
    <x v="137"/>
    <s v="19 a 25 años"/>
    <m/>
    <x v="1"/>
    <x v="1"/>
    <n v="13"/>
    <x v="137"/>
    <x v="0"/>
    <x v="0"/>
    <x v="0"/>
    <x v="0"/>
    <n v="0"/>
    <n v="3638"/>
    <n v="0"/>
  </r>
  <r>
    <s v="Metropolitana"/>
    <x v="137"/>
    <s v="19 a 25 años"/>
    <m/>
    <x v="2"/>
    <x v="2"/>
    <n v="13"/>
    <x v="137"/>
    <x v="0"/>
    <x v="0"/>
    <x v="0"/>
    <x v="0"/>
    <n v="0"/>
    <n v="3638"/>
    <n v="0"/>
  </r>
  <r>
    <s v="Metropolitana"/>
    <x v="137"/>
    <s v="26 a 35 años"/>
    <m/>
    <x v="0"/>
    <x v="0"/>
    <n v="13"/>
    <x v="137"/>
    <x v="0"/>
    <x v="0"/>
    <x v="0"/>
    <x v="0"/>
    <n v="0"/>
    <n v="3079"/>
    <n v="5801"/>
  </r>
  <r>
    <s v="Metropolitana"/>
    <x v="137"/>
    <s v="26 a 35 años"/>
    <m/>
    <x v="2"/>
    <x v="2"/>
    <n v="13"/>
    <x v="137"/>
    <x v="0"/>
    <x v="0"/>
    <x v="0"/>
    <x v="0"/>
    <n v="0"/>
    <n v="0"/>
    <n v="2901"/>
  </r>
  <r>
    <s v="Metropolitana"/>
    <x v="137"/>
    <s v="36 a 45 años"/>
    <m/>
    <x v="0"/>
    <x v="0"/>
    <n v="13"/>
    <x v="137"/>
    <x v="0"/>
    <x v="0"/>
    <x v="0"/>
    <x v="0"/>
    <n v="4894"/>
    <n v="16632"/>
    <n v="2822"/>
  </r>
  <r>
    <s v="Metropolitana"/>
    <x v="137"/>
    <s v="36 a 45 años"/>
    <m/>
    <x v="1"/>
    <x v="1"/>
    <n v="13"/>
    <x v="137"/>
    <x v="0"/>
    <x v="0"/>
    <x v="0"/>
    <x v="0"/>
    <n v="10923"/>
    <n v="2772"/>
    <n v="0"/>
  </r>
  <r>
    <s v="Metropolitana"/>
    <x v="137"/>
    <s v="36 a 45 años"/>
    <m/>
    <x v="2"/>
    <x v="2"/>
    <n v="13"/>
    <x v="137"/>
    <x v="0"/>
    <x v="0"/>
    <x v="0"/>
    <x v="0"/>
    <n v="16667"/>
    <n v="0"/>
    <n v="5645"/>
  </r>
  <r>
    <s v="Metropolitana"/>
    <x v="137"/>
    <s v="46 a 55 años"/>
    <m/>
    <x v="0"/>
    <x v="0"/>
    <n v="13"/>
    <x v="137"/>
    <x v="0"/>
    <x v="0"/>
    <x v="0"/>
    <x v="0"/>
    <n v="0"/>
    <n v="4649"/>
    <n v="4553"/>
  </r>
  <r>
    <s v="Metropolitana"/>
    <x v="137"/>
    <s v="46 a 55 años"/>
    <m/>
    <x v="1"/>
    <x v="1"/>
    <n v="13"/>
    <x v="137"/>
    <x v="0"/>
    <x v="0"/>
    <x v="0"/>
    <x v="0"/>
    <n v="11349"/>
    <n v="2325"/>
    <n v="0"/>
  </r>
  <r>
    <s v="Metropolitana"/>
    <x v="137"/>
    <s v="46 a 55 años"/>
    <m/>
    <x v="2"/>
    <x v="2"/>
    <n v="13"/>
    <x v="137"/>
    <x v="0"/>
    <x v="0"/>
    <x v="0"/>
    <x v="0"/>
    <n v="0"/>
    <n v="2325"/>
    <n v="0"/>
  </r>
  <r>
    <s v="Metropolitana"/>
    <x v="137"/>
    <s v="56 a 65 años"/>
    <m/>
    <x v="0"/>
    <x v="0"/>
    <n v="13"/>
    <x v="137"/>
    <x v="0"/>
    <x v="0"/>
    <x v="0"/>
    <x v="0"/>
    <n v="0"/>
    <n v="14346"/>
    <n v="2701"/>
  </r>
  <r>
    <s v="Metropolitana"/>
    <x v="137"/>
    <s v="56 a 65 años"/>
    <m/>
    <x v="1"/>
    <x v="1"/>
    <n v="13"/>
    <x v="137"/>
    <x v="0"/>
    <x v="0"/>
    <x v="0"/>
    <x v="0"/>
    <n v="1631"/>
    <n v="0"/>
    <n v="1351"/>
  </r>
  <r>
    <s v="Metropolitana"/>
    <x v="137"/>
    <s v="56 a 65 años"/>
    <m/>
    <x v="2"/>
    <x v="2"/>
    <n v="13"/>
    <x v="137"/>
    <x v="0"/>
    <x v="0"/>
    <x v="0"/>
    <x v="0"/>
    <n v="0"/>
    <n v="0"/>
    <n v="2701"/>
  </r>
  <r>
    <s v="Metropolitana"/>
    <x v="138"/>
    <s v="15 a 18 años"/>
    <m/>
    <x v="0"/>
    <x v="0"/>
    <n v="13"/>
    <x v="138"/>
    <x v="0"/>
    <x v="0"/>
    <x v="0"/>
    <x v="0"/>
    <n v="0"/>
    <n v="0"/>
    <n v="3808"/>
  </r>
  <r>
    <s v="Metropolitana"/>
    <x v="138"/>
    <s v="15 a 18 años"/>
    <m/>
    <x v="1"/>
    <x v="1"/>
    <n v="13"/>
    <x v="138"/>
    <x v="0"/>
    <x v="0"/>
    <x v="0"/>
    <x v="0"/>
    <n v="0"/>
    <n v="3301"/>
    <n v="0"/>
  </r>
  <r>
    <s v="Metropolitana"/>
    <x v="138"/>
    <s v="19 a 25 años"/>
    <m/>
    <x v="0"/>
    <x v="0"/>
    <n v="13"/>
    <x v="138"/>
    <x v="0"/>
    <x v="0"/>
    <x v="0"/>
    <x v="0"/>
    <n v="0"/>
    <n v="7276"/>
    <n v="0"/>
  </r>
  <r>
    <s v="Metropolitana"/>
    <x v="138"/>
    <s v="19 a 25 años"/>
    <m/>
    <x v="1"/>
    <x v="1"/>
    <n v="13"/>
    <x v="138"/>
    <x v="0"/>
    <x v="0"/>
    <x v="0"/>
    <x v="0"/>
    <n v="0"/>
    <n v="7276"/>
    <n v="0"/>
  </r>
  <r>
    <s v="Metropolitana"/>
    <x v="138"/>
    <s v="26 a 35 años"/>
    <m/>
    <x v="0"/>
    <x v="0"/>
    <n v="13"/>
    <x v="138"/>
    <x v="0"/>
    <x v="0"/>
    <x v="0"/>
    <x v="0"/>
    <n v="0"/>
    <n v="15393"/>
    <n v="11603"/>
  </r>
  <r>
    <s v="Metropolitana"/>
    <x v="138"/>
    <s v="26 a 35 años"/>
    <m/>
    <x v="1"/>
    <x v="1"/>
    <n v="13"/>
    <x v="138"/>
    <x v="0"/>
    <x v="0"/>
    <x v="0"/>
    <x v="0"/>
    <n v="11882"/>
    <n v="0"/>
    <n v="0"/>
  </r>
  <r>
    <s v="Metropolitana"/>
    <x v="138"/>
    <s v="26 a 35 años"/>
    <m/>
    <x v="2"/>
    <x v="2"/>
    <n v="13"/>
    <x v="138"/>
    <x v="0"/>
    <x v="0"/>
    <x v="0"/>
    <x v="0"/>
    <n v="0"/>
    <n v="0"/>
    <n v="2901"/>
  </r>
  <r>
    <s v="Metropolitana"/>
    <x v="138"/>
    <s v="36 a 45 años"/>
    <m/>
    <x v="0"/>
    <x v="0"/>
    <n v="13"/>
    <x v="138"/>
    <x v="0"/>
    <x v="0"/>
    <x v="0"/>
    <x v="0"/>
    <n v="16406"/>
    <n v="0"/>
    <n v="2822"/>
  </r>
  <r>
    <s v="Metropolitana"/>
    <x v="138"/>
    <s v="36 a 45 años"/>
    <m/>
    <x v="1"/>
    <x v="1"/>
    <n v="13"/>
    <x v="138"/>
    <x v="0"/>
    <x v="0"/>
    <x v="0"/>
    <x v="0"/>
    <n v="0"/>
    <n v="0"/>
    <n v="2822"/>
  </r>
  <r>
    <s v="Metropolitana"/>
    <x v="138"/>
    <s v="46 a 55 años"/>
    <m/>
    <x v="0"/>
    <x v="0"/>
    <n v="13"/>
    <x v="138"/>
    <x v="0"/>
    <x v="0"/>
    <x v="0"/>
    <x v="0"/>
    <n v="0"/>
    <n v="2325"/>
    <n v="2277"/>
  </r>
  <r>
    <s v="Metropolitana"/>
    <x v="138"/>
    <s v="46 a 55 años"/>
    <m/>
    <x v="1"/>
    <x v="1"/>
    <n v="13"/>
    <x v="138"/>
    <x v="0"/>
    <x v="0"/>
    <x v="0"/>
    <x v="0"/>
    <n v="3580"/>
    <n v="0"/>
    <n v="0"/>
  </r>
  <r>
    <s v="Metropolitana"/>
    <x v="138"/>
    <s v="46 a 55 años"/>
    <m/>
    <x v="2"/>
    <x v="2"/>
    <n v="13"/>
    <x v="138"/>
    <x v="0"/>
    <x v="0"/>
    <x v="0"/>
    <x v="0"/>
    <n v="0"/>
    <n v="2325"/>
    <n v="2277"/>
  </r>
  <r>
    <s v="Metropolitana"/>
    <x v="138"/>
    <s v="56 a 65 años"/>
    <m/>
    <x v="0"/>
    <x v="0"/>
    <n v="13"/>
    <x v="138"/>
    <x v="0"/>
    <x v="0"/>
    <x v="0"/>
    <x v="0"/>
    <n v="0"/>
    <n v="0"/>
    <n v="2701"/>
  </r>
  <r>
    <s v="Metropolitana"/>
    <x v="138"/>
    <s v="56 a 65 años"/>
    <m/>
    <x v="1"/>
    <x v="1"/>
    <n v="13"/>
    <x v="138"/>
    <x v="0"/>
    <x v="0"/>
    <x v="0"/>
    <x v="0"/>
    <n v="28091"/>
    <n v="0"/>
    <n v="1351"/>
  </r>
  <r>
    <s v="Metropolitana"/>
    <x v="138"/>
    <s v="56 a 65 años"/>
    <m/>
    <x v="2"/>
    <x v="2"/>
    <n v="13"/>
    <x v="138"/>
    <x v="0"/>
    <x v="0"/>
    <x v="0"/>
    <x v="0"/>
    <n v="0"/>
    <n v="0"/>
    <n v="2701"/>
  </r>
  <r>
    <s v="Metropolitana"/>
    <x v="139"/>
    <s v="15 a 18 años"/>
    <m/>
    <x v="0"/>
    <x v="0"/>
    <n v="13"/>
    <x v="139"/>
    <x v="0"/>
    <x v="0"/>
    <x v="0"/>
    <x v="0"/>
    <n v="0"/>
    <n v="0"/>
    <n v="3808"/>
  </r>
  <r>
    <s v="Metropolitana"/>
    <x v="139"/>
    <s v="19 a 25 años"/>
    <m/>
    <x v="2"/>
    <x v="2"/>
    <n v="13"/>
    <x v="139"/>
    <x v="0"/>
    <x v="0"/>
    <x v="0"/>
    <x v="0"/>
    <n v="0"/>
    <n v="0"/>
    <n v="3755"/>
  </r>
  <r>
    <s v="Metropolitana"/>
    <x v="139"/>
    <s v="26 a 35 años"/>
    <m/>
    <x v="0"/>
    <x v="0"/>
    <n v="13"/>
    <x v="139"/>
    <x v="0"/>
    <x v="0"/>
    <x v="0"/>
    <x v="0"/>
    <n v="0"/>
    <n v="0"/>
    <n v="5801"/>
  </r>
  <r>
    <s v="Metropolitana"/>
    <x v="139"/>
    <s v="36 a 45 años"/>
    <m/>
    <x v="2"/>
    <x v="2"/>
    <n v="13"/>
    <x v="139"/>
    <x v="0"/>
    <x v="0"/>
    <x v="0"/>
    <x v="0"/>
    <n v="0"/>
    <n v="0"/>
    <n v="5645"/>
  </r>
  <r>
    <s v="Metropolitana"/>
    <x v="139"/>
    <s v="46 a 55 años"/>
    <m/>
    <x v="0"/>
    <x v="0"/>
    <n v="13"/>
    <x v="139"/>
    <x v="0"/>
    <x v="0"/>
    <x v="0"/>
    <x v="0"/>
    <n v="0"/>
    <n v="0"/>
    <n v="2277"/>
  </r>
  <r>
    <s v="Metropolitana"/>
    <x v="139"/>
    <s v="46 a 55 años"/>
    <m/>
    <x v="1"/>
    <x v="1"/>
    <n v="13"/>
    <x v="139"/>
    <x v="0"/>
    <x v="0"/>
    <x v="0"/>
    <x v="0"/>
    <n v="0"/>
    <n v="0"/>
    <n v="2277"/>
  </r>
  <r>
    <s v="Metropolitana"/>
    <x v="139"/>
    <s v="56 a 65 años"/>
    <m/>
    <x v="1"/>
    <x v="1"/>
    <n v="13"/>
    <x v="139"/>
    <x v="0"/>
    <x v="0"/>
    <x v="0"/>
    <x v="0"/>
    <n v="0"/>
    <n v="0"/>
    <n v="1351"/>
  </r>
  <r>
    <s v="Metropolitana"/>
    <x v="139"/>
    <s v="56 a 65 años"/>
    <m/>
    <x v="2"/>
    <x v="2"/>
    <n v="13"/>
    <x v="139"/>
    <x v="0"/>
    <x v="0"/>
    <x v="0"/>
    <x v="0"/>
    <n v="0"/>
    <n v="0"/>
    <n v="1351"/>
  </r>
  <r>
    <s v="Metropolitana"/>
    <x v="140"/>
    <s v="19 a 25 años"/>
    <m/>
    <x v="1"/>
    <x v="1"/>
    <n v="13"/>
    <x v="140"/>
    <x v="0"/>
    <x v="0"/>
    <x v="0"/>
    <x v="0"/>
    <n v="4299"/>
    <n v="7276"/>
    <n v="0"/>
  </r>
  <r>
    <s v="Metropolitana"/>
    <x v="140"/>
    <s v="19 a 25 años"/>
    <m/>
    <x v="2"/>
    <x v="2"/>
    <n v="13"/>
    <x v="140"/>
    <x v="0"/>
    <x v="0"/>
    <x v="0"/>
    <x v="0"/>
    <n v="0"/>
    <n v="0"/>
    <n v="3755"/>
  </r>
  <r>
    <s v="Metropolitana"/>
    <x v="140"/>
    <s v="26 a 35 años"/>
    <m/>
    <x v="0"/>
    <x v="0"/>
    <n v="13"/>
    <x v="140"/>
    <x v="0"/>
    <x v="0"/>
    <x v="0"/>
    <x v="0"/>
    <n v="1576"/>
    <n v="12314"/>
    <n v="8702"/>
  </r>
  <r>
    <s v="Metropolitana"/>
    <x v="140"/>
    <s v="26 a 35 años"/>
    <m/>
    <x v="1"/>
    <x v="1"/>
    <n v="13"/>
    <x v="140"/>
    <x v="0"/>
    <x v="0"/>
    <x v="0"/>
    <x v="0"/>
    <n v="5445"/>
    <n v="0"/>
    <n v="0"/>
  </r>
  <r>
    <s v="Metropolitana"/>
    <x v="140"/>
    <s v="26 a 35 años"/>
    <m/>
    <x v="2"/>
    <x v="2"/>
    <n v="13"/>
    <x v="140"/>
    <x v="0"/>
    <x v="0"/>
    <x v="0"/>
    <x v="0"/>
    <n v="0"/>
    <n v="0"/>
    <n v="2901"/>
  </r>
  <r>
    <s v="Metropolitana"/>
    <x v="140"/>
    <s v="36 a 45 años"/>
    <m/>
    <x v="0"/>
    <x v="0"/>
    <n v="13"/>
    <x v="140"/>
    <x v="0"/>
    <x v="0"/>
    <x v="0"/>
    <x v="0"/>
    <n v="0"/>
    <n v="0"/>
    <n v="5645"/>
  </r>
  <r>
    <s v="Metropolitana"/>
    <x v="140"/>
    <s v="36 a 45 años"/>
    <m/>
    <x v="1"/>
    <x v="1"/>
    <n v="13"/>
    <x v="140"/>
    <x v="0"/>
    <x v="0"/>
    <x v="0"/>
    <x v="0"/>
    <n v="788"/>
    <n v="0"/>
    <n v="0"/>
  </r>
  <r>
    <s v="Metropolitana"/>
    <x v="140"/>
    <s v="36 a 45 años"/>
    <m/>
    <x v="2"/>
    <x v="2"/>
    <n v="13"/>
    <x v="140"/>
    <x v="0"/>
    <x v="0"/>
    <x v="0"/>
    <x v="0"/>
    <n v="0"/>
    <n v="0"/>
    <n v="2822"/>
  </r>
  <r>
    <s v="Metropolitana"/>
    <x v="140"/>
    <s v="46 a 55 años"/>
    <m/>
    <x v="0"/>
    <x v="0"/>
    <n v="13"/>
    <x v="140"/>
    <x v="0"/>
    <x v="0"/>
    <x v="0"/>
    <x v="0"/>
    <n v="0"/>
    <n v="0"/>
    <n v="11383"/>
  </r>
  <r>
    <s v="Metropolitana"/>
    <x v="140"/>
    <s v="46 a 55 años"/>
    <m/>
    <x v="1"/>
    <x v="1"/>
    <n v="13"/>
    <x v="140"/>
    <x v="0"/>
    <x v="0"/>
    <x v="0"/>
    <x v="0"/>
    <n v="32098"/>
    <n v="2325"/>
    <n v="2277"/>
  </r>
  <r>
    <s v="Metropolitana"/>
    <x v="140"/>
    <s v="46 a 55 años"/>
    <m/>
    <x v="2"/>
    <x v="2"/>
    <n v="13"/>
    <x v="140"/>
    <x v="0"/>
    <x v="0"/>
    <x v="0"/>
    <x v="0"/>
    <n v="0"/>
    <n v="0"/>
    <n v="2277"/>
  </r>
  <r>
    <s v="Metropolitana"/>
    <x v="140"/>
    <s v="56 a 65 años"/>
    <m/>
    <x v="0"/>
    <x v="0"/>
    <n v="13"/>
    <x v="140"/>
    <x v="0"/>
    <x v="0"/>
    <x v="0"/>
    <x v="0"/>
    <n v="0"/>
    <n v="3188"/>
    <n v="2701"/>
  </r>
  <r>
    <s v="Metropolitana"/>
    <x v="140"/>
    <s v="56 a 65 años"/>
    <m/>
    <x v="1"/>
    <x v="1"/>
    <n v="13"/>
    <x v="140"/>
    <x v="0"/>
    <x v="0"/>
    <x v="0"/>
    <x v="0"/>
    <n v="788"/>
    <n v="4782"/>
    <n v="1351"/>
  </r>
  <r>
    <s v="Metropolitana"/>
    <x v="140"/>
    <s v="56 a 65 años"/>
    <m/>
    <x v="2"/>
    <x v="2"/>
    <n v="13"/>
    <x v="140"/>
    <x v="0"/>
    <x v="0"/>
    <x v="0"/>
    <x v="0"/>
    <n v="0"/>
    <n v="0"/>
    <n v="2701"/>
  </r>
  <r>
    <s v="Metropolitana"/>
    <x v="141"/>
    <s v="15 a 18 años"/>
    <m/>
    <x v="1"/>
    <x v="1"/>
    <n v="13"/>
    <x v="141"/>
    <x v="0"/>
    <x v="0"/>
    <x v="0"/>
    <x v="0"/>
    <n v="11788"/>
    <n v="6602"/>
    <n v="0"/>
  </r>
  <r>
    <s v="Metropolitana"/>
    <x v="141"/>
    <s v="19 a 25 años"/>
    <m/>
    <x v="0"/>
    <x v="0"/>
    <n v="13"/>
    <x v="141"/>
    <x v="0"/>
    <x v="0"/>
    <x v="0"/>
    <x v="0"/>
    <n v="5239"/>
    <n v="7276"/>
    <n v="0"/>
  </r>
  <r>
    <s v="Metropolitana"/>
    <x v="141"/>
    <s v="19 a 25 años"/>
    <m/>
    <x v="1"/>
    <x v="1"/>
    <n v="13"/>
    <x v="141"/>
    <x v="0"/>
    <x v="0"/>
    <x v="0"/>
    <x v="0"/>
    <n v="0"/>
    <n v="3638"/>
    <n v="0"/>
  </r>
  <r>
    <s v="Metropolitana"/>
    <x v="141"/>
    <s v="19 a 25 años"/>
    <m/>
    <x v="2"/>
    <x v="2"/>
    <n v="13"/>
    <x v="141"/>
    <x v="0"/>
    <x v="0"/>
    <x v="0"/>
    <x v="0"/>
    <n v="0"/>
    <n v="3638"/>
    <n v="0"/>
  </r>
  <r>
    <s v="Metropolitana"/>
    <x v="141"/>
    <s v="26 a 35 años"/>
    <m/>
    <x v="0"/>
    <x v="0"/>
    <n v="13"/>
    <x v="141"/>
    <x v="0"/>
    <x v="0"/>
    <x v="0"/>
    <x v="0"/>
    <n v="0"/>
    <n v="9236"/>
    <n v="0"/>
  </r>
  <r>
    <s v="Metropolitana"/>
    <x v="141"/>
    <s v="26 a 35 años"/>
    <m/>
    <x v="1"/>
    <x v="1"/>
    <n v="13"/>
    <x v="141"/>
    <x v="0"/>
    <x v="0"/>
    <x v="0"/>
    <x v="0"/>
    <n v="2619"/>
    <n v="0"/>
    <n v="0"/>
  </r>
  <r>
    <s v="Metropolitana"/>
    <x v="141"/>
    <s v="36 a 45 años"/>
    <m/>
    <x v="0"/>
    <x v="0"/>
    <n v="13"/>
    <x v="141"/>
    <x v="0"/>
    <x v="0"/>
    <x v="0"/>
    <x v="0"/>
    <n v="0"/>
    <n v="2772"/>
    <n v="0"/>
  </r>
  <r>
    <s v="Metropolitana"/>
    <x v="141"/>
    <s v="36 a 45 años"/>
    <m/>
    <x v="2"/>
    <x v="2"/>
    <n v="13"/>
    <x v="141"/>
    <x v="0"/>
    <x v="0"/>
    <x v="0"/>
    <x v="0"/>
    <n v="1886"/>
    <n v="0"/>
    <n v="0"/>
  </r>
  <r>
    <s v="Metropolitana"/>
    <x v="141"/>
    <s v="46 a 55 años"/>
    <m/>
    <x v="0"/>
    <x v="0"/>
    <n v="13"/>
    <x v="141"/>
    <x v="0"/>
    <x v="0"/>
    <x v="0"/>
    <x v="0"/>
    <n v="0"/>
    <n v="9299"/>
    <n v="9106"/>
  </r>
  <r>
    <s v="Metropolitana"/>
    <x v="141"/>
    <s v="46 a 55 años"/>
    <m/>
    <x v="1"/>
    <x v="1"/>
    <n v="13"/>
    <x v="141"/>
    <x v="0"/>
    <x v="0"/>
    <x v="0"/>
    <x v="0"/>
    <n v="3772"/>
    <n v="2325"/>
    <n v="0"/>
  </r>
  <r>
    <s v="Metropolitana"/>
    <x v="141"/>
    <s v="56 a 65 años"/>
    <m/>
    <x v="0"/>
    <x v="0"/>
    <n v="13"/>
    <x v="141"/>
    <x v="0"/>
    <x v="0"/>
    <x v="0"/>
    <x v="0"/>
    <n v="0"/>
    <n v="6376"/>
    <n v="1351"/>
  </r>
  <r>
    <s v="Metropolitana"/>
    <x v="141"/>
    <s v="56 a 65 años"/>
    <m/>
    <x v="1"/>
    <x v="1"/>
    <n v="13"/>
    <x v="141"/>
    <x v="0"/>
    <x v="0"/>
    <x v="0"/>
    <x v="0"/>
    <n v="0"/>
    <n v="1594"/>
    <n v="0"/>
  </r>
  <r>
    <s v="Metropolitana"/>
    <x v="142"/>
    <s v="15 a 18 años"/>
    <m/>
    <x v="0"/>
    <x v="0"/>
    <n v="13"/>
    <x v="142"/>
    <x v="0"/>
    <x v="0"/>
    <x v="0"/>
    <x v="0"/>
    <n v="0"/>
    <n v="3301"/>
    <n v="3808"/>
  </r>
  <r>
    <s v="Metropolitana"/>
    <x v="142"/>
    <s v="15 a 18 años"/>
    <m/>
    <x v="1"/>
    <x v="1"/>
    <n v="13"/>
    <x v="142"/>
    <x v="0"/>
    <x v="0"/>
    <x v="0"/>
    <x v="0"/>
    <n v="3358"/>
    <n v="0"/>
    <n v="0"/>
  </r>
  <r>
    <s v="Metropolitana"/>
    <x v="142"/>
    <s v="19 a 25 años"/>
    <m/>
    <x v="0"/>
    <x v="0"/>
    <n v="13"/>
    <x v="142"/>
    <x v="0"/>
    <x v="0"/>
    <x v="0"/>
    <x v="0"/>
    <n v="10512"/>
    <n v="0"/>
    <n v="3755"/>
  </r>
  <r>
    <s v="Metropolitana"/>
    <x v="142"/>
    <s v="19 a 25 años"/>
    <m/>
    <x v="1"/>
    <x v="1"/>
    <n v="13"/>
    <x v="142"/>
    <x v="0"/>
    <x v="0"/>
    <x v="0"/>
    <x v="0"/>
    <n v="0"/>
    <n v="0"/>
    <n v="3755"/>
  </r>
  <r>
    <s v="Metropolitana"/>
    <x v="142"/>
    <s v="26 a 35 años"/>
    <m/>
    <x v="0"/>
    <x v="0"/>
    <n v="13"/>
    <x v="142"/>
    <x v="0"/>
    <x v="0"/>
    <x v="0"/>
    <x v="0"/>
    <n v="0"/>
    <n v="0"/>
    <n v="11603"/>
  </r>
  <r>
    <s v="Metropolitana"/>
    <x v="142"/>
    <s v="26 a 35 años"/>
    <m/>
    <x v="1"/>
    <x v="1"/>
    <n v="13"/>
    <x v="142"/>
    <x v="0"/>
    <x v="0"/>
    <x v="0"/>
    <x v="0"/>
    <n v="5548"/>
    <n v="0"/>
    <n v="0"/>
  </r>
  <r>
    <s v="Metropolitana"/>
    <x v="142"/>
    <s v="26 a 35 años"/>
    <m/>
    <x v="2"/>
    <x v="2"/>
    <n v="13"/>
    <x v="142"/>
    <x v="0"/>
    <x v="0"/>
    <x v="0"/>
    <x v="0"/>
    <n v="0"/>
    <n v="0"/>
    <n v="2901"/>
  </r>
  <r>
    <s v="Metropolitana"/>
    <x v="142"/>
    <s v="36 a 45 años"/>
    <m/>
    <x v="0"/>
    <x v="0"/>
    <n v="13"/>
    <x v="142"/>
    <x v="0"/>
    <x v="0"/>
    <x v="0"/>
    <x v="0"/>
    <n v="0"/>
    <n v="0"/>
    <n v="5645"/>
  </r>
  <r>
    <s v="Metropolitana"/>
    <x v="142"/>
    <s v="36 a 45 años"/>
    <m/>
    <x v="1"/>
    <x v="1"/>
    <n v="13"/>
    <x v="142"/>
    <x v="0"/>
    <x v="0"/>
    <x v="0"/>
    <x v="0"/>
    <n v="0"/>
    <n v="5544"/>
    <n v="0"/>
  </r>
  <r>
    <s v="Metropolitana"/>
    <x v="142"/>
    <s v="36 a 45 años"/>
    <m/>
    <x v="2"/>
    <x v="2"/>
    <n v="13"/>
    <x v="142"/>
    <x v="0"/>
    <x v="0"/>
    <x v="0"/>
    <x v="0"/>
    <n v="0"/>
    <n v="0"/>
    <n v="8467"/>
  </r>
  <r>
    <s v="Metropolitana"/>
    <x v="142"/>
    <s v="46 a 55 años"/>
    <m/>
    <x v="0"/>
    <x v="0"/>
    <n v="13"/>
    <x v="142"/>
    <x v="0"/>
    <x v="0"/>
    <x v="0"/>
    <x v="0"/>
    <n v="3358"/>
    <n v="6974"/>
    <n v="4553"/>
  </r>
  <r>
    <s v="Metropolitana"/>
    <x v="142"/>
    <s v="46 a 55 años"/>
    <m/>
    <x v="1"/>
    <x v="1"/>
    <n v="13"/>
    <x v="142"/>
    <x v="0"/>
    <x v="0"/>
    <x v="0"/>
    <x v="0"/>
    <n v="0"/>
    <n v="2325"/>
    <n v="2277"/>
  </r>
  <r>
    <s v="Metropolitana"/>
    <x v="142"/>
    <s v="56 a 65 años"/>
    <m/>
    <x v="0"/>
    <x v="0"/>
    <n v="13"/>
    <x v="142"/>
    <x v="0"/>
    <x v="0"/>
    <x v="0"/>
    <x v="0"/>
    <n v="0"/>
    <n v="0"/>
    <n v="2701"/>
  </r>
  <r>
    <s v="Metropolitana"/>
    <x v="142"/>
    <s v="56 a 65 años"/>
    <m/>
    <x v="1"/>
    <x v="1"/>
    <n v="13"/>
    <x v="142"/>
    <x v="0"/>
    <x v="0"/>
    <x v="0"/>
    <x v="0"/>
    <n v="0"/>
    <n v="1594"/>
    <n v="1351"/>
  </r>
  <r>
    <s v="Metropolitana"/>
    <x v="142"/>
    <s v="56 a 65 años"/>
    <m/>
    <x v="2"/>
    <x v="2"/>
    <n v="13"/>
    <x v="142"/>
    <x v="0"/>
    <x v="0"/>
    <x v="0"/>
    <x v="0"/>
    <n v="0"/>
    <n v="0"/>
    <n v="1351"/>
  </r>
  <r>
    <s v="Metropolitana"/>
    <x v="143"/>
    <s v="19 a 25 años"/>
    <m/>
    <x v="0"/>
    <x v="0"/>
    <n v="13"/>
    <x v="143"/>
    <x v="0"/>
    <x v="0"/>
    <x v="0"/>
    <x v="0"/>
    <n v="0"/>
    <n v="0"/>
    <n v="3755"/>
  </r>
  <r>
    <s v="Metropolitana"/>
    <x v="143"/>
    <s v="26 a 35 años"/>
    <m/>
    <x v="0"/>
    <x v="0"/>
    <n v="13"/>
    <x v="143"/>
    <x v="0"/>
    <x v="0"/>
    <x v="0"/>
    <x v="0"/>
    <n v="0"/>
    <n v="12314"/>
    <n v="2901"/>
  </r>
  <r>
    <s v="Metropolitana"/>
    <x v="143"/>
    <s v="36 a 45 años"/>
    <m/>
    <x v="0"/>
    <x v="0"/>
    <n v="13"/>
    <x v="143"/>
    <x v="0"/>
    <x v="0"/>
    <x v="0"/>
    <x v="0"/>
    <n v="0"/>
    <n v="2772"/>
    <n v="5645"/>
  </r>
  <r>
    <s v="Metropolitana"/>
    <x v="143"/>
    <s v="36 a 45 años"/>
    <m/>
    <x v="2"/>
    <x v="2"/>
    <n v="13"/>
    <x v="143"/>
    <x v="0"/>
    <x v="0"/>
    <x v="0"/>
    <x v="0"/>
    <n v="0"/>
    <n v="2772"/>
    <n v="2822"/>
  </r>
  <r>
    <s v="Metropolitana"/>
    <x v="143"/>
    <s v="46 a 55 años"/>
    <m/>
    <x v="0"/>
    <x v="0"/>
    <n v="13"/>
    <x v="143"/>
    <x v="0"/>
    <x v="0"/>
    <x v="0"/>
    <x v="0"/>
    <n v="0"/>
    <n v="0"/>
    <n v="4553"/>
  </r>
  <r>
    <s v="Metropolitana"/>
    <x v="143"/>
    <s v="46 a 55 años"/>
    <m/>
    <x v="1"/>
    <x v="1"/>
    <n v="13"/>
    <x v="143"/>
    <x v="0"/>
    <x v="0"/>
    <x v="0"/>
    <x v="0"/>
    <n v="0"/>
    <n v="2325"/>
    <n v="0"/>
  </r>
  <r>
    <s v="Metropolitana"/>
    <x v="143"/>
    <s v="56 a 65 años"/>
    <m/>
    <x v="0"/>
    <x v="0"/>
    <n v="13"/>
    <x v="143"/>
    <x v="0"/>
    <x v="0"/>
    <x v="0"/>
    <x v="0"/>
    <n v="0"/>
    <n v="1594"/>
    <n v="2701"/>
  </r>
  <r>
    <s v="Metropolitana"/>
    <x v="143"/>
    <s v="56 a 65 años"/>
    <m/>
    <x v="1"/>
    <x v="1"/>
    <n v="13"/>
    <x v="143"/>
    <x v="0"/>
    <x v="0"/>
    <x v="0"/>
    <x v="0"/>
    <n v="0"/>
    <n v="0"/>
    <n v="1351"/>
  </r>
  <r>
    <s v="Metropolitana"/>
    <x v="144"/>
    <s v="15 a 18 años"/>
    <m/>
    <x v="1"/>
    <x v="1"/>
    <n v="13"/>
    <x v="144"/>
    <x v="0"/>
    <x v="0"/>
    <x v="0"/>
    <x v="0"/>
    <n v="6220"/>
    <n v="0"/>
    <n v="0"/>
  </r>
  <r>
    <s v="Metropolitana"/>
    <x v="144"/>
    <s v="19 a 25 años"/>
    <m/>
    <x v="1"/>
    <x v="1"/>
    <n v="13"/>
    <x v="144"/>
    <x v="0"/>
    <x v="0"/>
    <x v="0"/>
    <x v="0"/>
    <n v="8553"/>
    <n v="0"/>
    <n v="0"/>
  </r>
  <r>
    <s v="Metropolitana"/>
    <x v="144"/>
    <s v="19 a 25 años"/>
    <m/>
    <x v="2"/>
    <x v="2"/>
    <n v="13"/>
    <x v="144"/>
    <x v="0"/>
    <x v="0"/>
    <x v="0"/>
    <x v="0"/>
    <n v="0"/>
    <n v="0"/>
    <n v="3755"/>
  </r>
  <r>
    <s v="Metropolitana"/>
    <x v="144"/>
    <s v="26 a 35 años"/>
    <m/>
    <x v="0"/>
    <x v="0"/>
    <n v="13"/>
    <x v="144"/>
    <x v="0"/>
    <x v="0"/>
    <x v="0"/>
    <x v="0"/>
    <n v="0"/>
    <n v="0"/>
    <n v="5801"/>
  </r>
  <r>
    <s v="Metropolitana"/>
    <x v="144"/>
    <s v="26 a 35 años"/>
    <m/>
    <x v="1"/>
    <x v="1"/>
    <n v="13"/>
    <x v="144"/>
    <x v="0"/>
    <x v="0"/>
    <x v="0"/>
    <x v="0"/>
    <n v="4406"/>
    <n v="0"/>
    <n v="0"/>
  </r>
  <r>
    <s v="Metropolitana"/>
    <x v="144"/>
    <s v="36 a 45 años"/>
    <m/>
    <x v="0"/>
    <x v="0"/>
    <n v="13"/>
    <x v="144"/>
    <x v="0"/>
    <x v="0"/>
    <x v="0"/>
    <x v="0"/>
    <n v="0"/>
    <n v="0"/>
    <n v="11289"/>
  </r>
  <r>
    <s v="Metropolitana"/>
    <x v="144"/>
    <s v="36 a 45 años"/>
    <m/>
    <x v="1"/>
    <x v="1"/>
    <n v="13"/>
    <x v="144"/>
    <x v="0"/>
    <x v="0"/>
    <x v="0"/>
    <x v="0"/>
    <n v="2138"/>
    <n v="0"/>
    <n v="0"/>
  </r>
  <r>
    <s v="Metropolitana"/>
    <x v="144"/>
    <s v="46 a 55 años"/>
    <m/>
    <x v="0"/>
    <x v="0"/>
    <n v="13"/>
    <x v="144"/>
    <x v="0"/>
    <x v="0"/>
    <x v="0"/>
    <x v="0"/>
    <n v="0"/>
    <n v="0"/>
    <n v="2277"/>
  </r>
  <r>
    <s v="Metropolitana"/>
    <x v="144"/>
    <s v="56 a 65 años"/>
    <m/>
    <x v="0"/>
    <x v="0"/>
    <n v="13"/>
    <x v="144"/>
    <x v="0"/>
    <x v="0"/>
    <x v="0"/>
    <x v="0"/>
    <n v="0"/>
    <n v="0"/>
    <n v="1351"/>
  </r>
  <r>
    <s v="Metropolitana"/>
    <x v="144"/>
    <s v="56 a 65 años"/>
    <m/>
    <x v="1"/>
    <x v="1"/>
    <n v="13"/>
    <x v="144"/>
    <x v="0"/>
    <x v="0"/>
    <x v="0"/>
    <x v="0"/>
    <n v="8682"/>
    <n v="0"/>
    <n v="1351"/>
  </r>
  <r>
    <s v="Metropolitana"/>
    <x v="145"/>
    <s v="15 a 18 años"/>
    <m/>
    <x v="0"/>
    <x v="0"/>
    <n v="13"/>
    <x v="145"/>
    <x v="0"/>
    <x v="0"/>
    <x v="0"/>
    <x v="0"/>
    <n v="0"/>
    <n v="3301"/>
    <n v="0"/>
  </r>
  <r>
    <s v="Metropolitana"/>
    <x v="145"/>
    <s v="15 a 18 años"/>
    <m/>
    <x v="1"/>
    <x v="1"/>
    <n v="13"/>
    <x v="145"/>
    <x v="0"/>
    <x v="0"/>
    <x v="0"/>
    <x v="0"/>
    <n v="19809"/>
    <n v="0"/>
    <n v="0"/>
  </r>
  <r>
    <s v="Metropolitana"/>
    <x v="145"/>
    <s v="19 a 25 años"/>
    <m/>
    <x v="0"/>
    <x v="0"/>
    <n v="13"/>
    <x v="145"/>
    <x v="0"/>
    <x v="0"/>
    <x v="0"/>
    <x v="0"/>
    <n v="9724"/>
    <n v="3638"/>
    <n v="7509"/>
  </r>
  <r>
    <s v="Metropolitana"/>
    <x v="145"/>
    <s v="19 a 25 años"/>
    <m/>
    <x v="1"/>
    <x v="1"/>
    <n v="13"/>
    <x v="145"/>
    <x v="0"/>
    <x v="0"/>
    <x v="0"/>
    <x v="0"/>
    <n v="4862"/>
    <n v="10914"/>
    <n v="7509"/>
  </r>
  <r>
    <s v="Metropolitana"/>
    <x v="145"/>
    <s v="19 a 25 años"/>
    <m/>
    <x v="2"/>
    <x v="2"/>
    <n v="13"/>
    <x v="145"/>
    <x v="0"/>
    <x v="0"/>
    <x v="0"/>
    <x v="0"/>
    <n v="0"/>
    <n v="3638"/>
    <n v="7509"/>
  </r>
  <r>
    <s v="Metropolitana"/>
    <x v="145"/>
    <s v="26 a 35 años"/>
    <m/>
    <x v="0"/>
    <x v="0"/>
    <n v="13"/>
    <x v="145"/>
    <x v="0"/>
    <x v="0"/>
    <x v="0"/>
    <x v="0"/>
    <n v="22690"/>
    <n v="18471"/>
    <n v="14504"/>
  </r>
  <r>
    <s v="Metropolitana"/>
    <x v="145"/>
    <s v="26 a 35 años"/>
    <m/>
    <x v="1"/>
    <x v="1"/>
    <n v="13"/>
    <x v="145"/>
    <x v="0"/>
    <x v="0"/>
    <x v="0"/>
    <x v="0"/>
    <n v="17917"/>
    <n v="0"/>
    <n v="0"/>
  </r>
  <r>
    <s v="Metropolitana"/>
    <x v="145"/>
    <s v="26 a 35 años"/>
    <m/>
    <x v="2"/>
    <x v="2"/>
    <n v="13"/>
    <x v="145"/>
    <x v="0"/>
    <x v="0"/>
    <x v="0"/>
    <x v="0"/>
    <n v="0"/>
    <n v="0"/>
    <n v="2901"/>
  </r>
  <r>
    <s v="Metropolitana"/>
    <x v="145"/>
    <s v="36 a 45 años"/>
    <m/>
    <x v="0"/>
    <x v="0"/>
    <n v="13"/>
    <x v="145"/>
    <x v="0"/>
    <x v="0"/>
    <x v="0"/>
    <x v="0"/>
    <n v="1441"/>
    <n v="11088"/>
    <n v="16934"/>
  </r>
  <r>
    <s v="Metropolitana"/>
    <x v="145"/>
    <s v="36 a 45 años"/>
    <m/>
    <x v="1"/>
    <x v="1"/>
    <n v="13"/>
    <x v="145"/>
    <x v="0"/>
    <x v="0"/>
    <x v="0"/>
    <x v="0"/>
    <n v="40338"/>
    <n v="5544"/>
    <n v="2822"/>
  </r>
  <r>
    <s v="Metropolitana"/>
    <x v="145"/>
    <s v="36 a 45 años"/>
    <m/>
    <x v="2"/>
    <x v="2"/>
    <n v="13"/>
    <x v="145"/>
    <x v="0"/>
    <x v="0"/>
    <x v="0"/>
    <x v="0"/>
    <n v="0"/>
    <n v="0"/>
    <n v="11289"/>
  </r>
  <r>
    <s v="Metropolitana"/>
    <x v="145"/>
    <s v="46 a 55 años"/>
    <m/>
    <x v="0"/>
    <x v="0"/>
    <n v="13"/>
    <x v="145"/>
    <x v="0"/>
    <x v="0"/>
    <x v="0"/>
    <x v="0"/>
    <n v="0"/>
    <n v="4649"/>
    <n v="25042"/>
  </r>
  <r>
    <s v="Metropolitana"/>
    <x v="145"/>
    <s v="46 a 55 años"/>
    <m/>
    <x v="1"/>
    <x v="1"/>
    <n v="13"/>
    <x v="145"/>
    <x v="0"/>
    <x v="0"/>
    <x v="0"/>
    <x v="0"/>
    <n v="1080"/>
    <n v="9299"/>
    <n v="0"/>
  </r>
  <r>
    <s v="Metropolitana"/>
    <x v="145"/>
    <s v="46 a 55 años"/>
    <m/>
    <x v="2"/>
    <x v="2"/>
    <n v="13"/>
    <x v="145"/>
    <x v="0"/>
    <x v="0"/>
    <x v="0"/>
    <x v="0"/>
    <n v="0"/>
    <n v="6974"/>
    <n v="0"/>
  </r>
  <r>
    <s v="Metropolitana"/>
    <x v="145"/>
    <s v="56 a 65 años"/>
    <m/>
    <x v="0"/>
    <x v="0"/>
    <n v="13"/>
    <x v="145"/>
    <x v="0"/>
    <x v="0"/>
    <x v="0"/>
    <x v="0"/>
    <n v="7563"/>
    <n v="17534"/>
    <n v="14858"/>
  </r>
  <r>
    <s v="Metropolitana"/>
    <x v="145"/>
    <s v="56 a 65 años"/>
    <m/>
    <x v="1"/>
    <x v="1"/>
    <n v="13"/>
    <x v="145"/>
    <x v="0"/>
    <x v="0"/>
    <x v="0"/>
    <x v="0"/>
    <n v="8373"/>
    <n v="3188"/>
    <n v="5403"/>
  </r>
  <r>
    <s v="Metropolitana"/>
    <x v="145"/>
    <s v="56 a 65 años"/>
    <m/>
    <x v="2"/>
    <x v="2"/>
    <n v="13"/>
    <x v="145"/>
    <x v="0"/>
    <x v="0"/>
    <x v="0"/>
    <x v="0"/>
    <n v="0"/>
    <n v="0"/>
    <n v="8104"/>
  </r>
  <r>
    <s v="Metropolitana"/>
    <x v="146"/>
    <s v="15 a 18 años"/>
    <m/>
    <x v="0"/>
    <x v="0"/>
    <n v="13"/>
    <x v="146"/>
    <x v="0"/>
    <x v="0"/>
    <x v="0"/>
    <x v="0"/>
    <n v="0"/>
    <n v="0"/>
    <n v="7616"/>
  </r>
  <r>
    <s v="Metropolitana"/>
    <x v="146"/>
    <s v="19 a 25 años"/>
    <m/>
    <x v="1"/>
    <x v="1"/>
    <n v="13"/>
    <x v="146"/>
    <x v="0"/>
    <x v="0"/>
    <x v="0"/>
    <x v="0"/>
    <n v="2580"/>
    <n v="3638"/>
    <n v="0"/>
  </r>
  <r>
    <s v="Metropolitana"/>
    <x v="146"/>
    <s v="26 a 35 años"/>
    <m/>
    <x v="0"/>
    <x v="0"/>
    <n v="13"/>
    <x v="146"/>
    <x v="0"/>
    <x v="0"/>
    <x v="0"/>
    <x v="0"/>
    <n v="0"/>
    <n v="0"/>
    <n v="5801"/>
  </r>
  <r>
    <s v="Metropolitana"/>
    <x v="146"/>
    <s v="26 a 35 años"/>
    <m/>
    <x v="1"/>
    <x v="1"/>
    <n v="13"/>
    <x v="146"/>
    <x v="0"/>
    <x v="0"/>
    <x v="0"/>
    <x v="0"/>
    <n v="5160"/>
    <n v="0"/>
    <n v="0"/>
  </r>
  <r>
    <s v="Metropolitana"/>
    <x v="146"/>
    <s v="26 a 35 años"/>
    <m/>
    <x v="2"/>
    <x v="2"/>
    <n v="13"/>
    <x v="146"/>
    <x v="0"/>
    <x v="0"/>
    <x v="0"/>
    <x v="0"/>
    <n v="826"/>
    <n v="0"/>
    <n v="0"/>
  </r>
  <r>
    <s v="Metropolitana"/>
    <x v="146"/>
    <s v="36 a 45 años"/>
    <m/>
    <x v="2"/>
    <x v="2"/>
    <n v="13"/>
    <x v="146"/>
    <x v="0"/>
    <x v="0"/>
    <x v="0"/>
    <x v="0"/>
    <n v="0"/>
    <n v="2772"/>
    <n v="0"/>
  </r>
  <r>
    <s v="Metropolitana"/>
    <x v="146"/>
    <s v="46 a 55 años"/>
    <m/>
    <x v="0"/>
    <x v="0"/>
    <n v="13"/>
    <x v="146"/>
    <x v="0"/>
    <x v="0"/>
    <x v="0"/>
    <x v="0"/>
    <n v="0"/>
    <n v="4649"/>
    <n v="2277"/>
  </r>
  <r>
    <s v="Metropolitana"/>
    <x v="146"/>
    <s v="46 a 55 años"/>
    <m/>
    <x v="1"/>
    <x v="1"/>
    <n v="13"/>
    <x v="146"/>
    <x v="0"/>
    <x v="0"/>
    <x v="0"/>
    <x v="0"/>
    <n v="1651"/>
    <n v="0"/>
    <n v="0"/>
  </r>
  <r>
    <s v="Metropolitana"/>
    <x v="146"/>
    <s v="46 a 55 años"/>
    <m/>
    <x v="2"/>
    <x v="2"/>
    <n v="13"/>
    <x v="146"/>
    <x v="0"/>
    <x v="0"/>
    <x v="0"/>
    <x v="0"/>
    <n v="12694"/>
    <n v="0"/>
    <n v="0"/>
  </r>
  <r>
    <s v="Metropolitana"/>
    <x v="146"/>
    <s v="56 a 65 años"/>
    <m/>
    <x v="0"/>
    <x v="0"/>
    <n v="13"/>
    <x v="146"/>
    <x v="0"/>
    <x v="0"/>
    <x v="0"/>
    <x v="0"/>
    <n v="0"/>
    <n v="3188"/>
    <n v="1351"/>
  </r>
  <r>
    <s v="Metropolitana"/>
    <x v="146"/>
    <s v="56 a 65 años"/>
    <m/>
    <x v="1"/>
    <x v="1"/>
    <n v="13"/>
    <x v="146"/>
    <x v="0"/>
    <x v="0"/>
    <x v="0"/>
    <x v="0"/>
    <n v="22396"/>
    <n v="3188"/>
    <n v="1351"/>
  </r>
  <r>
    <s v="Metropolitana"/>
    <x v="146"/>
    <s v="56 a 65 años"/>
    <m/>
    <x v="2"/>
    <x v="2"/>
    <n v="13"/>
    <x v="146"/>
    <x v="0"/>
    <x v="0"/>
    <x v="0"/>
    <x v="0"/>
    <n v="0"/>
    <n v="0"/>
    <n v="4052"/>
  </r>
  <r>
    <s v="Metropolitana"/>
    <x v="147"/>
    <s v="15 a 18 años"/>
    <m/>
    <x v="0"/>
    <x v="0"/>
    <n v="13"/>
    <x v="147"/>
    <x v="0"/>
    <x v="0"/>
    <x v="0"/>
    <x v="0"/>
    <n v="0"/>
    <n v="3301"/>
    <n v="0"/>
  </r>
  <r>
    <s v="Metropolitana"/>
    <x v="147"/>
    <s v="15 a 18 años"/>
    <m/>
    <x v="1"/>
    <x v="1"/>
    <n v="13"/>
    <x v="147"/>
    <x v="0"/>
    <x v="0"/>
    <x v="0"/>
    <x v="0"/>
    <n v="13079"/>
    <n v="6602"/>
    <n v="0"/>
  </r>
  <r>
    <s v="Metropolitana"/>
    <x v="147"/>
    <s v="19 a 25 años"/>
    <m/>
    <x v="0"/>
    <x v="0"/>
    <n v="13"/>
    <x v="147"/>
    <x v="0"/>
    <x v="0"/>
    <x v="0"/>
    <x v="0"/>
    <n v="0"/>
    <n v="7276"/>
    <n v="0"/>
  </r>
  <r>
    <s v="Metropolitana"/>
    <x v="147"/>
    <s v="19 a 25 años"/>
    <m/>
    <x v="1"/>
    <x v="1"/>
    <n v="13"/>
    <x v="147"/>
    <x v="0"/>
    <x v="0"/>
    <x v="0"/>
    <x v="0"/>
    <n v="8348"/>
    <n v="0"/>
    <n v="0"/>
  </r>
  <r>
    <s v="Metropolitana"/>
    <x v="147"/>
    <s v="26 a 35 años"/>
    <m/>
    <x v="0"/>
    <x v="0"/>
    <n v="13"/>
    <x v="147"/>
    <x v="0"/>
    <x v="0"/>
    <x v="0"/>
    <x v="0"/>
    <n v="0"/>
    <n v="36943"/>
    <n v="20305"/>
  </r>
  <r>
    <s v="Metropolitana"/>
    <x v="147"/>
    <s v="26 a 35 años"/>
    <m/>
    <x v="1"/>
    <x v="1"/>
    <n v="13"/>
    <x v="147"/>
    <x v="0"/>
    <x v="0"/>
    <x v="0"/>
    <x v="0"/>
    <n v="12662"/>
    <n v="0"/>
    <n v="0"/>
  </r>
  <r>
    <s v="Metropolitana"/>
    <x v="147"/>
    <s v="26 a 35 años"/>
    <m/>
    <x v="2"/>
    <x v="2"/>
    <n v="13"/>
    <x v="147"/>
    <x v="0"/>
    <x v="0"/>
    <x v="0"/>
    <x v="0"/>
    <n v="2087"/>
    <n v="0"/>
    <n v="2901"/>
  </r>
  <r>
    <s v="Metropolitana"/>
    <x v="147"/>
    <s v="36 a 45 años"/>
    <m/>
    <x v="0"/>
    <x v="0"/>
    <n v="13"/>
    <x v="147"/>
    <x v="0"/>
    <x v="0"/>
    <x v="0"/>
    <x v="0"/>
    <n v="0"/>
    <n v="11088"/>
    <n v="2822"/>
  </r>
  <r>
    <s v="Metropolitana"/>
    <x v="147"/>
    <s v="36 a 45 años"/>
    <m/>
    <x v="1"/>
    <x v="1"/>
    <n v="13"/>
    <x v="147"/>
    <x v="0"/>
    <x v="0"/>
    <x v="0"/>
    <x v="0"/>
    <n v="14888"/>
    <n v="0"/>
    <n v="0"/>
  </r>
  <r>
    <s v="Metropolitana"/>
    <x v="147"/>
    <s v="36 a 45 años"/>
    <m/>
    <x v="2"/>
    <x v="2"/>
    <n v="13"/>
    <x v="147"/>
    <x v="0"/>
    <x v="0"/>
    <x v="0"/>
    <x v="0"/>
    <n v="0"/>
    <n v="0"/>
    <n v="2822"/>
  </r>
  <r>
    <s v="Metropolitana"/>
    <x v="147"/>
    <s v="46 a 55 años"/>
    <m/>
    <x v="0"/>
    <x v="0"/>
    <n v="13"/>
    <x v="147"/>
    <x v="0"/>
    <x v="0"/>
    <x v="0"/>
    <x v="0"/>
    <n v="0"/>
    <n v="2325"/>
    <n v="9106"/>
  </r>
  <r>
    <s v="Metropolitana"/>
    <x v="147"/>
    <s v="46 a 55 años"/>
    <m/>
    <x v="1"/>
    <x v="1"/>
    <n v="13"/>
    <x v="147"/>
    <x v="0"/>
    <x v="0"/>
    <x v="0"/>
    <x v="0"/>
    <n v="4174"/>
    <n v="6974"/>
    <n v="0"/>
  </r>
  <r>
    <s v="Metropolitana"/>
    <x v="147"/>
    <s v="46 a 55 años"/>
    <m/>
    <x v="2"/>
    <x v="2"/>
    <n v="13"/>
    <x v="147"/>
    <x v="0"/>
    <x v="0"/>
    <x v="0"/>
    <x v="0"/>
    <n v="0"/>
    <n v="2325"/>
    <n v="0"/>
  </r>
  <r>
    <s v="Metropolitana"/>
    <x v="147"/>
    <s v="56 a 65 años"/>
    <m/>
    <x v="0"/>
    <x v="0"/>
    <n v="13"/>
    <x v="147"/>
    <x v="0"/>
    <x v="0"/>
    <x v="0"/>
    <x v="0"/>
    <n v="0"/>
    <n v="19127"/>
    <n v="5403"/>
  </r>
  <r>
    <s v="Metropolitana"/>
    <x v="147"/>
    <s v="56 a 65 años"/>
    <m/>
    <x v="1"/>
    <x v="1"/>
    <n v="13"/>
    <x v="147"/>
    <x v="0"/>
    <x v="0"/>
    <x v="0"/>
    <x v="0"/>
    <n v="8905"/>
    <n v="3188"/>
    <n v="1351"/>
  </r>
  <r>
    <s v="Metropolitana"/>
    <x v="147"/>
    <s v="56 a 65 años"/>
    <m/>
    <x v="2"/>
    <x v="2"/>
    <n v="13"/>
    <x v="147"/>
    <x v="0"/>
    <x v="0"/>
    <x v="0"/>
    <x v="0"/>
    <n v="0"/>
    <n v="0"/>
    <n v="1351"/>
  </r>
  <r>
    <s v="Metropolitana"/>
    <x v="148"/>
    <s v="19 a 25 años"/>
    <m/>
    <x v="1"/>
    <x v="1"/>
    <n v="13"/>
    <x v="148"/>
    <x v="0"/>
    <x v="0"/>
    <x v="0"/>
    <x v="0"/>
    <n v="0"/>
    <n v="0"/>
    <n v="3755"/>
  </r>
  <r>
    <s v="Metropolitana"/>
    <x v="148"/>
    <s v="26 a 35 años"/>
    <m/>
    <x v="0"/>
    <x v="0"/>
    <n v="13"/>
    <x v="148"/>
    <x v="0"/>
    <x v="0"/>
    <x v="0"/>
    <x v="0"/>
    <n v="0"/>
    <n v="3079"/>
    <n v="8702"/>
  </r>
  <r>
    <s v="Metropolitana"/>
    <x v="148"/>
    <s v="26 a 35 años"/>
    <m/>
    <x v="1"/>
    <x v="1"/>
    <n v="13"/>
    <x v="148"/>
    <x v="0"/>
    <x v="0"/>
    <x v="0"/>
    <x v="0"/>
    <n v="11764"/>
    <n v="0"/>
    <n v="0"/>
  </r>
  <r>
    <s v="Metropolitana"/>
    <x v="148"/>
    <s v="26 a 35 años"/>
    <m/>
    <x v="2"/>
    <x v="2"/>
    <n v="13"/>
    <x v="148"/>
    <x v="0"/>
    <x v="0"/>
    <x v="0"/>
    <x v="0"/>
    <n v="0"/>
    <n v="0"/>
    <n v="2901"/>
  </r>
  <r>
    <s v="Metropolitana"/>
    <x v="148"/>
    <s v="36 a 45 años"/>
    <m/>
    <x v="0"/>
    <x v="0"/>
    <n v="13"/>
    <x v="148"/>
    <x v="0"/>
    <x v="0"/>
    <x v="0"/>
    <x v="0"/>
    <n v="3985"/>
    <n v="5544"/>
    <n v="0"/>
  </r>
  <r>
    <s v="Metropolitana"/>
    <x v="148"/>
    <s v="36 a 45 años"/>
    <m/>
    <x v="1"/>
    <x v="1"/>
    <n v="13"/>
    <x v="148"/>
    <x v="0"/>
    <x v="0"/>
    <x v="0"/>
    <x v="0"/>
    <n v="5312"/>
    <n v="0"/>
    <n v="2822"/>
  </r>
  <r>
    <s v="Metropolitana"/>
    <x v="148"/>
    <s v="46 a 55 años"/>
    <m/>
    <x v="0"/>
    <x v="0"/>
    <n v="13"/>
    <x v="148"/>
    <x v="0"/>
    <x v="0"/>
    <x v="0"/>
    <x v="0"/>
    <n v="6262"/>
    <n v="0"/>
    <n v="2277"/>
  </r>
  <r>
    <s v="Metropolitana"/>
    <x v="148"/>
    <s v="46 a 55 años"/>
    <m/>
    <x v="1"/>
    <x v="1"/>
    <n v="13"/>
    <x v="148"/>
    <x v="0"/>
    <x v="0"/>
    <x v="0"/>
    <x v="0"/>
    <n v="0"/>
    <n v="2325"/>
    <n v="0"/>
  </r>
  <r>
    <s v="Metropolitana"/>
    <x v="148"/>
    <s v="56 a 65 años"/>
    <m/>
    <x v="0"/>
    <x v="0"/>
    <n v="13"/>
    <x v="148"/>
    <x v="0"/>
    <x v="0"/>
    <x v="0"/>
    <x v="0"/>
    <n v="0"/>
    <n v="6376"/>
    <n v="4052"/>
  </r>
  <r>
    <s v="Metropolitana"/>
    <x v="148"/>
    <s v="56 a 65 años"/>
    <m/>
    <x v="1"/>
    <x v="1"/>
    <n v="13"/>
    <x v="148"/>
    <x v="0"/>
    <x v="0"/>
    <x v="0"/>
    <x v="0"/>
    <n v="9013"/>
    <n v="0"/>
    <n v="0"/>
  </r>
  <r>
    <s v="Metropolitana"/>
    <x v="149"/>
    <s v="19 a 25 años"/>
    <m/>
    <x v="0"/>
    <x v="0"/>
    <n v="13"/>
    <x v="149"/>
    <x v="0"/>
    <x v="0"/>
    <x v="0"/>
    <x v="0"/>
    <n v="0"/>
    <n v="0"/>
    <n v="7509"/>
  </r>
  <r>
    <s v="Metropolitana"/>
    <x v="149"/>
    <s v="26 a 35 años"/>
    <m/>
    <x v="0"/>
    <x v="0"/>
    <n v="13"/>
    <x v="149"/>
    <x v="0"/>
    <x v="0"/>
    <x v="0"/>
    <x v="0"/>
    <n v="0"/>
    <n v="6157"/>
    <n v="0"/>
  </r>
  <r>
    <s v="Metropolitana"/>
    <x v="149"/>
    <s v="36 a 45 años"/>
    <m/>
    <x v="0"/>
    <x v="0"/>
    <n v="13"/>
    <x v="149"/>
    <x v="0"/>
    <x v="0"/>
    <x v="0"/>
    <x v="0"/>
    <n v="6582"/>
    <n v="0"/>
    <n v="2822"/>
  </r>
  <r>
    <s v="Metropolitana"/>
    <x v="149"/>
    <s v="46 a 55 años"/>
    <m/>
    <x v="0"/>
    <x v="0"/>
    <n v="13"/>
    <x v="149"/>
    <x v="0"/>
    <x v="0"/>
    <x v="0"/>
    <x v="0"/>
    <n v="0"/>
    <n v="2325"/>
    <n v="4553"/>
  </r>
  <r>
    <s v="Metropolitana"/>
    <x v="149"/>
    <s v="56 a 65 años"/>
    <m/>
    <x v="1"/>
    <x v="1"/>
    <n v="13"/>
    <x v="149"/>
    <x v="0"/>
    <x v="0"/>
    <x v="0"/>
    <x v="0"/>
    <n v="2194"/>
    <n v="1594"/>
    <n v="0"/>
  </r>
  <r>
    <s v="Metropolitana"/>
    <x v="150"/>
    <s v="15 a 18 años"/>
    <m/>
    <x v="0"/>
    <x v="0"/>
    <n v="13"/>
    <x v="150"/>
    <x v="0"/>
    <x v="0"/>
    <x v="0"/>
    <x v="0"/>
    <n v="9398"/>
    <n v="0"/>
    <n v="3808"/>
  </r>
  <r>
    <s v="Metropolitana"/>
    <x v="150"/>
    <s v="15 a 18 años"/>
    <m/>
    <x v="1"/>
    <x v="1"/>
    <n v="13"/>
    <x v="150"/>
    <x v="0"/>
    <x v="0"/>
    <x v="0"/>
    <x v="0"/>
    <n v="3678"/>
    <n v="16505"/>
    <n v="0"/>
  </r>
  <r>
    <s v="Metropolitana"/>
    <x v="150"/>
    <s v="19 a 25 años"/>
    <m/>
    <x v="0"/>
    <x v="0"/>
    <n v="13"/>
    <x v="150"/>
    <x v="0"/>
    <x v="0"/>
    <x v="0"/>
    <x v="0"/>
    <n v="0"/>
    <n v="0"/>
    <n v="15018"/>
  </r>
  <r>
    <s v="Metropolitana"/>
    <x v="150"/>
    <s v="19 a 25 años"/>
    <m/>
    <x v="1"/>
    <x v="1"/>
    <n v="13"/>
    <x v="150"/>
    <x v="0"/>
    <x v="0"/>
    <x v="0"/>
    <x v="0"/>
    <n v="18047"/>
    <n v="3638"/>
    <n v="0"/>
  </r>
  <r>
    <s v="Metropolitana"/>
    <x v="150"/>
    <s v="19 a 25 años"/>
    <m/>
    <x v="2"/>
    <x v="2"/>
    <n v="13"/>
    <x v="150"/>
    <x v="0"/>
    <x v="0"/>
    <x v="0"/>
    <x v="0"/>
    <n v="0"/>
    <n v="3638"/>
    <n v="7509"/>
  </r>
  <r>
    <s v="Metropolitana"/>
    <x v="150"/>
    <s v="26 a 35 años"/>
    <m/>
    <x v="0"/>
    <x v="0"/>
    <n v="13"/>
    <x v="150"/>
    <x v="0"/>
    <x v="0"/>
    <x v="0"/>
    <x v="0"/>
    <n v="1634"/>
    <n v="24629"/>
    <n v="23206"/>
  </r>
  <r>
    <s v="Metropolitana"/>
    <x v="150"/>
    <s v="26 a 35 años"/>
    <m/>
    <x v="1"/>
    <x v="1"/>
    <n v="13"/>
    <x v="150"/>
    <x v="0"/>
    <x v="0"/>
    <x v="0"/>
    <x v="0"/>
    <n v="7900"/>
    <n v="0"/>
    <n v="0"/>
  </r>
  <r>
    <s v="Metropolitana"/>
    <x v="150"/>
    <s v="26 a 35 años"/>
    <m/>
    <x v="2"/>
    <x v="2"/>
    <n v="13"/>
    <x v="150"/>
    <x v="0"/>
    <x v="0"/>
    <x v="0"/>
    <x v="0"/>
    <n v="0"/>
    <n v="0"/>
    <n v="2901"/>
  </r>
  <r>
    <s v="Metropolitana"/>
    <x v="150"/>
    <s v="36 a 45 años"/>
    <m/>
    <x v="0"/>
    <x v="0"/>
    <n v="13"/>
    <x v="150"/>
    <x v="0"/>
    <x v="0"/>
    <x v="0"/>
    <x v="0"/>
    <n v="5516"/>
    <n v="5544"/>
    <n v="28223"/>
  </r>
  <r>
    <s v="Metropolitana"/>
    <x v="150"/>
    <s v="36 a 45 años"/>
    <m/>
    <x v="1"/>
    <x v="1"/>
    <n v="13"/>
    <x v="150"/>
    <x v="0"/>
    <x v="0"/>
    <x v="0"/>
    <x v="0"/>
    <n v="17571"/>
    <n v="2772"/>
    <n v="2822"/>
  </r>
  <r>
    <s v="Metropolitana"/>
    <x v="150"/>
    <s v="36 a 45 años"/>
    <m/>
    <x v="2"/>
    <x v="2"/>
    <n v="13"/>
    <x v="150"/>
    <x v="0"/>
    <x v="0"/>
    <x v="0"/>
    <x v="0"/>
    <n v="0"/>
    <n v="0"/>
    <n v="16934"/>
  </r>
  <r>
    <s v="Metropolitana"/>
    <x v="150"/>
    <s v="46 a 55 años"/>
    <m/>
    <x v="0"/>
    <x v="0"/>
    <n v="13"/>
    <x v="150"/>
    <x v="0"/>
    <x v="0"/>
    <x v="0"/>
    <x v="0"/>
    <n v="0"/>
    <n v="11624"/>
    <n v="25042"/>
  </r>
  <r>
    <s v="Metropolitana"/>
    <x v="150"/>
    <s v="46 a 55 años"/>
    <m/>
    <x v="1"/>
    <x v="1"/>
    <n v="13"/>
    <x v="150"/>
    <x v="0"/>
    <x v="0"/>
    <x v="0"/>
    <x v="0"/>
    <n v="24381"/>
    <n v="2325"/>
    <n v="2277"/>
  </r>
  <r>
    <s v="Metropolitana"/>
    <x v="150"/>
    <s v="46 a 55 años"/>
    <m/>
    <x v="2"/>
    <x v="2"/>
    <n v="13"/>
    <x v="150"/>
    <x v="0"/>
    <x v="0"/>
    <x v="0"/>
    <x v="0"/>
    <n v="0"/>
    <n v="4649"/>
    <n v="0"/>
  </r>
  <r>
    <s v="Metropolitana"/>
    <x v="150"/>
    <s v="56 a 65 años"/>
    <m/>
    <x v="0"/>
    <x v="0"/>
    <n v="13"/>
    <x v="150"/>
    <x v="0"/>
    <x v="0"/>
    <x v="0"/>
    <x v="0"/>
    <n v="0"/>
    <n v="7970"/>
    <n v="8104"/>
  </r>
  <r>
    <s v="Metropolitana"/>
    <x v="150"/>
    <s v="56 a 65 años"/>
    <m/>
    <x v="1"/>
    <x v="1"/>
    <n v="13"/>
    <x v="150"/>
    <x v="0"/>
    <x v="0"/>
    <x v="0"/>
    <x v="0"/>
    <n v="10828"/>
    <n v="1594"/>
    <n v="6754"/>
  </r>
  <r>
    <s v="Metropolitana"/>
    <x v="150"/>
    <s v="56 a 65 años"/>
    <m/>
    <x v="2"/>
    <x v="2"/>
    <n v="13"/>
    <x v="150"/>
    <x v="0"/>
    <x v="0"/>
    <x v="0"/>
    <x v="0"/>
    <n v="0"/>
    <n v="0"/>
    <n v="5403"/>
  </r>
  <r>
    <s v="Metropolitana"/>
    <x v="151"/>
    <s v="15 a 18 años"/>
    <m/>
    <x v="1"/>
    <x v="1"/>
    <n v="13"/>
    <x v="151"/>
    <x v="0"/>
    <x v="0"/>
    <x v="0"/>
    <x v="0"/>
    <n v="0"/>
    <n v="3301"/>
    <n v="0"/>
  </r>
  <r>
    <s v="Metropolitana"/>
    <x v="151"/>
    <s v="19 a 25 años"/>
    <m/>
    <x v="1"/>
    <x v="1"/>
    <n v="13"/>
    <x v="151"/>
    <x v="0"/>
    <x v="0"/>
    <x v="0"/>
    <x v="0"/>
    <n v="13524"/>
    <n v="0"/>
    <n v="0"/>
  </r>
  <r>
    <s v="Metropolitana"/>
    <x v="151"/>
    <s v="19 a 25 años"/>
    <m/>
    <x v="2"/>
    <x v="2"/>
    <n v="13"/>
    <x v="151"/>
    <x v="0"/>
    <x v="0"/>
    <x v="0"/>
    <x v="0"/>
    <n v="0"/>
    <n v="3638"/>
    <n v="0"/>
  </r>
  <r>
    <s v="Metropolitana"/>
    <x v="151"/>
    <s v="26 a 35 años"/>
    <m/>
    <x v="0"/>
    <x v="0"/>
    <n v="13"/>
    <x v="151"/>
    <x v="0"/>
    <x v="0"/>
    <x v="0"/>
    <x v="0"/>
    <n v="0"/>
    <n v="3079"/>
    <n v="11603"/>
  </r>
  <r>
    <s v="Metropolitana"/>
    <x v="151"/>
    <s v="26 a 35 años"/>
    <m/>
    <x v="2"/>
    <x v="2"/>
    <n v="13"/>
    <x v="151"/>
    <x v="0"/>
    <x v="0"/>
    <x v="0"/>
    <x v="0"/>
    <n v="0"/>
    <n v="0"/>
    <n v="2901"/>
  </r>
  <r>
    <s v="Metropolitana"/>
    <x v="151"/>
    <s v="36 a 45 años"/>
    <m/>
    <x v="0"/>
    <x v="0"/>
    <n v="13"/>
    <x v="151"/>
    <x v="0"/>
    <x v="0"/>
    <x v="0"/>
    <x v="0"/>
    <n v="5313"/>
    <n v="0"/>
    <n v="0"/>
  </r>
  <r>
    <s v="Metropolitana"/>
    <x v="151"/>
    <s v="36 a 45 años"/>
    <m/>
    <x v="1"/>
    <x v="1"/>
    <n v="13"/>
    <x v="151"/>
    <x v="0"/>
    <x v="0"/>
    <x v="0"/>
    <x v="0"/>
    <n v="7970"/>
    <n v="0"/>
    <n v="0"/>
  </r>
  <r>
    <s v="Metropolitana"/>
    <x v="151"/>
    <s v="46 a 55 años"/>
    <m/>
    <x v="0"/>
    <x v="0"/>
    <n v="13"/>
    <x v="151"/>
    <x v="0"/>
    <x v="0"/>
    <x v="0"/>
    <x v="0"/>
    <n v="0"/>
    <n v="6974"/>
    <n v="0"/>
  </r>
  <r>
    <s v="Metropolitana"/>
    <x v="151"/>
    <s v="46 a 55 años"/>
    <m/>
    <x v="1"/>
    <x v="1"/>
    <n v="13"/>
    <x v="151"/>
    <x v="0"/>
    <x v="0"/>
    <x v="0"/>
    <x v="0"/>
    <n v="0"/>
    <n v="2325"/>
    <n v="0"/>
  </r>
  <r>
    <s v="Metropolitana"/>
    <x v="151"/>
    <s v="56 a 65 años"/>
    <m/>
    <x v="0"/>
    <x v="0"/>
    <n v="13"/>
    <x v="151"/>
    <x v="0"/>
    <x v="0"/>
    <x v="0"/>
    <x v="0"/>
    <n v="0"/>
    <n v="6376"/>
    <n v="0"/>
  </r>
  <r>
    <s v="Metropolitana"/>
    <x v="151"/>
    <s v="56 a 65 años"/>
    <m/>
    <x v="1"/>
    <x v="1"/>
    <n v="13"/>
    <x v="151"/>
    <x v="0"/>
    <x v="0"/>
    <x v="0"/>
    <x v="0"/>
    <n v="725"/>
    <n v="1594"/>
    <n v="0"/>
  </r>
  <r>
    <s v="Metropolitana"/>
    <x v="152"/>
    <s v="15 a 18 años"/>
    <m/>
    <x v="0"/>
    <x v="0"/>
    <n v="13"/>
    <x v="152"/>
    <x v="0"/>
    <x v="0"/>
    <x v="0"/>
    <x v="0"/>
    <n v="0"/>
    <n v="0"/>
    <n v="7616"/>
  </r>
  <r>
    <s v="Metropolitana"/>
    <x v="152"/>
    <s v="19 a 25 años"/>
    <m/>
    <x v="1"/>
    <x v="1"/>
    <n v="13"/>
    <x v="152"/>
    <x v="0"/>
    <x v="0"/>
    <x v="0"/>
    <x v="0"/>
    <n v="0"/>
    <n v="3638"/>
    <n v="0"/>
  </r>
  <r>
    <s v="Metropolitana"/>
    <x v="152"/>
    <s v="26 a 35 años"/>
    <m/>
    <x v="0"/>
    <x v="0"/>
    <n v="13"/>
    <x v="152"/>
    <x v="0"/>
    <x v="0"/>
    <x v="0"/>
    <x v="0"/>
    <n v="0"/>
    <n v="9236"/>
    <n v="0"/>
  </r>
  <r>
    <s v="Metropolitana"/>
    <x v="152"/>
    <s v="36 a 45 años"/>
    <m/>
    <x v="0"/>
    <x v="0"/>
    <n v="13"/>
    <x v="152"/>
    <x v="0"/>
    <x v="0"/>
    <x v="0"/>
    <x v="0"/>
    <n v="36892"/>
    <n v="2772"/>
    <n v="2822"/>
  </r>
  <r>
    <s v="Metropolitana"/>
    <x v="152"/>
    <s v="36 a 45 años"/>
    <m/>
    <x v="1"/>
    <x v="1"/>
    <n v="13"/>
    <x v="152"/>
    <x v="0"/>
    <x v="0"/>
    <x v="0"/>
    <x v="0"/>
    <n v="0"/>
    <n v="5544"/>
    <n v="0"/>
  </r>
  <r>
    <s v="Metropolitana"/>
    <x v="152"/>
    <s v="46 a 55 años"/>
    <m/>
    <x v="0"/>
    <x v="0"/>
    <n v="13"/>
    <x v="152"/>
    <x v="0"/>
    <x v="0"/>
    <x v="0"/>
    <x v="0"/>
    <n v="0"/>
    <n v="6974"/>
    <n v="0"/>
  </r>
  <r>
    <s v="Metropolitana"/>
    <x v="152"/>
    <s v="46 a 55 años"/>
    <m/>
    <x v="1"/>
    <x v="1"/>
    <n v="13"/>
    <x v="152"/>
    <x v="0"/>
    <x v="0"/>
    <x v="0"/>
    <x v="0"/>
    <n v="0"/>
    <n v="6974"/>
    <n v="0"/>
  </r>
  <r>
    <s v="Metropolitana"/>
    <x v="152"/>
    <s v="46 a 55 años"/>
    <m/>
    <x v="2"/>
    <x v="2"/>
    <n v="13"/>
    <x v="152"/>
    <x v="0"/>
    <x v="0"/>
    <x v="0"/>
    <x v="0"/>
    <n v="0"/>
    <n v="0"/>
    <n v="2277"/>
  </r>
  <r>
    <s v="Metropolitana"/>
    <x v="152"/>
    <s v="56 a 65 años"/>
    <m/>
    <x v="0"/>
    <x v="0"/>
    <n v="13"/>
    <x v="152"/>
    <x v="0"/>
    <x v="0"/>
    <x v="0"/>
    <x v="0"/>
    <n v="0"/>
    <n v="6376"/>
    <n v="1351"/>
  </r>
  <r>
    <s v="Metropolitana"/>
    <x v="152"/>
    <s v="56 a 65 años"/>
    <m/>
    <x v="1"/>
    <x v="1"/>
    <n v="13"/>
    <x v="152"/>
    <x v="0"/>
    <x v="0"/>
    <x v="0"/>
    <x v="0"/>
    <n v="0"/>
    <n v="4782"/>
    <n v="0"/>
  </r>
  <r>
    <s v="Metropolitana"/>
    <x v="153"/>
    <s v="19 a 25 años"/>
    <m/>
    <x v="2"/>
    <x v="2"/>
    <n v="13"/>
    <x v="153"/>
    <x v="0"/>
    <x v="0"/>
    <x v="0"/>
    <x v="0"/>
    <n v="4045"/>
    <n v="3638"/>
    <n v="3755"/>
  </r>
  <r>
    <s v="Metropolitana"/>
    <x v="153"/>
    <s v="26 a 35 años"/>
    <m/>
    <x v="0"/>
    <x v="0"/>
    <n v="13"/>
    <x v="153"/>
    <x v="0"/>
    <x v="0"/>
    <x v="0"/>
    <x v="0"/>
    <n v="0"/>
    <n v="6157"/>
    <n v="2901"/>
  </r>
  <r>
    <s v="Metropolitana"/>
    <x v="153"/>
    <s v="26 a 35 años"/>
    <m/>
    <x v="1"/>
    <x v="1"/>
    <n v="13"/>
    <x v="153"/>
    <x v="0"/>
    <x v="0"/>
    <x v="0"/>
    <x v="0"/>
    <n v="2023"/>
    <n v="0"/>
    <n v="0"/>
  </r>
  <r>
    <s v="Metropolitana"/>
    <x v="153"/>
    <s v="36 a 45 años"/>
    <m/>
    <x v="0"/>
    <x v="0"/>
    <n v="13"/>
    <x v="153"/>
    <x v="0"/>
    <x v="0"/>
    <x v="0"/>
    <x v="0"/>
    <n v="0"/>
    <n v="2772"/>
    <n v="5645"/>
  </r>
  <r>
    <s v="Metropolitana"/>
    <x v="153"/>
    <s v="36 a 45 años"/>
    <m/>
    <x v="1"/>
    <x v="1"/>
    <n v="13"/>
    <x v="153"/>
    <x v="0"/>
    <x v="0"/>
    <x v="0"/>
    <x v="0"/>
    <n v="13582"/>
    <n v="0"/>
    <n v="0"/>
  </r>
  <r>
    <s v="Metropolitana"/>
    <x v="153"/>
    <s v="46 a 55 años"/>
    <m/>
    <x v="0"/>
    <x v="0"/>
    <n v="13"/>
    <x v="153"/>
    <x v="0"/>
    <x v="0"/>
    <x v="0"/>
    <x v="0"/>
    <n v="0"/>
    <n v="2325"/>
    <n v="9106"/>
  </r>
  <r>
    <s v="Metropolitana"/>
    <x v="153"/>
    <s v="46 a 55 años"/>
    <m/>
    <x v="1"/>
    <x v="1"/>
    <n v="13"/>
    <x v="153"/>
    <x v="0"/>
    <x v="0"/>
    <x v="0"/>
    <x v="0"/>
    <n v="4623"/>
    <n v="0"/>
    <n v="2277"/>
  </r>
  <r>
    <s v="Metropolitana"/>
    <x v="153"/>
    <s v="56 a 65 años"/>
    <m/>
    <x v="0"/>
    <x v="0"/>
    <n v="13"/>
    <x v="153"/>
    <x v="0"/>
    <x v="0"/>
    <x v="0"/>
    <x v="0"/>
    <n v="0"/>
    <n v="4782"/>
    <n v="0"/>
  </r>
  <r>
    <s v="Metropolitana"/>
    <x v="153"/>
    <s v="56 a 65 años"/>
    <m/>
    <x v="1"/>
    <x v="1"/>
    <n v="13"/>
    <x v="153"/>
    <x v="0"/>
    <x v="0"/>
    <x v="0"/>
    <x v="0"/>
    <n v="12714"/>
    <n v="0"/>
    <n v="1351"/>
  </r>
  <r>
    <s v="Metropolitana"/>
    <x v="154"/>
    <s v="15 a 18 años"/>
    <m/>
    <x v="0"/>
    <x v="0"/>
    <n v="13"/>
    <x v="154"/>
    <x v="0"/>
    <x v="0"/>
    <x v="0"/>
    <x v="0"/>
    <n v="0"/>
    <n v="0"/>
    <n v="7616"/>
  </r>
  <r>
    <s v="Metropolitana"/>
    <x v="154"/>
    <s v="15 a 18 años"/>
    <m/>
    <x v="1"/>
    <x v="1"/>
    <n v="13"/>
    <x v="154"/>
    <x v="0"/>
    <x v="0"/>
    <x v="0"/>
    <x v="0"/>
    <n v="0"/>
    <n v="3301"/>
    <n v="0"/>
  </r>
  <r>
    <s v="Metropolitana"/>
    <x v="154"/>
    <s v="19 a 25 años"/>
    <m/>
    <x v="0"/>
    <x v="0"/>
    <n v="13"/>
    <x v="154"/>
    <x v="0"/>
    <x v="0"/>
    <x v="0"/>
    <x v="0"/>
    <n v="0"/>
    <n v="0"/>
    <n v="3755"/>
  </r>
  <r>
    <s v="Metropolitana"/>
    <x v="154"/>
    <s v="19 a 25 años"/>
    <m/>
    <x v="1"/>
    <x v="1"/>
    <n v="13"/>
    <x v="154"/>
    <x v="0"/>
    <x v="0"/>
    <x v="0"/>
    <x v="0"/>
    <n v="0"/>
    <n v="3638"/>
    <n v="0"/>
  </r>
  <r>
    <s v="Metropolitana"/>
    <x v="154"/>
    <s v="19 a 25 años"/>
    <m/>
    <x v="2"/>
    <x v="2"/>
    <n v="13"/>
    <x v="154"/>
    <x v="0"/>
    <x v="0"/>
    <x v="0"/>
    <x v="0"/>
    <n v="0"/>
    <n v="0"/>
    <n v="7509"/>
  </r>
  <r>
    <s v="Metropolitana"/>
    <x v="154"/>
    <s v="26 a 35 años"/>
    <m/>
    <x v="0"/>
    <x v="0"/>
    <n v="13"/>
    <x v="154"/>
    <x v="0"/>
    <x v="0"/>
    <x v="0"/>
    <x v="0"/>
    <n v="0"/>
    <n v="15393"/>
    <n v="8702"/>
  </r>
  <r>
    <s v="Metropolitana"/>
    <x v="154"/>
    <s v="26 a 35 años"/>
    <m/>
    <x v="1"/>
    <x v="1"/>
    <n v="13"/>
    <x v="154"/>
    <x v="0"/>
    <x v="0"/>
    <x v="0"/>
    <x v="0"/>
    <n v="1019"/>
    <n v="0"/>
    <n v="0"/>
  </r>
  <r>
    <s v="Metropolitana"/>
    <x v="154"/>
    <s v="26 a 35 años"/>
    <m/>
    <x v="2"/>
    <x v="2"/>
    <n v="13"/>
    <x v="154"/>
    <x v="0"/>
    <x v="0"/>
    <x v="0"/>
    <x v="0"/>
    <n v="0"/>
    <n v="0"/>
    <n v="5801"/>
  </r>
  <r>
    <s v="Metropolitana"/>
    <x v="154"/>
    <s v="36 a 45 años"/>
    <m/>
    <x v="0"/>
    <x v="0"/>
    <n v="13"/>
    <x v="154"/>
    <x v="0"/>
    <x v="0"/>
    <x v="0"/>
    <x v="0"/>
    <n v="0"/>
    <n v="2772"/>
    <n v="5645"/>
  </r>
  <r>
    <s v="Metropolitana"/>
    <x v="154"/>
    <s v="36 a 45 años"/>
    <m/>
    <x v="1"/>
    <x v="1"/>
    <n v="13"/>
    <x v="154"/>
    <x v="0"/>
    <x v="0"/>
    <x v="0"/>
    <x v="0"/>
    <n v="3997"/>
    <n v="5544"/>
    <n v="0"/>
  </r>
  <r>
    <s v="Metropolitana"/>
    <x v="154"/>
    <s v="36 a 45 años"/>
    <m/>
    <x v="2"/>
    <x v="2"/>
    <n v="13"/>
    <x v="154"/>
    <x v="0"/>
    <x v="0"/>
    <x v="0"/>
    <x v="0"/>
    <n v="0"/>
    <n v="0"/>
    <n v="2822"/>
  </r>
  <r>
    <s v="Metropolitana"/>
    <x v="154"/>
    <s v="46 a 55 años"/>
    <m/>
    <x v="0"/>
    <x v="0"/>
    <n v="13"/>
    <x v="154"/>
    <x v="0"/>
    <x v="0"/>
    <x v="0"/>
    <x v="0"/>
    <n v="2508"/>
    <n v="4649"/>
    <n v="9106"/>
  </r>
  <r>
    <s v="Metropolitana"/>
    <x v="154"/>
    <s v="46 a 55 años"/>
    <m/>
    <x v="1"/>
    <x v="1"/>
    <n v="13"/>
    <x v="154"/>
    <x v="0"/>
    <x v="0"/>
    <x v="0"/>
    <x v="0"/>
    <n v="1019"/>
    <n v="9299"/>
    <n v="0"/>
  </r>
  <r>
    <s v="Metropolitana"/>
    <x v="154"/>
    <s v="56 a 65 años"/>
    <m/>
    <x v="0"/>
    <x v="0"/>
    <n v="13"/>
    <x v="154"/>
    <x v="0"/>
    <x v="0"/>
    <x v="0"/>
    <x v="0"/>
    <n v="0"/>
    <n v="0"/>
    <n v="5403"/>
  </r>
  <r>
    <s v="Metropolitana"/>
    <x v="154"/>
    <s v="56 a 65 años"/>
    <m/>
    <x v="1"/>
    <x v="1"/>
    <n v="13"/>
    <x v="154"/>
    <x v="0"/>
    <x v="0"/>
    <x v="0"/>
    <x v="0"/>
    <n v="31735"/>
    <n v="0"/>
    <n v="5403"/>
  </r>
  <r>
    <s v="Metropolitana"/>
    <x v="155"/>
    <s v="15 a 18 años"/>
    <m/>
    <x v="0"/>
    <x v="0"/>
    <n v="13"/>
    <x v="155"/>
    <x v="0"/>
    <x v="0"/>
    <x v="0"/>
    <x v="0"/>
    <n v="0"/>
    <n v="6602"/>
    <n v="11425"/>
  </r>
  <r>
    <s v="Metropolitana"/>
    <x v="155"/>
    <s v="15 a 18 años"/>
    <m/>
    <x v="1"/>
    <x v="1"/>
    <n v="13"/>
    <x v="155"/>
    <x v="0"/>
    <x v="0"/>
    <x v="0"/>
    <x v="0"/>
    <n v="8876"/>
    <n v="13204"/>
    <n v="0"/>
  </r>
  <r>
    <s v="Metropolitana"/>
    <x v="155"/>
    <s v="19 a 25 años"/>
    <m/>
    <x v="0"/>
    <x v="0"/>
    <n v="13"/>
    <x v="155"/>
    <x v="0"/>
    <x v="0"/>
    <x v="0"/>
    <x v="0"/>
    <n v="12575"/>
    <n v="10914"/>
    <n v="18773"/>
  </r>
  <r>
    <s v="Metropolitana"/>
    <x v="155"/>
    <s v="19 a 25 años"/>
    <m/>
    <x v="1"/>
    <x v="1"/>
    <n v="13"/>
    <x v="155"/>
    <x v="0"/>
    <x v="0"/>
    <x v="0"/>
    <x v="0"/>
    <n v="44598"/>
    <n v="14552"/>
    <n v="3755"/>
  </r>
  <r>
    <s v="Metropolitana"/>
    <x v="155"/>
    <s v="19 a 25 años"/>
    <m/>
    <x v="2"/>
    <x v="2"/>
    <n v="13"/>
    <x v="155"/>
    <x v="0"/>
    <x v="0"/>
    <x v="0"/>
    <x v="0"/>
    <n v="0"/>
    <n v="3638"/>
    <n v="15018"/>
  </r>
  <r>
    <s v="Metropolitana"/>
    <x v="155"/>
    <s v="26 a 35 años"/>
    <m/>
    <x v="0"/>
    <x v="0"/>
    <n v="13"/>
    <x v="155"/>
    <x v="0"/>
    <x v="0"/>
    <x v="0"/>
    <x v="0"/>
    <n v="10202"/>
    <n v="52336"/>
    <n v="49312"/>
  </r>
  <r>
    <s v="Metropolitana"/>
    <x v="155"/>
    <s v="26 a 35 años"/>
    <m/>
    <x v="1"/>
    <x v="1"/>
    <n v="13"/>
    <x v="155"/>
    <x v="0"/>
    <x v="0"/>
    <x v="0"/>
    <x v="0"/>
    <n v="23454"/>
    <n v="0"/>
    <n v="0"/>
  </r>
  <r>
    <s v="Metropolitana"/>
    <x v="155"/>
    <s v="26 a 35 años"/>
    <m/>
    <x v="2"/>
    <x v="2"/>
    <n v="13"/>
    <x v="155"/>
    <x v="0"/>
    <x v="0"/>
    <x v="0"/>
    <x v="0"/>
    <n v="0"/>
    <n v="0"/>
    <n v="8702"/>
  </r>
  <r>
    <s v="Metropolitana"/>
    <x v="155"/>
    <s v="36 a 45 años"/>
    <m/>
    <x v="0"/>
    <x v="0"/>
    <n v="13"/>
    <x v="155"/>
    <x v="0"/>
    <x v="0"/>
    <x v="0"/>
    <x v="0"/>
    <n v="8753"/>
    <n v="24948"/>
    <n v="28223"/>
  </r>
  <r>
    <s v="Metropolitana"/>
    <x v="155"/>
    <s v="36 a 45 años"/>
    <m/>
    <x v="1"/>
    <x v="1"/>
    <n v="13"/>
    <x v="155"/>
    <x v="0"/>
    <x v="0"/>
    <x v="0"/>
    <x v="0"/>
    <n v="31960"/>
    <n v="11088"/>
    <n v="5645"/>
  </r>
  <r>
    <s v="Metropolitana"/>
    <x v="155"/>
    <s v="36 a 45 años"/>
    <m/>
    <x v="2"/>
    <x v="2"/>
    <n v="13"/>
    <x v="155"/>
    <x v="0"/>
    <x v="0"/>
    <x v="0"/>
    <x v="0"/>
    <n v="0"/>
    <n v="8316"/>
    <n v="16934"/>
  </r>
  <r>
    <s v="Metropolitana"/>
    <x v="155"/>
    <s v="46 a 55 años"/>
    <m/>
    <x v="0"/>
    <x v="0"/>
    <n v="13"/>
    <x v="155"/>
    <x v="0"/>
    <x v="0"/>
    <x v="0"/>
    <x v="0"/>
    <n v="0"/>
    <n v="20923"/>
    <n v="34149"/>
  </r>
  <r>
    <s v="Metropolitana"/>
    <x v="155"/>
    <s v="46 a 55 años"/>
    <m/>
    <x v="1"/>
    <x v="1"/>
    <n v="13"/>
    <x v="155"/>
    <x v="0"/>
    <x v="0"/>
    <x v="0"/>
    <x v="0"/>
    <n v="12051"/>
    <n v="11624"/>
    <n v="0"/>
  </r>
  <r>
    <s v="Metropolitana"/>
    <x v="155"/>
    <s v="46 a 55 años"/>
    <m/>
    <x v="2"/>
    <x v="2"/>
    <n v="13"/>
    <x v="155"/>
    <x v="0"/>
    <x v="0"/>
    <x v="0"/>
    <x v="0"/>
    <n v="0"/>
    <n v="2325"/>
    <n v="4553"/>
  </r>
  <r>
    <s v="Metropolitana"/>
    <x v="155"/>
    <s v="56 a 65 años"/>
    <m/>
    <x v="0"/>
    <x v="0"/>
    <n v="13"/>
    <x v="155"/>
    <x v="0"/>
    <x v="0"/>
    <x v="0"/>
    <x v="0"/>
    <n v="0"/>
    <n v="14346"/>
    <n v="12157"/>
  </r>
  <r>
    <s v="Metropolitana"/>
    <x v="155"/>
    <s v="56 a 65 años"/>
    <m/>
    <x v="1"/>
    <x v="1"/>
    <n v="13"/>
    <x v="155"/>
    <x v="0"/>
    <x v="0"/>
    <x v="0"/>
    <x v="0"/>
    <n v="12975"/>
    <n v="7970"/>
    <n v="9455"/>
  </r>
  <r>
    <s v="Metropolitana"/>
    <x v="155"/>
    <s v="56 a 65 años"/>
    <m/>
    <x v="2"/>
    <x v="2"/>
    <n v="13"/>
    <x v="155"/>
    <x v="0"/>
    <x v="0"/>
    <x v="0"/>
    <x v="0"/>
    <n v="0"/>
    <n v="0"/>
    <n v="8104"/>
  </r>
  <r>
    <s v="Metropolitana"/>
    <x v="156"/>
    <s v="19 a 25 años"/>
    <m/>
    <x v="0"/>
    <x v="0"/>
    <n v="13"/>
    <x v="156"/>
    <x v="0"/>
    <x v="0"/>
    <x v="0"/>
    <x v="0"/>
    <n v="0"/>
    <n v="7276"/>
    <n v="0"/>
  </r>
  <r>
    <s v="Metropolitana"/>
    <x v="156"/>
    <s v="19 a 25 años"/>
    <m/>
    <x v="1"/>
    <x v="1"/>
    <n v="13"/>
    <x v="156"/>
    <x v="0"/>
    <x v="0"/>
    <x v="0"/>
    <x v="0"/>
    <n v="1727"/>
    <n v="0"/>
    <n v="0"/>
  </r>
  <r>
    <s v="Metropolitana"/>
    <x v="156"/>
    <s v="26 a 35 años"/>
    <m/>
    <x v="0"/>
    <x v="0"/>
    <n v="13"/>
    <x v="156"/>
    <x v="0"/>
    <x v="0"/>
    <x v="0"/>
    <x v="0"/>
    <n v="1727"/>
    <n v="6157"/>
    <n v="0"/>
  </r>
  <r>
    <s v="Metropolitana"/>
    <x v="156"/>
    <s v="26 a 35 años"/>
    <m/>
    <x v="1"/>
    <x v="1"/>
    <n v="13"/>
    <x v="156"/>
    <x v="0"/>
    <x v="0"/>
    <x v="0"/>
    <x v="0"/>
    <n v="7215"/>
    <n v="0"/>
    <n v="0"/>
  </r>
  <r>
    <s v="Metropolitana"/>
    <x v="156"/>
    <s v="36 a 45 años"/>
    <m/>
    <x v="0"/>
    <x v="0"/>
    <n v="13"/>
    <x v="156"/>
    <x v="0"/>
    <x v="0"/>
    <x v="0"/>
    <x v="0"/>
    <n v="3454"/>
    <n v="2772"/>
    <n v="2822"/>
  </r>
  <r>
    <s v="Metropolitana"/>
    <x v="156"/>
    <s v="36 a 45 años"/>
    <m/>
    <x v="2"/>
    <x v="2"/>
    <n v="13"/>
    <x v="156"/>
    <x v="0"/>
    <x v="0"/>
    <x v="0"/>
    <x v="0"/>
    <n v="0"/>
    <n v="8316"/>
    <n v="0"/>
  </r>
  <r>
    <s v="Metropolitana"/>
    <x v="156"/>
    <s v="46 a 55 años"/>
    <m/>
    <x v="0"/>
    <x v="0"/>
    <n v="13"/>
    <x v="156"/>
    <x v="0"/>
    <x v="0"/>
    <x v="0"/>
    <x v="0"/>
    <n v="0"/>
    <n v="0"/>
    <n v="4553"/>
  </r>
  <r>
    <s v="Metropolitana"/>
    <x v="156"/>
    <s v="46 a 55 años"/>
    <m/>
    <x v="2"/>
    <x v="2"/>
    <n v="13"/>
    <x v="156"/>
    <x v="0"/>
    <x v="0"/>
    <x v="0"/>
    <x v="0"/>
    <n v="0"/>
    <n v="0"/>
    <n v="2277"/>
  </r>
  <r>
    <s v="Metropolitana"/>
    <x v="156"/>
    <s v="56 a 65 años"/>
    <m/>
    <x v="0"/>
    <x v="0"/>
    <n v="13"/>
    <x v="156"/>
    <x v="0"/>
    <x v="0"/>
    <x v="0"/>
    <x v="0"/>
    <n v="0"/>
    <n v="6376"/>
    <n v="1351"/>
  </r>
  <r>
    <s v="Metropolitana"/>
    <x v="156"/>
    <s v="56 a 65 años"/>
    <m/>
    <x v="1"/>
    <x v="1"/>
    <n v="13"/>
    <x v="156"/>
    <x v="0"/>
    <x v="0"/>
    <x v="0"/>
    <x v="0"/>
    <n v="6475"/>
    <n v="0"/>
    <n v="0"/>
  </r>
  <r>
    <s v="Metropolitana"/>
    <x v="157"/>
    <s v="15 a 18 años"/>
    <m/>
    <x v="0"/>
    <x v="0"/>
    <n v="13"/>
    <x v="157"/>
    <x v="0"/>
    <x v="0"/>
    <x v="0"/>
    <x v="0"/>
    <n v="5510"/>
    <n v="0"/>
    <n v="0"/>
  </r>
  <r>
    <s v="Metropolitana"/>
    <x v="157"/>
    <s v="19 a 25 años"/>
    <m/>
    <x v="0"/>
    <x v="0"/>
    <n v="13"/>
    <x v="157"/>
    <x v="0"/>
    <x v="0"/>
    <x v="0"/>
    <x v="0"/>
    <n v="0"/>
    <n v="3638"/>
    <n v="0"/>
  </r>
  <r>
    <s v="Metropolitana"/>
    <x v="157"/>
    <s v="19 a 25 años"/>
    <m/>
    <x v="1"/>
    <x v="1"/>
    <n v="13"/>
    <x v="157"/>
    <x v="0"/>
    <x v="0"/>
    <x v="0"/>
    <x v="0"/>
    <n v="0"/>
    <n v="3638"/>
    <n v="0"/>
  </r>
  <r>
    <s v="Metropolitana"/>
    <x v="157"/>
    <s v="26 a 35 años"/>
    <m/>
    <x v="0"/>
    <x v="0"/>
    <n v="13"/>
    <x v="157"/>
    <x v="0"/>
    <x v="0"/>
    <x v="0"/>
    <x v="0"/>
    <n v="0"/>
    <n v="3079"/>
    <n v="0"/>
  </r>
  <r>
    <s v="Metropolitana"/>
    <x v="157"/>
    <s v="26 a 35 años"/>
    <m/>
    <x v="1"/>
    <x v="1"/>
    <n v="13"/>
    <x v="157"/>
    <x v="0"/>
    <x v="0"/>
    <x v="0"/>
    <x v="0"/>
    <n v="3673"/>
    <n v="0"/>
    <n v="0"/>
  </r>
  <r>
    <s v="Metropolitana"/>
    <x v="157"/>
    <s v="46 a 55 años"/>
    <m/>
    <x v="0"/>
    <x v="0"/>
    <n v="13"/>
    <x v="157"/>
    <x v="0"/>
    <x v="0"/>
    <x v="0"/>
    <x v="0"/>
    <n v="0"/>
    <n v="2325"/>
    <n v="0"/>
  </r>
  <r>
    <s v="Metropolitana"/>
    <x v="157"/>
    <s v="56 a 65 años"/>
    <m/>
    <x v="1"/>
    <x v="1"/>
    <n v="13"/>
    <x v="157"/>
    <x v="0"/>
    <x v="0"/>
    <x v="0"/>
    <x v="0"/>
    <n v="2449"/>
    <n v="0"/>
    <n v="0"/>
  </r>
  <r>
    <s v="Metropolitana"/>
    <x v="158"/>
    <s v="15 a 18 años"/>
    <m/>
    <x v="1"/>
    <x v="1"/>
    <n v="13"/>
    <x v="158"/>
    <x v="0"/>
    <x v="0"/>
    <x v="0"/>
    <x v="0"/>
    <n v="4106"/>
    <n v="3301"/>
    <n v="0"/>
  </r>
  <r>
    <s v="Metropolitana"/>
    <x v="158"/>
    <s v="19 a 25 años"/>
    <m/>
    <x v="0"/>
    <x v="0"/>
    <n v="13"/>
    <x v="158"/>
    <x v="0"/>
    <x v="0"/>
    <x v="0"/>
    <x v="0"/>
    <n v="0"/>
    <n v="0"/>
    <n v="3755"/>
  </r>
  <r>
    <s v="Metropolitana"/>
    <x v="158"/>
    <s v="19 a 25 años"/>
    <m/>
    <x v="1"/>
    <x v="1"/>
    <n v="13"/>
    <x v="158"/>
    <x v="0"/>
    <x v="0"/>
    <x v="0"/>
    <x v="0"/>
    <n v="4106"/>
    <n v="0"/>
    <n v="0"/>
  </r>
  <r>
    <s v="Metropolitana"/>
    <x v="158"/>
    <s v="26 a 35 años"/>
    <m/>
    <x v="0"/>
    <x v="0"/>
    <n v="13"/>
    <x v="158"/>
    <x v="0"/>
    <x v="0"/>
    <x v="0"/>
    <x v="0"/>
    <n v="0"/>
    <n v="0"/>
    <n v="5801"/>
  </r>
  <r>
    <s v="Metropolitana"/>
    <x v="158"/>
    <s v="36 a 45 años"/>
    <m/>
    <x v="0"/>
    <x v="0"/>
    <n v="13"/>
    <x v="158"/>
    <x v="0"/>
    <x v="0"/>
    <x v="0"/>
    <x v="0"/>
    <n v="0"/>
    <n v="2772"/>
    <n v="2822"/>
  </r>
  <r>
    <s v="Metropolitana"/>
    <x v="158"/>
    <s v="46 a 55 años"/>
    <m/>
    <x v="0"/>
    <x v="0"/>
    <n v="13"/>
    <x v="158"/>
    <x v="0"/>
    <x v="0"/>
    <x v="0"/>
    <x v="0"/>
    <n v="0"/>
    <n v="2325"/>
    <n v="6830"/>
  </r>
  <r>
    <s v="Metropolitana"/>
    <x v="158"/>
    <s v="46 a 55 años"/>
    <m/>
    <x v="1"/>
    <x v="1"/>
    <n v="13"/>
    <x v="158"/>
    <x v="0"/>
    <x v="0"/>
    <x v="0"/>
    <x v="0"/>
    <n v="2053"/>
    <n v="2325"/>
    <n v="0"/>
  </r>
  <r>
    <s v="Metropolitana"/>
    <x v="158"/>
    <s v="56 a 65 años"/>
    <m/>
    <x v="0"/>
    <x v="0"/>
    <n v="13"/>
    <x v="158"/>
    <x v="0"/>
    <x v="0"/>
    <x v="0"/>
    <x v="0"/>
    <n v="0"/>
    <n v="0"/>
    <n v="4052"/>
  </r>
  <r>
    <s v="Metropolitana"/>
    <x v="159"/>
    <s v="15 a 18 años"/>
    <m/>
    <x v="0"/>
    <x v="0"/>
    <n v="13"/>
    <x v="159"/>
    <x v="0"/>
    <x v="0"/>
    <x v="0"/>
    <x v="0"/>
    <n v="0"/>
    <n v="0"/>
    <n v="3808"/>
  </r>
  <r>
    <s v="Metropolitana"/>
    <x v="159"/>
    <s v="19 a 25 años"/>
    <m/>
    <x v="0"/>
    <x v="0"/>
    <n v="13"/>
    <x v="159"/>
    <x v="0"/>
    <x v="0"/>
    <x v="0"/>
    <x v="0"/>
    <n v="0"/>
    <n v="3638"/>
    <n v="3755"/>
  </r>
  <r>
    <s v="Metropolitana"/>
    <x v="159"/>
    <s v="19 a 25 años"/>
    <m/>
    <x v="1"/>
    <x v="1"/>
    <n v="13"/>
    <x v="159"/>
    <x v="0"/>
    <x v="0"/>
    <x v="0"/>
    <x v="0"/>
    <n v="0"/>
    <n v="3638"/>
    <n v="0"/>
  </r>
  <r>
    <s v="Metropolitana"/>
    <x v="159"/>
    <s v="19 a 25 años"/>
    <m/>
    <x v="2"/>
    <x v="2"/>
    <n v="13"/>
    <x v="159"/>
    <x v="0"/>
    <x v="0"/>
    <x v="0"/>
    <x v="0"/>
    <n v="0"/>
    <n v="0"/>
    <n v="3755"/>
  </r>
  <r>
    <s v="Metropolitana"/>
    <x v="159"/>
    <s v="26 a 35 años"/>
    <m/>
    <x v="0"/>
    <x v="0"/>
    <n v="13"/>
    <x v="159"/>
    <x v="0"/>
    <x v="0"/>
    <x v="0"/>
    <x v="0"/>
    <n v="0"/>
    <n v="12314"/>
    <n v="14504"/>
  </r>
  <r>
    <s v="Metropolitana"/>
    <x v="159"/>
    <s v="26 a 35 años"/>
    <m/>
    <x v="2"/>
    <x v="2"/>
    <n v="13"/>
    <x v="159"/>
    <x v="0"/>
    <x v="0"/>
    <x v="0"/>
    <x v="0"/>
    <n v="0"/>
    <n v="0"/>
    <n v="2901"/>
  </r>
  <r>
    <s v="Metropolitana"/>
    <x v="159"/>
    <s v="36 a 45 años"/>
    <m/>
    <x v="0"/>
    <x v="0"/>
    <n v="13"/>
    <x v="159"/>
    <x v="0"/>
    <x v="0"/>
    <x v="0"/>
    <x v="0"/>
    <n v="12708"/>
    <n v="0"/>
    <n v="5645"/>
  </r>
  <r>
    <s v="Metropolitana"/>
    <x v="159"/>
    <s v="36 a 45 años"/>
    <m/>
    <x v="1"/>
    <x v="1"/>
    <n v="13"/>
    <x v="159"/>
    <x v="0"/>
    <x v="0"/>
    <x v="0"/>
    <x v="0"/>
    <n v="6248"/>
    <n v="0"/>
    <n v="0"/>
  </r>
  <r>
    <s v="Metropolitana"/>
    <x v="159"/>
    <s v="46 a 55 años"/>
    <m/>
    <x v="0"/>
    <x v="0"/>
    <n v="13"/>
    <x v="159"/>
    <x v="0"/>
    <x v="0"/>
    <x v="0"/>
    <x v="0"/>
    <n v="0"/>
    <n v="6974"/>
    <n v="18213"/>
  </r>
  <r>
    <s v="Metropolitana"/>
    <x v="159"/>
    <s v="46 a 55 años"/>
    <m/>
    <x v="1"/>
    <x v="1"/>
    <n v="13"/>
    <x v="159"/>
    <x v="0"/>
    <x v="0"/>
    <x v="0"/>
    <x v="0"/>
    <n v="17155"/>
    <n v="0"/>
    <n v="0"/>
  </r>
  <r>
    <s v="Metropolitana"/>
    <x v="159"/>
    <s v="46 a 55 años"/>
    <m/>
    <x v="2"/>
    <x v="2"/>
    <n v="13"/>
    <x v="159"/>
    <x v="0"/>
    <x v="0"/>
    <x v="0"/>
    <x v="0"/>
    <n v="2542"/>
    <n v="2325"/>
    <n v="0"/>
  </r>
  <r>
    <s v="Metropolitana"/>
    <x v="159"/>
    <s v="56 a 65 años"/>
    <m/>
    <x v="0"/>
    <x v="0"/>
    <n v="13"/>
    <x v="159"/>
    <x v="0"/>
    <x v="0"/>
    <x v="0"/>
    <x v="0"/>
    <n v="0"/>
    <n v="1594"/>
    <n v="6754"/>
  </r>
  <r>
    <s v="Metropolitana"/>
    <x v="159"/>
    <s v="56 a 65 años"/>
    <m/>
    <x v="1"/>
    <x v="1"/>
    <n v="13"/>
    <x v="159"/>
    <x v="0"/>
    <x v="0"/>
    <x v="0"/>
    <x v="0"/>
    <n v="0"/>
    <n v="1594"/>
    <n v="5403"/>
  </r>
  <r>
    <s v="Metropolitana"/>
    <x v="159"/>
    <s v="56 a 65 años"/>
    <m/>
    <x v="2"/>
    <x v="2"/>
    <n v="13"/>
    <x v="159"/>
    <x v="0"/>
    <x v="0"/>
    <x v="0"/>
    <x v="0"/>
    <n v="0"/>
    <n v="0"/>
    <n v="2701"/>
  </r>
  <r>
    <s v="Metropolitana"/>
    <x v="160"/>
    <s v="15 a 18 años"/>
    <m/>
    <x v="0"/>
    <x v="0"/>
    <n v="13"/>
    <x v="160"/>
    <x v="0"/>
    <x v="0"/>
    <x v="0"/>
    <x v="0"/>
    <n v="0"/>
    <n v="0"/>
    <n v="3808"/>
  </r>
  <r>
    <s v="Metropolitana"/>
    <x v="160"/>
    <s v="15 a 18 años"/>
    <m/>
    <x v="1"/>
    <x v="1"/>
    <n v="13"/>
    <x v="160"/>
    <x v="0"/>
    <x v="0"/>
    <x v="0"/>
    <x v="0"/>
    <n v="0"/>
    <n v="3301"/>
    <n v="0"/>
  </r>
  <r>
    <s v="Metropolitana"/>
    <x v="160"/>
    <s v="19 a 25 años"/>
    <m/>
    <x v="0"/>
    <x v="0"/>
    <n v="13"/>
    <x v="160"/>
    <x v="0"/>
    <x v="0"/>
    <x v="0"/>
    <x v="0"/>
    <n v="0"/>
    <n v="0"/>
    <n v="3755"/>
  </r>
  <r>
    <s v="Metropolitana"/>
    <x v="160"/>
    <s v="19 a 25 años"/>
    <m/>
    <x v="1"/>
    <x v="1"/>
    <n v="13"/>
    <x v="160"/>
    <x v="0"/>
    <x v="0"/>
    <x v="0"/>
    <x v="0"/>
    <n v="0"/>
    <n v="0"/>
    <n v="3755"/>
  </r>
  <r>
    <s v="Metropolitana"/>
    <x v="160"/>
    <s v="19 a 25 años"/>
    <m/>
    <x v="2"/>
    <x v="2"/>
    <n v="13"/>
    <x v="160"/>
    <x v="0"/>
    <x v="0"/>
    <x v="0"/>
    <x v="0"/>
    <n v="0"/>
    <n v="3638"/>
    <n v="0"/>
  </r>
  <r>
    <s v="Metropolitana"/>
    <x v="160"/>
    <s v="26 a 35 años"/>
    <m/>
    <x v="0"/>
    <x v="0"/>
    <n v="13"/>
    <x v="160"/>
    <x v="0"/>
    <x v="0"/>
    <x v="0"/>
    <x v="0"/>
    <n v="4482"/>
    <n v="6157"/>
    <n v="8702"/>
  </r>
  <r>
    <s v="Metropolitana"/>
    <x v="160"/>
    <s v="26 a 35 años"/>
    <m/>
    <x v="1"/>
    <x v="1"/>
    <n v="13"/>
    <x v="160"/>
    <x v="0"/>
    <x v="0"/>
    <x v="0"/>
    <x v="0"/>
    <n v="6723"/>
    <n v="0"/>
    <n v="0"/>
  </r>
  <r>
    <s v="Metropolitana"/>
    <x v="160"/>
    <s v="36 a 45 años"/>
    <m/>
    <x v="0"/>
    <x v="0"/>
    <n v="13"/>
    <x v="160"/>
    <x v="0"/>
    <x v="0"/>
    <x v="0"/>
    <x v="0"/>
    <n v="0"/>
    <n v="13860"/>
    <n v="2822"/>
  </r>
  <r>
    <s v="Metropolitana"/>
    <x v="160"/>
    <s v="36 a 45 años"/>
    <m/>
    <x v="1"/>
    <x v="1"/>
    <n v="13"/>
    <x v="160"/>
    <x v="0"/>
    <x v="0"/>
    <x v="0"/>
    <x v="0"/>
    <n v="0"/>
    <n v="2772"/>
    <n v="2822"/>
  </r>
  <r>
    <s v="Metropolitana"/>
    <x v="160"/>
    <s v="36 a 45 años"/>
    <m/>
    <x v="2"/>
    <x v="2"/>
    <n v="13"/>
    <x v="160"/>
    <x v="0"/>
    <x v="0"/>
    <x v="0"/>
    <x v="0"/>
    <n v="0"/>
    <n v="0"/>
    <n v="2822"/>
  </r>
  <r>
    <s v="Metropolitana"/>
    <x v="160"/>
    <s v="46 a 55 años"/>
    <m/>
    <x v="0"/>
    <x v="0"/>
    <n v="13"/>
    <x v="160"/>
    <x v="0"/>
    <x v="0"/>
    <x v="0"/>
    <x v="0"/>
    <n v="0"/>
    <n v="4649"/>
    <n v="2277"/>
  </r>
  <r>
    <s v="Metropolitana"/>
    <x v="160"/>
    <s v="46 a 55 años"/>
    <m/>
    <x v="1"/>
    <x v="1"/>
    <n v="13"/>
    <x v="160"/>
    <x v="0"/>
    <x v="0"/>
    <x v="0"/>
    <x v="0"/>
    <n v="2718"/>
    <n v="2325"/>
    <n v="0"/>
  </r>
  <r>
    <s v="Metropolitana"/>
    <x v="160"/>
    <s v="46 a 55 años"/>
    <m/>
    <x v="2"/>
    <x v="2"/>
    <n v="13"/>
    <x v="160"/>
    <x v="0"/>
    <x v="0"/>
    <x v="0"/>
    <x v="0"/>
    <n v="0"/>
    <n v="2325"/>
    <n v="2277"/>
  </r>
  <r>
    <s v="Metropolitana"/>
    <x v="160"/>
    <s v="56 a 65 años"/>
    <m/>
    <x v="0"/>
    <x v="0"/>
    <n v="13"/>
    <x v="160"/>
    <x v="0"/>
    <x v="0"/>
    <x v="0"/>
    <x v="0"/>
    <n v="0"/>
    <n v="1594"/>
    <n v="4052"/>
  </r>
  <r>
    <s v="Metropolitana"/>
    <x v="160"/>
    <s v="56 a 65 años"/>
    <m/>
    <x v="1"/>
    <x v="1"/>
    <n v="13"/>
    <x v="160"/>
    <x v="0"/>
    <x v="0"/>
    <x v="0"/>
    <x v="0"/>
    <n v="7676"/>
    <n v="1594"/>
    <n v="1351"/>
  </r>
  <r>
    <s v="Metropolitana"/>
    <x v="161"/>
    <s v="15 a 18 años"/>
    <m/>
    <x v="0"/>
    <x v="0"/>
    <n v="13"/>
    <x v="161"/>
    <x v="0"/>
    <x v="0"/>
    <x v="0"/>
    <x v="0"/>
    <n v="0"/>
    <n v="6602"/>
    <n v="0"/>
  </r>
  <r>
    <s v="Metropolitana"/>
    <x v="161"/>
    <s v="15 a 18 años"/>
    <m/>
    <x v="1"/>
    <x v="1"/>
    <n v="13"/>
    <x v="161"/>
    <x v="0"/>
    <x v="0"/>
    <x v="0"/>
    <x v="0"/>
    <n v="0"/>
    <n v="9903"/>
    <n v="0"/>
  </r>
  <r>
    <s v="Metropolitana"/>
    <x v="161"/>
    <s v="19 a 25 años"/>
    <m/>
    <x v="0"/>
    <x v="0"/>
    <n v="13"/>
    <x v="161"/>
    <x v="0"/>
    <x v="0"/>
    <x v="0"/>
    <x v="0"/>
    <n v="0"/>
    <n v="7276"/>
    <n v="0"/>
  </r>
  <r>
    <s v="Metropolitana"/>
    <x v="161"/>
    <s v="19 a 25 años"/>
    <m/>
    <x v="1"/>
    <x v="1"/>
    <n v="13"/>
    <x v="161"/>
    <x v="0"/>
    <x v="0"/>
    <x v="0"/>
    <x v="0"/>
    <n v="0"/>
    <n v="10914"/>
    <n v="0"/>
  </r>
  <r>
    <s v="Metropolitana"/>
    <x v="161"/>
    <s v="26 a 35 años"/>
    <m/>
    <x v="0"/>
    <x v="0"/>
    <n v="13"/>
    <x v="161"/>
    <x v="0"/>
    <x v="0"/>
    <x v="0"/>
    <x v="0"/>
    <n v="0"/>
    <n v="15393"/>
    <n v="0"/>
  </r>
  <r>
    <s v="Metropolitana"/>
    <x v="161"/>
    <s v="36 a 45 años"/>
    <m/>
    <x v="0"/>
    <x v="0"/>
    <n v="13"/>
    <x v="161"/>
    <x v="0"/>
    <x v="0"/>
    <x v="0"/>
    <x v="0"/>
    <n v="0"/>
    <n v="13860"/>
    <n v="0"/>
  </r>
  <r>
    <s v="Metropolitana"/>
    <x v="161"/>
    <s v="46 a 55 años"/>
    <m/>
    <x v="0"/>
    <x v="0"/>
    <n v="13"/>
    <x v="161"/>
    <x v="0"/>
    <x v="0"/>
    <x v="0"/>
    <x v="0"/>
    <n v="0"/>
    <n v="9299"/>
    <n v="0"/>
  </r>
  <r>
    <s v="Metropolitana"/>
    <x v="161"/>
    <s v="46 a 55 años"/>
    <m/>
    <x v="1"/>
    <x v="1"/>
    <n v="13"/>
    <x v="161"/>
    <x v="0"/>
    <x v="0"/>
    <x v="0"/>
    <x v="0"/>
    <n v="0"/>
    <n v="11624"/>
    <n v="0"/>
  </r>
  <r>
    <s v="Metropolitana"/>
    <x v="161"/>
    <s v="56 a 65 años"/>
    <m/>
    <x v="0"/>
    <x v="0"/>
    <n v="13"/>
    <x v="161"/>
    <x v="0"/>
    <x v="0"/>
    <x v="0"/>
    <x v="0"/>
    <n v="0"/>
    <n v="7970"/>
    <n v="0"/>
  </r>
  <r>
    <s v="Metropolitana"/>
    <x v="161"/>
    <s v="56 a 65 años"/>
    <m/>
    <x v="1"/>
    <x v="1"/>
    <n v="13"/>
    <x v="161"/>
    <x v="0"/>
    <x v="0"/>
    <x v="0"/>
    <x v="0"/>
    <n v="0"/>
    <n v="3188"/>
    <n v="0"/>
  </r>
  <r>
    <s v="Metropolitana"/>
    <x v="161"/>
    <s v="15 a 18 años"/>
    <m/>
    <x v="0"/>
    <x v="0"/>
    <n v="13"/>
    <x v="161"/>
    <x v="0"/>
    <x v="0"/>
    <x v="0"/>
    <x v="0"/>
    <n v="0"/>
    <n v="0"/>
    <n v="7616"/>
  </r>
  <r>
    <s v="Metropolitana"/>
    <x v="161"/>
    <s v="19 a 25 años"/>
    <m/>
    <x v="0"/>
    <x v="0"/>
    <n v="13"/>
    <x v="161"/>
    <x v="0"/>
    <x v="0"/>
    <x v="0"/>
    <x v="0"/>
    <n v="0"/>
    <n v="0"/>
    <n v="3755"/>
  </r>
  <r>
    <s v="Metropolitana"/>
    <x v="161"/>
    <s v="19 a 25 años"/>
    <m/>
    <x v="1"/>
    <x v="1"/>
    <n v="13"/>
    <x v="161"/>
    <x v="0"/>
    <x v="0"/>
    <x v="0"/>
    <x v="0"/>
    <n v="14777"/>
    <n v="0"/>
    <n v="0"/>
  </r>
  <r>
    <s v="Metropolitana"/>
    <x v="161"/>
    <s v="19 a 25 años"/>
    <m/>
    <x v="2"/>
    <x v="2"/>
    <n v="13"/>
    <x v="161"/>
    <x v="0"/>
    <x v="0"/>
    <x v="0"/>
    <x v="0"/>
    <n v="6717"/>
    <n v="0"/>
    <n v="7509"/>
  </r>
  <r>
    <s v="Metropolitana"/>
    <x v="161"/>
    <s v="26 a 35 años"/>
    <m/>
    <x v="0"/>
    <x v="0"/>
    <n v="13"/>
    <x v="161"/>
    <x v="0"/>
    <x v="0"/>
    <x v="0"/>
    <x v="0"/>
    <n v="4030"/>
    <n v="0"/>
    <n v="11603"/>
  </r>
  <r>
    <s v="Metropolitana"/>
    <x v="161"/>
    <s v="26 a 35 años"/>
    <m/>
    <x v="1"/>
    <x v="1"/>
    <n v="13"/>
    <x v="161"/>
    <x v="0"/>
    <x v="0"/>
    <x v="0"/>
    <x v="0"/>
    <n v="22031"/>
    <n v="0"/>
    <n v="0"/>
  </r>
  <r>
    <s v="Metropolitana"/>
    <x v="161"/>
    <s v="26 a 35 años"/>
    <m/>
    <x v="2"/>
    <x v="2"/>
    <n v="13"/>
    <x v="161"/>
    <x v="0"/>
    <x v="0"/>
    <x v="0"/>
    <x v="0"/>
    <n v="1075"/>
    <n v="0"/>
    <n v="0"/>
  </r>
  <r>
    <s v="Metropolitana"/>
    <x v="161"/>
    <s v="36 a 45 años"/>
    <m/>
    <x v="0"/>
    <x v="0"/>
    <n v="13"/>
    <x v="161"/>
    <x v="0"/>
    <x v="0"/>
    <x v="0"/>
    <x v="0"/>
    <n v="1075"/>
    <n v="0"/>
    <n v="5645"/>
  </r>
  <r>
    <s v="Metropolitana"/>
    <x v="161"/>
    <s v="36 a 45 años"/>
    <m/>
    <x v="1"/>
    <x v="1"/>
    <n v="13"/>
    <x v="161"/>
    <x v="0"/>
    <x v="0"/>
    <x v="0"/>
    <x v="0"/>
    <n v="1344"/>
    <n v="0"/>
    <n v="0"/>
  </r>
  <r>
    <s v="Metropolitana"/>
    <x v="161"/>
    <s v="36 a 45 años"/>
    <m/>
    <x v="2"/>
    <x v="2"/>
    <n v="13"/>
    <x v="161"/>
    <x v="0"/>
    <x v="0"/>
    <x v="0"/>
    <x v="0"/>
    <n v="0"/>
    <n v="0"/>
    <n v="5645"/>
  </r>
  <r>
    <s v="Metropolitana"/>
    <x v="161"/>
    <s v="46 a 55 años"/>
    <m/>
    <x v="0"/>
    <x v="0"/>
    <n v="13"/>
    <x v="161"/>
    <x v="0"/>
    <x v="0"/>
    <x v="0"/>
    <x v="0"/>
    <n v="672"/>
    <n v="0"/>
    <n v="11383"/>
  </r>
  <r>
    <s v="Metropolitana"/>
    <x v="161"/>
    <s v="46 a 55 años"/>
    <m/>
    <x v="1"/>
    <x v="1"/>
    <n v="13"/>
    <x v="161"/>
    <x v="0"/>
    <x v="0"/>
    <x v="0"/>
    <x v="0"/>
    <n v="7254"/>
    <n v="0"/>
    <n v="0"/>
  </r>
  <r>
    <s v="Metropolitana"/>
    <x v="161"/>
    <s v="46 a 55 años"/>
    <m/>
    <x v="2"/>
    <x v="2"/>
    <n v="13"/>
    <x v="161"/>
    <x v="0"/>
    <x v="0"/>
    <x v="0"/>
    <x v="0"/>
    <n v="0"/>
    <n v="0"/>
    <n v="2277"/>
  </r>
  <r>
    <s v="Metropolitana"/>
    <x v="161"/>
    <s v="56 a 65 años"/>
    <m/>
    <x v="0"/>
    <x v="0"/>
    <n v="13"/>
    <x v="161"/>
    <x v="0"/>
    <x v="0"/>
    <x v="0"/>
    <x v="0"/>
    <n v="672"/>
    <n v="0"/>
    <n v="2701"/>
  </r>
  <r>
    <s v="Metropolitana"/>
    <x v="161"/>
    <s v="56 a 65 años"/>
    <m/>
    <x v="1"/>
    <x v="1"/>
    <n v="13"/>
    <x v="161"/>
    <x v="0"/>
    <x v="0"/>
    <x v="0"/>
    <x v="0"/>
    <n v="15672"/>
    <n v="0"/>
    <n v="1351"/>
  </r>
  <r>
    <s v="Metropolitana"/>
    <x v="161"/>
    <s v="56 a 65 años"/>
    <m/>
    <x v="2"/>
    <x v="2"/>
    <n v="13"/>
    <x v="161"/>
    <x v="0"/>
    <x v="0"/>
    <x v="0"/>
    <x v="0"/>
    <n v="0"/>
    <n v="0"/>
    <n v="4052"/>
  </r>
  <r>
    <s v="Metropolitana"/>
    <x v="162"/>
    <s v="19 a 25 años"/>
    <m/>
    <x v="1"/>
    <x v="1"/>
    <n v="13"/>
    <x v="162"/>
    <x v="0"/>
    <x v="0"/>
    <x v="0"/>
    <x v="0"/>
    <n v="0"/>
    <n v="0"/>
    <n v="3755"/>
  </r>
  <r>
    <s v="Metropolitana"/>
    <x v="162"/>
    <s v="19 a 25 años"/>
    <m/>
    <x v="2"/>
    <x v="2"/>
    <n v="13"/>
    <x v="162"/>
    <x v="0"/>
    <x v="0"/>
    <x v="0"/>
    <x v="0"/>
    <n v="0"/>
    <n v="0"/>
    <n v="3755"/>
  </r>
  <r>
    <s v="Metropolitana"/>
    <x v="162"/>
    <s v="36 a 45 años"/>
    <m/>
    <x v="0"/>
    <x v="0"/>
    <n v="13"/>
    <x v="162"/>
    <x v="0"/>
    <x v="0"/>
    <x v="0"/>
    <x v="0"/>
    <n v="0"/>
    <n v="0"/>
    <n v="5645"/>
  </r>
  <r>
    <s v="Metropolitana"/>
    <x v="162"/>
    <s v="36 a 45 años"/>
    <m/>
    <x v="1"/>
    <x v="1"/>
    <n v="13"/>
    <x v="162"/>
    <x v="0"/>
    <x v="0"/>
    <x v="0"/>
    <x v="0"/>
    <n v="0"/>
    <n v="0"/>
    <n v="2822"/>
  </r>
  <r>
    <s v="Metropolitana"/>
    <x v="162"/>
    <s v="46 a 55 años"/>
    <m/>
    <x v="0"/>
    <x v="0"/>
    <n v="13"/>
    <x v="162"/>
    <x v="0"/>
    <x v="0"/>
    <x v="0"/>
    <x v="0"/>
    <n v="0"/>
    <n v="0"/>
    <n v="9106"/>
  </r>
  <r>
    <s v="Metropolitana"/>
    <x v="162"/>
    <s v="56 a 65 años"/>
    <m/>
    <x v="2"/>
    <x v="2"/>
    <n v="13"/>
    <x v="162"/>
    <x v="0"/>
    <x v="0"/>
    <x v="0"/>
    <x v="0"/>
    <n v="0"/>
    <n v="0"/>
    <n v="1351"/>
  </r>
  <r>
    <s v="Metropolitana"/>
    <x v="163"/>
    <s v="15 a 18 años"/>
    <m/>
    <x v="1"/>
    <x v="1"/>
    <n v="13"/>
    <x v="163"/>
    <x v="0"/>
    <x v="0"/>
    <x v="0"/>
    <x v="0"/>
    <n v="0"/>
    <n v="3301"/>
    <n v="0"/>
  </r>
  <r>
    <s v="Metropolitana"/>
    <x v="163"/>
    <s v="19 a 25 años"/>
    <m/>
    <x v="0"/>
    <x v="0"/>
    <n v="13"/>
    <x v="163"/>
    <x v="0"/>
    <x v="0"/>
    <x v="0"/>
    <x v="0"/>
    <n v="0"/>
    <n v="3638"/>
    <n v="3755"/>
  </r>
  <r>
    <s v="Metropolitana"/>
    <x v="163"/>
    <s v="19 a 25 años"/>
    <m/>
    <x v="2"/>
    <x v="2"/>
    <n v="13"/>
    <x v="163"/>
    <x v="0"/>
    <x v="0"/>
    <x v="0"/>
    <x v="0"/>
    <n v="0"/>
    <n v="0"/>
    <n v="7509"/>
  </r>
  <r>
    <s v="Metropolitana"/>
    <x v="163"/>
    <s v="26 a 35 años"/>
    <m/>
    <x v="0"/>
    <x v="0"/>
    <n v="13"/>
    <x v="163"/>
    <x v="0"/>
    <x v="0"/>
    <x v="0"/>
    <x v="0"/>
    <n v="0"/>
    <n v="36943"/>
    <n v="26106"/>
  </r>
  <r>
    <s v="Metropolitana"/>
    <x v="163"/>
    <s v="26 a 35 años"/>
    <m/>
    <x v="1"/>
    <x v="1"/>
    <n v="13"/>
    <x v="163"/>
    <x v="0"/>
    <x v="0"/>
    <x v="0"/>
    <x v="0"/>
    <n v="4037"/>
    <n v="0"/>
    <n v="0"/>
  </r>
  <r>
    <s v="Metropolitana"/>
    <x v="163"/>
    <s v="36 a 45 años"/>
    <m/>
    <x v="0"/>
    <x v="0"/>
    <n v="13"/>
    <x v="163"/>
    <x v="0"/>
    <x v="0"/>
    <x v="0"/>
    <x v="0"/>
    <n v="0"/>
    <n v="13860"/>
    <n v="2822"/>
  </r>
  <r>
    <s v="Metropolitana"/>
    <x v="163"/>
    <s v="36 a 45 años"/>
    <m/>
    <x v="1"/>
    <x v="1"/>
    <n v="13"/>
    <x v="163"/>
    <x v="0"/>
    <x v="0"/>
    <x v="0"/>
    <x v="0"/>
    <n v="34314"/>
    <n v="5544"/>
    <n v="2822"/>
  </r>
  <r>
    <s v="Metropolitana"/>
    <x v="163"/>
    <s v="46 a 55 años"/>
    <m/>
    <x v="0"/>
    <x v="0"/>
    <n v="13"/>
    <x v="163"/>
    <x v="0"/>
    <x v="0"/>
    <x v="0"/>
    <x v="0"/>
    <n v="0"/>
    <n v="11624"/>
    <n v="4553"/>
  </r>
  <r>
    <s v="Metropolitana"/>
    <x v="163"/>
    <s v="46 a 55 años"/>
    <m/>
    <x v="1"/>
    <x v="1"/>
    <n v="13"/>
    <x v="163"/>
    <x v="0"/>
    <x v="0"/>
    <x v="0"/>
    <x v="0"/>
    <n v="8146"/>
    <n v="4649"/>
    <n v="0"/>
  </r>
  <r>
    <s v="Metropolitana"/>
    <x v="163"/>
    <s v="46 a 55 años"/>
    <m/>
    <x v="2"/>
    <x v="2"/>
    <n v="13"/>
    <x v="163"/>
    <x v="0"/>
    <x v="0"/>
    <x v="0"/>
    <x v="0"/>
    <n v="0"/>
    <n v="4649"/>
    <n v="0"/>
  </r>
  <r>
    <s v="Metropolitana"/>
    <x v="163"/>
    <s v="56 a 65 años"/>
    <m/>
    <x v="0"/>
    <x v="0"/>
    <n v="13"/>
    <x v="163"/>
    <x v="0"/>
    <x v="0"/>
    <x v="0"/>
    <x v="0"/>
    <n v="0"/>
    <n v="7970"/>
    <n v="1351"/>
  </r>
  <r>
    <s v="Metropolitana"/>
    <x v="163"/>
    <s v="56 a 65 años"/>
    <m/>
    <x v="1"/>
    <x v="1"/>
    <n v="13"/>
    <x v="163"/>
    <x v="0"/>
    <x v="0"/>
    <x v="0"/>
    <x v="0"/>
    <n v="0"/>
    <n v="1594"/>
    <n v="4052"/>
  </r>
  <r>
    <s v="Metropolitana"/>
    <x v="164"/>
    <s v="15 a 18 años"/>
    <m/>
    <x v="0"/>
    <x v="0"/>
    <n v="13"/>
    <x v="164"/>
    <x v="0"/>
    <x v="0"/>
    <x v="0"/>
    <x v="0"/>
    <n v="0"/>
    <n v="0"/>
    <n v="7616"/>
  </r>
  <r>
    <s v="Metropolitana"/>
    <x v="164"/>
    <s v="15 a 18 años"/>
    <m/>
    <x v="1"/>
    <x v="1"/>
    <n v="13"/>
    <x v="164"/>
    <x v="0"/>
    <x v="0"/>
    <x v="0"/>
    <x v="0"/>
    <n v="2232"/>
    <n v="6602"/>
    <n v="0"/>
  </r>
  <r>
    <s v="Metropolitana"/>
    <x v="164"/>
    <s v="19 a 25 años"/>
    <m/>
    <x v="0"/>
    <x v="0"/>
    <n v="13"/>
    <x v="164"/>
    <x v="0"/>
    <x v="0"/>
    <x v="0"/>
    <x v="0"/>
    <n v="0"/>
    <n v="3638"/>
    <n v="0"/>
  </r>
  <r>
    <s v="Metropolitana"/>
    <x v="164"/>
    <s v="19 a 25 años"/>
    <m/>
    <x v="1"/>
    <x v="1"/>
    <n v="13"/>
    <x v="164"/>
    <x v="0"/>
    <x v="0"/>
    <x v="0"/>
    <x v="0"/>
    <n v="18866"/>
    <n v="7276"/>
    <n v="0"/>
  </r>
  <r>
    <s v="Metropolitana"/>
    <x v="164"/>
    <s v="19 a 25 años"/>
    <m/>
    <x v="2"/>
    <x v="2"/>
    <n v="13"/>
    <x v="164"/>
    <x v="0"/>
    <x v="0"/>
    <x v="0"/>
    <x v="0"/>
    <n v="0"/>
    <n v="7276"/>
    <n v="0"/>
  </r>
  <r>
    <s v="Metropolitana"/>
    <x v="164"/>
    <s v="26 a 35 años"/>
    <m/>
    <x v="0"/>
    <x v="0"/>
    <n v="13"/>
    <x v="164"/>
    <x v="0"/>
    <x v="0"/>
    <x v="0"/>
    <x v="0"/>
    <n v="2126"/>
    <n v="27707"/>
    <n v="5801"/>
  </r>
  <r>
    <s v="Metropolitana"/>
    <x v="164"/>
    <s v="26 a 35 años"/>
    <m/>
    <x v="1"/>
    <x v="1"/>
    <n v="13"/>
    <x v="164"/>
    <x v="0"/>
    <x v="0"/>
    <x v="0"/>
    <x v="0"/>
    <n v="3189"/>
    <n v="0"/>
    <n v="0"/>
  </r>
  <r>
    <s v="Metropolitana"/>
    <x v="164"/>
    <s v="36 a 45 años"/>
    <m/>
    <x v="0"/>
    <x v="0"/>
    <n v="13"/>
    <x v="164"/>
    <x v="0"/>
    <x v="0"/>
    <x v="0"/>
    <x v="0"/>
    <n v="0"/>
    <n v="19404"/>
    <n v="0"/>
  </r>
  <r>
    <s v="Metropolitana"/>
    <x v="164"/>
    <s v="36 a 45 años"/>
    <m/>
    <x v="1"/>
    <x v="1"/>
    <n v="13"/>
    <x v="164"/>
    <x v="0"/>
    <x v="0"/>
    <x v="0"/>
    <x v="0"/>
    <n v="3189"/>
    <n v="8316"/>
    <n v="0"/>
  </r>
  <r>
    <s v="Metropolitana"/>
    <x v="164"/>
    <s v="36 a 45 años"/>
    <m/>
    <x v="2"/>
    <x v="2"/>
    <n v="13"/>
    <x v="164"/>
    <x v="0"/>
    <x v="0"/>
    <x v="0"/>
    <x v="0"/>
    <n v="0"/>
    <n v="2772"/>
    <n v="2822"/>
  </r>
  <r>
    <s v="Metropolitana"/>
    <x v="164"/>
    <s v="46 a 55 años"/>
    <m/>
    <x v="0"/>
    <x v="0"/>
    <n v="13"/>
    <x v="164"/>
    <x v="0"/>
    <x v="0"/>
    <x v="0"/>
    <x v="0"/>
    <n v="0"/>
    <n v="11624"/>
    <n v="15936"/>
  </r>
  <r>
    <s v="Metropolitana"/>
    <x v="164"/>
    <s v="46 a 55 años"/>
    <m/>
    <x v="1"/>
    <x v="1"/>
    <n v="13"/>
    <x v="164"/>
    <x v="0"/>
    <x v="0"/>
    <x v="0"/>
    <x v="0"/>
    <n v="18227"/>
    <n v="4649"/>
    <n v="2277"/>
  </r>
  <r>
    <s v="Metropolitana"/>
    <x v="164"/>
    <s v="46 a 55 años"/>
    <m/>
    <x v="2"/>
    <x v="2"/>
    <n v="13"/>
    <x v="164"/>
    <x v="0"/>
    <x v="0"/>
    <x v="0"/>
    <x v="0"/>
    <n v="0"/>
    <n v="6974"/>
    <n v="2277"/>
  </r>
  <r>
    <s v="Metropolitana"/>
    <x v="164"/>
    <s v="56 a 65 años"/>
    <m/>
    <x v="0"/>
    <x v="0"/>
    <n v="13"/>
    <x v="164"/>
    <x v="0"/>
    <x v="0"/>
    <x v="0"/>
    <x v="0"/>
    <n v="0"/>
    <n v="19127"/>
    <n v="2701"/>
  </r>
  <r>
    <s v="Metropolitana"/>
    <x v="164"/>
    <s v="56 a 65 años"/>
    <m/>
    <x v="1"/>
    <x v="1"/>
    <n v="13"/>
    <x v="164"/>
    <x v="0"/>
    <x v="0"/>
    <x v="0"/>
    <x v="0"/>
    <n v="18547"/>
    <n v="4782"/>
    <n v="1351"/>
  </r>
  <r>
    <s v="Metropolitana"/>
    <x v="164"/>
    <s v="56 a 65 años"/>
    <m/>
    <x v="2"/>
    <x v="2"/>
    <n v="13"/>
    <x v="164"/>
    <x v="0"/>
    <x v="0"/>
    <x v="0"/>
    <x v="0"/>
    <n v="0"/>
    <n v="0"/>
    <n v="4052"/>
  </r>
  <r>
    <s v="Metropolitana"/>
    <x v="165"/>
    <s v="15 a 18 años"/>
    <m/>
    <x v="0"/>
    <x v="0"/>
    <n v="13"/>
    <x v="165"/>
    <x v="0"/>
    <x v="0"/>
    <x v="0"/>
    <x v="0"/>
    <n v="8153"/>
    <n v="3301"/>
    <n v="3808"/>
  </r>
  <r>
    <s v="Metropolitana"/>
    <x v="165"/>
    <s v="15 a 18 años"/>
    <m/>
    <x v="1"/>
    <x v="1"/>
    <n v="13"/>
    <x v="165"/>
    <x v="0"/>
    <x v="0"/>
    <x v="0"/>
    <x v="0"/>
    <n v="18015"/>
    <n v="13204"/>
    <n v="0"/>
  </r>
  <r>
    <s v="Metropolitana"/>
    <x v="165"/>
    <s v="19 a 25 años"/>
    <m/>
    <x v="0"/>
    <x v="0"/>
    <n v="13"/>
    <x v="165"/>
    <x v="0"/>
    <x v="0"/>
    <x v="0"/>
    <x v="0"/>
    <n v="14004"/>
    <n v="14552"/>
    <n v="3755"/>
  </r>
  <r>
    <s v="Metropolitana"/>
    <x v="165"/>
    <s v="19 a 25 años"/>
    <m/>
    <x v="1"/>
    <x v="1"/>
    <n v="13"/>
    <x v="165"/>
    <x v="0"/>
    <x v="0"/>
    <x v="0"/>
    <x v="0"/>
    <n v="20415"/>
    <n v="21828"/>
    <n v="3755"/>
  </r>
  <r>
    <s v="Metropolitana"/>
    <x v="165"/>
    <s v="19 a 25 años"/>
    <m/>
    <x v="2"/>
    <x v="2"/>
    <n v="13"/>
    <x v="165"/>
    <x v="0"/>
    <x v="0"/>
    <x v="0"/>
    <x v="0"/>
    <n v="0"/>
    <n v="0"/>
    <n v="7509"/>
  </r>
  <r>
    <s v="Metropolitana"/>
    <x v="165"/>
    <s v="26 a 35 años"/>
    <m/>
    <x v="0"/>
    <x v="0"/>
    <n v="13"/>
    <x v="165"/>
    <x v="0"/>
    <x v="0"/>
    <x v="0"/>
    <x v="0"/>
    <n v="4537"/>
    <n v="43100"/>
    <n v="37709"/>
  </r>
  <r>
    <s v="Metropolitana"/>
    <x v="165"/>
    <s v="26 a 35 años"/>
    <m/>
    <x v="1"/>
    <x v="1"/>
    <n v="13"/>
    <x v="165"/>
    <x v="0"/>
    <x v="0"/>
    <x v="0"/>
    <x v="0"/>
    <n v="23308"/>
    <n v="0"/>
    <n v="0"/>
  </r>
  <r>
    <s v="Metropolitana"/>
    <x v="165"/>
    <s v="26 a 35 años"/>
    <m/>
    <x v="2"/>
    <x v="2"/>
    <n v="13"/>
    <x v="165"/>
    <x v="0"/>
    <x v="0"/>
    <x v="0"/>
    <x v="0"/>
    <n v="0"/>
    <n v="0"/>
    <n v="2901"/>
  </r>
  <r>
    <s v="Metropolitana"/>
    <x v="165"/>
    <s v="36 a 45 años"/>
    <m/>
    <x v="0"/>
    <x v="0"/>
    <n v="13"/>
    <x v="165"/>
    <x v="0"/>
    <x v="0"/>
    <x v="0"/>
    <x v="0"/>
    <n v="4076"/>
    <n v="49896"/>
    <n v="19756"/>
  </r>
  <r>
    <s v="Metropolitana"/>
    <x v="165"/>
    <s v="36 a 45 años"/>
    <m/>
    <x v="1"/>
    <x v="1"/>
    <n v="13"/>
    <x v="165"/>
    <x v="0"/>
    <x v="0"/>
    <x v="0"/>
    <x v="0"/>
    <n v="20480"/>
    <n v="8316"/>
    <n v="0"/>
  </r>
  <r>
    <s v="Metropolitana"/>
    <x v="165"/>
    <s v="36 a 45 años"/>
    <m/>
    <x v="2"/>
    <x v="2"/>
    <n v="13"/>
    <x v="165"/>
    <x v="0"/>
    <x v="0"/>
    <x v="0"/>
    <x v="0"/>
    <n v="0"/>
    <n v="5544"/>
    <n v="5645"/>
  </r>
  <r>
    <s v="Metropolitana"/>
    <x v="165"/>
    <s v="46 a 55 años"/>
    <m/>
    <x v="0"/>
    <x v="0"/>
    <n v="13"/>
    <x v="165"/>
    <x v="0"/>
    <x v="0"/>
    <x v="0"/>
    <x v="0"/>
    <n v="6312"/>
    <n v="32546"/>
    <n v="29596"/>
  </r>
  <r>
    <s v="Metropolitana"/>
    <x v="165"/>
    <s v="46 a 55 años"/>
    <m/>
    <x v="1"/>
    <x v="1"/>
    <n v="13"/>
    <x v="165"/>
    <x v="0"/>
    <x v="0"/>
    <x v="0"/>
    <x v="0"/>
    <n v="35800"/>
    <n v="18598"/>
    <n v="0"/>
  </r>
  <r>
    <s v="Metropolitana"/>
    <x v="165"/>
    <s v="46 a 55 años"/>
    <m/>
    <x v="2"/>
    <x v="2"/>
    <n v="13"/>
    <x v="165"/>
    <x v="0"/>
    <x v="0"/>
    <x v="0"/>
    <x v="0"/>
    <n v="1052"/>
    <n v="9299"/>
    <n v="2277"/>
  </r>
  <r>
    <s v="Metropolitana"/>
    <x v="165"/>
    <s v="56 a 65 años"/>
    <m/>
    <x v="0"/>
    <x v="0"/>
    <n v="13"/>
    <x v="165"/>
    <x v="0"/>
    <x v="0"/>
    <x v="0"/>
    <x v="0"/>
    <n v="0"/>
    <n v="33473"/>
    <n v="17560"/>
  </r>
  <r>
    <s v="Metropolitana"/>
    <x v="165"/>
    <s v="56 a 65 años"/>
    <m/>
    <x v="1"/>
    <x v="1"/>
    <n v="13"/>
    <x v="165"/>
    <x v="0"/>
    <x v="0"/>
    <x v="0"/>
    <x v="0"/>
    <n v="13446"/>
    <n v="7970"/>
    <n v="6754"/>
  </r>
  <r>
    <s v="Metropolitana"/>
    <x v="165"/>
    <s v="56 a 65 años"/>
    <m/>
    <x v="2"/>
    <x v="2"/>
    <n v="13"/>
    <x v="165"/>
    <x v="0"/>
    <x v="0"/>
    <x v="0"/>
    <x v="0"/>
    <n v="0"/>
    <n v="0"/>
    <n v="6754"/>
  </r>
  <r>
    <s v="Metropolitana"/>
    <x v="166"/>
    <s v="15 a 18 años"/>
    <m/>
    <x v="0"/>
    <x v="0"/>
    <n v="13"/>
    <x v="166"/>
    <x v="0"/>
    <x v="0"/>
    <x v="0"/>
    <x v="0"/>
    <n v="0"/>
    <n v="3301"/>
    <n v="7616"/>
  </r>
  <r>
    <s v="Metropolitana"/>
    <x v="166"/>
    <s v="15 a 18 años"/>
    <m/>
    <x v="1"/>
    <x v="1"/>
    <n v="13"/>
    <x v="166"/>
    <x v="0"/>
    <x v="0"/>
    <x v="0"/>
    <x v="0"/>
    <n v="0"/>
    <n v="3301"/>
    <n v="0"/>
  </r>
  <r>
    <s v="Metropolitana"/>
    <x v="166"/>
    <s v="19 a 25 años"/>
    <m/>
    <x v="0"/>
    <x v="0"/>
    <n v="13"/>
    <x v="166"/>
    <x v="0"/>
    <x v="0"/>
    <x v="0"/>
    <x v="0"/>
    <n v="0"/>
    <n v="3638"/>
    <n v="0"/>
  </r>
  <r>
    <s v="Metropolitana"/>
    <x v="166"/>
    <s v="19 a 25 años"/>
    <m/>
    <x v="1"/>
    <x v="1"/>
    <n v="13"/>
    <x v="166"/>
    <x v="0"/>
    <x v="0"/>
    <x v="0"/>
    <x v="0"/>
    <n v="9939"/>
    <n v="14552"/>
    <n v="0"/>
  </r>
  <r>
    <s v="Metropolitana"/>
    <x v="166"/>
    <s v="19 a 25 años"/>
    <m/>
    <x v="2"/>
    <x v="2"/>
    <n v="13"/>
    <x v="166"/>
    <x v="0"/>
    <x v="0"/>
    <x v="0"/>
    <x v="0"/>
    <n v="0"/>
    <n v="3638"/>
    <n v="0"/>
  </r>
  <r>
    <s v="Metropolitana"/>
    <x v="166"/>
    <s v="26 a 35 años"/>
    <m/>
    <x v="0"/>
    <x v="0"/>
    <n v="13"/>
    <x v="166"/>
    <x v="0"/>
    <x v="0"/>
    <x v="0"/>
    <x v="0"/>
    <n v="0"/>
    <n v="12314"/>
    <n v="2901"/>
  </r>
  <r>
    <s v="Metropolitana"/>
    <x v="166"/>
    <s v="26 a 35 años"/>
    <m/>
    <x v="1"/>
    <x v="1"/>
    <n v="13"/>
    <x v="166"/>
    <x v="0"/>
    <x v="0"/>
    <x v="0"/>
    <x v="0"/>
    <n v="13396"/>
    <n v="0"/>
    <n v="0"/>
  </r>
  <r>
    <s v="Metropolitana"/>
    <x v="166"/>
    <s v="36 a 45 años"/>
    <m/>
    <x v="0"/>
    <x v="0"/>
    <n v="13"/>
    <x v="166"/>
    <x v="0"/>
    <x v="0"/>
    <x v="0"/>
    <x v="0"/>
    <n v="1404"/>
    <n v="22176"/>
    <n v="5645"/>
  </r>
  <r>
    <s v="Metropolitana"/>
    <x v="166"/>
    <s v="36 a 45 años"/>
    <m/>
    <x v="1"/>
    <x v="1"/>
    <n v="13"/>
    <x v="166"/>
    <x v="0"/>
    <x v="0"/>
    <x v="0"/>
    <x v="0"/>
    <n v="2809"/>
    <n v="5544"/>
    <n v="2822"/>
  </r>
  <r>
    <s v="Metropolitana"/>
    <x v="166"/>
    <s v="36 a 45 años"/>
    <m/>
    <x v="2"/>
    <x v="2"/>
    <n v="13"/>
    <x v="166"/>
    <x v="0"/>
    <x v="0"/>
    <x v="0"/>
    <x v="0"/>
    <n v="0"/>
    <n v="0"/>
    <n v="5645"/>
  </r>
  <r>
    <s v="Metropolitana"/>
    <x v="166"/>
    <s v="46 a 55 años"/>
    <m/>
    <x v="0"/>
    <x v="0"/>
    <n v="13"/>
    <x v="166"/>
    <x v="0"/>
    <x v="0"/>
    <x v="0"/>
    <x v="0"/>
    <n v="4321"/>
    <n v="16273"/>
    <n v="11383"/>
  </r>
  <r>
    <s v="Metropolitana"/>
    <x v="166"/>
    <s v="46 a 55 años"/>
    <m/>
    <x v="1"/>
    <x v="1"/>
    <n v="13"/>
    <x v="166"/>
    <x v="0"/>
    <x v="0"/>
    <x v="0"/>
    <x v="0"/>
    <n v="10911"/>
    <n v="6974"/>
    <n v="0"/>
  </r>
  <r>
    <s v="Metropolitana"/>
    <x v="166"/>
    <s v="56 a 65 años"/>
    <m/>
    <x v="0"/>
    <x v="0"/>
    <n v="13"/>
    <x v="166"/>
    <x v="0"/>
    <x v="0"/>
    <x v="0"/>
    <x v="0"/>
    <n v="0"/>
    <n v="4782"/>
    <n v="5403"/>
  </r>
  <r>
    <s v="Metropolitana"/>
    <x v="166"/>
    <s v="56 a 65 años"/>
    <m/>
    <x v="1"/>
    <x v="1"/>
    <n v="13"/>
    <x v="166"/>
    <x v="0"/>
    <x v="0"/>
    <x v="0"/>
    <x v="0"/>
    <n v="0"/>
    <n v="1594"/>
    <n v="0"/>
  </r>
  <r>
    <s v="Metropolitana"/>
    <x v="166"/>
    <s v="56 a 65 años"/>
    <m/>
    <x v="2"/>
    <x v="2"/>
    <n v="13"/>
    <x v="166"/>
    <x v="0"/>
    <x v="0"/>
    <x v="0"/>
    <x v="0"/>
    <n v="0"/>
    <n v="0"/>
    <n v="4052"/>
  </r>
  <r>
    <s v="Metropolitana"/>
    <x v="167"/>
    <s v="15 a 18 años"/>
    <m/>
    <x v="1"/>
    <x v="1"/>
    <n v="13"/>
    <x v="167"/>
    <x v="0"/>
    <x v="0"/>
    <x v="0"/>
    <x v="0"/>
    <n v="0"/>
    <n v="6602"/>
    <n v="0"/>
  </r>
  <r>
    <s v="Metropolitana"/>
    <x v="167"/>
    <s v="19 a 25 años"/>
    <m/>
    <x v="0"/>
    <x v="0"/>
    <n v="13"/>
    <x v="167"/>
    <x v="0"/>
    <x v="0"/>
    <x v="0"/>
    <x v="0"/>
    <n v="1604"/>
    <n v="0"/>
    <n v="0"/>
  </r>
  <r>
    <s v="Metropolitana"/>
    <x v="167"/>
    <s v="19 a 25 años"/>
    <m/>
    <x v="2"/>
    <x v="2"/>
    <n v="13"/>
    <x v="167"/>
    <x v="0"/>
    <x v="0"/>
    <x v="0"/>
    <x v="0"/>
    <n v="0"/>
    <n v="3638"/>
    <n v="0"/>
  </r>
  <r>
    <s v="Metropolitana"/>
    <x v="167"/>
    <s v="26 a 35 años"/>
    <m/>
    <x v="0"/>
    <x v="0"/>
    <n v="13"/>
    <x v="167"/>
    <x v="0"/>
    <x v="0"/>
    <x v="0"/>
    <x v="0"/>
    <n v="3161"/>
    <n v="0"/>
    <n v="0"/>
  </r>
  <r>
    <s v="Metropolitana"/>
    <x v="167"/>
    <s v="36 a 45 años"/>
    <m/>
    <x v="0"/>
    <x v="0"/>
    <n v="13"/>
    <x v="167"/>
    <x v="0"/>
    <x v="0"/>
    <x v="0"/>
    <x v="0"/>
    <n v="6415"/>
    <n v="2772"/>
    <n v="0"/>
  </r>
  <r>
    <s v="Metropolitana"/>
    <x v="167"/>
    <s v="36 a 45 años"/>
    <m/>
    <x v="1"/>
    <x v="1"/>
    <n v="13"/>
    <x v="167"/>
    <x v="0"/>
    <x v="0"/>
    <x v="0"/>
    <x v="0"/>
    <n v="14845"/>
    <n v="2772"/>
    <n v="0"/>
  </r>
  <r>
    <s v="Metropolitana"/>
    <x v="167"/>
    <s v="46 a 55 años"/>
    <m/>
    <x v="0"/>
    <x v="0"/>
    <n v="13"/>
    <x v="167"/>
    <x v="0"/>
    <x v="0"/>
    <x v="0"/>
    <x v="0"/>
    <n v="3161"/>
    <n v="4649"/>
    <n v="0"/>
  </r>
  <r>
    <s v="Metropolitana"/>
    <x v="167"/>
    <s v="46 a 55 años"/>
    <m/>
    <x v="1"/>
    <x v="1"/>
    <n v="13"/>
    <x v="167"/>
    <x v="0"/>
    <x v="0"/>
    <x v="0"/>
    <x v="0"/>
    <n v="0"/>
    <n v="4649"/>
    <n v="0"/>
  </r>
  <r>
    <s v="Metropolitana"/>
    <x v="167"/>
    <s v="46 a 55 años"/>
    <m/>
    <x v="2"/>
    <x v="2"/>
    <n v="13"/>
    <x v="167"/>
    <x v="0"/>
    <x v="0"/>
    <x v="0"/>
    <x v="0"/>
    <n v="0"/>
    <n v="2325"/>
    <n v="0"/>
  </r>
  <r>
    <s v="Metropolitana"/>
    <x v="167"/>
    <s v="56 a 65 años"/>
    <m/>
    <x v="1"/>
    <x v="1"/>
    <n v="13"/>
    <x v="167"/>
    <x v="0"/>
    <x v="0"/>
    <x v="0"/>
    <x v="0"/>
    <n v="6368"/>
    <n v="3188"/>
    <n v="0"/>
  </r>
  <r>
    <s v="Metropolitana"/>
    <x v="168"/>
    <s v="15 a 18 años"/>
    <m/>
    <x v="0"/>
    <x v="0"/>
    <n v="13"/>
    <x v="168"/>
    <x v="0"/>
    <x v="0"/>
    <x v="0"/>
    <x v="0"/>
    <n v="0"/>
    <n v="0"/>
    <n v="3808"/>
  </r>
  <r>
    <s v="Metropolitana"/>
    <x v="168"/>
    <s v="15 a 18 años"/>
    <m/>
    <x v="1"/>
    <x v="1"/>
    <n v="13"/>
    <x v="168"/>
    <x v="0"/>
    <x v="0"/>
    <x v="0"/>
    <x v="0"/>
    <n v="0"/>
    <n v="3301"/>
    <n v="0"/>
  </r>
  <r>
    <s v="Metropolitana"/>
    <x v="168"/>
    <s v="19 a 25 años"/>
    <m/>
    <x v="0"/>
    <x v="0"/>
    <n v="13"/>
    <x v="168"/>
    <x v="0"/>
    <x v="0"/>
    <x v="0"/>
    <x v="0"/>
    <n v="0"/>
    <n v="3638"/>
    <n v="0"/>
  </r>
  <r>
    <s v="Metropolitana"/>
    <x v="168"/>
    <s v="26 a 35 años"/>
    <m/>
    <x v="0"/>
    <x v="0"/>
    <n v="13"/>
    <x v="168"/>
    <x v="0"/>
    <x v="0"/>
    <x v="0"/>
    <x v="0"/>
    <n v="0"/>
    <n v="9236"/>
    <n v="8702"/>
  </r>
  <r>
    <s v="Metropolitana"/>
    <x v="168"/>
    <s v="26 a 35 años"/>
    <m/>
    <x v="1"/>
    <x v="1"/>
    <n v="13"/>
    <x v="168"/>
    <x v="0"/>
    <x v="0"/>
    <x v="0"/>
    <x v="0"/>
    <n v="6953"/>
    <n v="0"/>
    <n v="0"/>
  </r>
  <r>
    <s v="Metropolitana"/>
    <x v="168"/>
    <s v="26 a 35 años"/>
    <m/>
    <x v="2"/>
    <x v="2"/>
    <n v="13"/>
    <x v="168"/>
    <x v="0"/>
    <x v="0"/>
    <x v="0"/>
    <x v="0"/>
    <n v="0"/>
    <n v="0"/>
    <n v="2901"/>
  </r>
  <r>
    <s v="Metropolitana"/>
    <x v="168"/>
    <s v="36 a 45 años"/>
    <m/>
    <x v="0"/>
    <x v="0"/>
    <n v="13"/>
    <x v="168"/>
    <x v="0"/>
    <x v="0"/>
    <x v="0"/>
    <x v="0"/>
    <n v="3072"/>
    <n v="2772"/>
    <n v="8467"/>
  </r>
  <r>
    <s v="Metropolitana"/>
    <x v="168"/>
    <s v="36 a 45 años"/>
    <m/>
    <x v="1"/>
    <x v="1"/>
    <n v="13"/>
    <x v="168"/>
    <x v="0"/>
    <x v="0"/>
    <x v="0"/>
    <x v="0"/>
    <n v="14230"/>
    <n v="0"/>
    <n v="2822"/>
  </r>
  <r>
    <s v="Metropolitana"/>
    <x v="168"/>
    <s v="36 a 45 años"/>
    <m/>
    <x v="2"/>
    <x v="2"/>
    <n v="13"/>
    <x v="168"/>
    <x v="0"/>
    <x v="0"/>
    <x v="0"/>
    <x v="0"/>
    <n v="0"/>
    <n v="0"/>
    <n v="5645"/>
  </r>
  <r>
    <s v="Metropolitana"/>
    <x v="168"/>
    <s v="46 a 55 años"/>
    <m/>
    <x v="0"/>
    <x v="0"/>
    <n v="13"/>
    <x v="168"/>
    <x v="0"/>
    <x v="0"/>
    <x v="0"/>
    <x v="0"/>
    <n v="0"/>
    <n v="2325"/>
    <n v="6830"/>
  </r>
  <r>
    <s v="Metropolitana"/>
    <x v="168"/>
    <s v="46 a 55 años"/>
    <m/>
    <x v="1"/>
    <x v="1"/>
    <n v="13"/>
    <x v="168"/>
    <x v="0"/>
    <x v="0"/>
    <x v="0"/>
    <x v="0"/>
    <n v="7115"/>
    <n v="2325"/>
    <n v="2277"/>
  </r>
  <r>
    <s v="Metropolitana"/>
    <x v="168"/>
    <s v="46 a 55 años"/>
    <m/>
    <x v="2"/>
    <x v="2"/>
    <n v="13"/>
    <x v="168"/>
    <x v="0"/>
    <x v="0"/>
    <x v="0"/>
    <x v="0"/>
    <n v="0"/>
    <n v="2325"/>
    <n v="0"/>
  </r>
  <r>
    <s v="Metropolitana"/>
    <x v="168"/>
    <s v="56 a 65 años"/>
    <m/>
    <x v="0"/>
    <x v="0"/>
    <n v="13"/>
    <x v="168"/>
    <x v="0"/>
    <x v="0"/>
    <x v="0"/>
    <x v="0"/>
    <n v="10187"/>
    <n v="3188"/>
    <n v="4052"/>
  </r>
  <r>
    <s v="Metropolitana"/>
    <x v="168"/>
    <s v="56 a 65 años"/>
    <m/>
    <x v="1"/>
    <x v="1"/>
    <n v="13"/>
    <x v="168"/>
    <x v="0"/>
    <x v="0"/>
    <x v="0"/>
    <x v="0"/>
    <n v="9217"/>
    <n v="1594"/>
    <n v="1351"/>
  </r>
  <r>
    <s v="Metropolitana"/>
    <x v="168"/>
    <s v="56 a 65 años"/>
    <m/>
    <x v="2"/>
    <x v="2"/>
    <n v="13"/>
    <x v="168"/>
    <x v="0"/>
    <x v="0"/>
    <x v="0"/>
    <x v="0"/>
    <n v="0"/>
    <n v="0"/>
    <n v="1351"/>
  </r>
  <r>
    <s v="Metropolitana"/>
    <x v="169"/>
    <s v="15 a 18 años"/>
    <m/>
    <x v="0"/>
    <x v="0"/>
    <n v="13"/>
    <x v="169"/>
    <x v="0"/>
    <x v="0"/>
    <x v="0"/>
    <x v="0"/>
    <n v="8895"/>
    <n v="0"/>
    <n v="3808"/>
  </r>
  <r>
    <s v="Metropolitana"/>
    <x v="169"/>
    <s v="15 a 18 años"/>
    <m/>
    <x v="1"/>
    <x v="1"/>
    <n v="13"/>
    <x v="169"/>
    <x v="0"/>
    <x v="0"/>
    <x v="0"/>
    <x v="0"/>
    <n v="8155"/>
    <n v="3301"/>
    <n v="0"/>
  </r>
  <r>
    <s v="Metropolitana"/>
    <x v="169"/>
    <s v="19 a 25 años"/>
    <m/>
    <x v="0"/>
    <x v="0"/>
    <n v="13"/>
    <x v="169"/>
    <x v="0"/>
    <x v="0"/>
    <x v="0"/>
    <x v="0"/>
    <n v="3262"/>
    <n v="14552"/>
    <n v="7509"/>
  </r>
  <r>
    <s v="Metropolitana"/>
    <x v="169"/>
    <s v="19 a 25 años"/>
    <m/>
    <x v="2"/>
    <x v="2"/>
    <n v="13"/>
    <x v="169"/>
    <x v="0"/>
    <x v="0"/>
    <x v="0"/>
    <x v="0"/>
    <n v="0"/>
    <n v="0"/>
    <n v="3755"/>
  </r>
  <r>
    <s v="Metropolitana"/>
    <x v="169"/>
    <s v="26 a 35 años"/>
    <m/>
    <x v="0"/>
    <x v="0"/>
    <n v="13"/>
    <x v="169"/>
    <x v="0"/>
    <x v="0"/>
    <x v="0"/>
    <x v="0"/>
    <n v="0"/>
    <n v="12314"/>
    <n v="2901"/>
  </r>
  <r>
    <s v="Metropolitana"/>
    <x v="169"/>
    <s v="26 a 35 años"/>
    <m/>
    <x v="2"/>
    <x v="2"/>
    <n v="13"/>
    <x v="169"/>
    <x v="0"/>
    <x v="0"/>
    <x v="0"/>
    <x v="0"/>
    <n v="17791"/>
    <n v="0"/>
    <n v="5801"/>
  </r>
  <r>
    <s v="Metropolitana"/>
    <x v="169"/>
    <s v="36 a 45 años"/>
    <m/>
    <x v="0"/>
    <x v="0"/>
    <n v="13"/>
    <x v="169"/>
    <x v="0"/>
    <x v="0"/>
    <x v="0"/>
    <x v="0"/>
    <n v="2669"/>
    <n v="8316"/>
    <n v="11289"/>
  </r>
  <r>
    <s v="Metropolitana"/>
    <x v="169"/>
    <s v="46 a 55 años"/>
    <m/>
    <x v="0"/>
    <x v="0"/>
    <n v="13"/>
    <x v="169"/>
    <x v="0"/>
    <x v="0"/>
    <x v="0"/>
    <x v="0"/>
    <n v="0"/>
    <n v="11624"/>
    <n v="9106"/>
  </r>
  <r>
    <s v="Metropolitana"/>
    <x v="169"/>
    <s v="46 a 55 años"/>
    <m/>
    <x v="1"/>
    <x v="1"/>
    <n v="13"/>
    <x v="169"/>
    <x v="0"/>
    <x v="0"/>
    <x v="0"/>
    <x v="0"/>
    <n v="0"/>
    <n v="6974"/>
    <n v="0"/>
  </r>
  <r>
    <s v="Metropolitana"/>
    <x v="169"/>
    <s v="46 a 55 años"/>
    <m/>
    <x v="2"/>
    <x v="2"/>
    <n v="13"/>
    <x v="169"/>
    <x v="0"/>
    <x v="0"/>
    <x v="0"/>
    <x v="0"/>
    <n v="0"/>
    <n v="2325"/>
    <n v="4553"/>
  </r>
  <r>
    <s v="Metropolitana"/>
    <x v="169"/>
    <s v="56 a 65 años"/>
    <m/>
    <x v="0"/>
    <x v="0"/>
    <n v="13"/>
    <x v="169"/>
    <x v="0"/>
    <x v="0"/>
    <x v="0"/>
    <x v="0"/>
    <n v="0"/>
    <n v="15940"/>
    <n v="1351"/>
  </r>
  <r>
    <s v="Metropolitana"/>
    <x v="169"/>
    <s v="56 a 65 años"/>
    <m/>
    <x v="1"/>
    <x v="1"/>
    <n v="13"/>
    <x v="169"/>
    <x v="0"/>
    <x v="0"/>
    <x v="0"/>
    <x v="0"/>
    <n v="4892"/>
    <n v="1594"/>
    <n v="0"/>
  </r>
  <r>
    <s v="Metropolitana"/>
    <x v="169"/>
    <s v="56 a 65 años"/>
    <m/>
    <x v="2"/>
    <x v="2"/>
    <n v="13"/>
    <x v="169"/>
    <x v="0"/>
    <x v="0"/>
    <x v="0"/>
    <x v="0"/>
    <n v="0"/>
    <n v="0"/>
    <n v="2701"/>
  </r>
  <r>
    <s v="Metropolitana"/>
    <x v="170"/>
    <s v="15 a 18 años"/>
    <m/>
    <x v="0"/>
    <x v="0"/>
    <n v="13"/>
    <x v="170"/>
    <x v="0"/>
    <x v="0"/>
    <x v="0"/>
    <x v="0"/>
    <n v="0"/>
    <n v="9903"/>
    <n v="19041"/>
  </r>
  <r>
    <s v="Metropolitana"/>
    <x v="170"/>
    <s v="15 a 18 años"/>
    <m/>
    <x v="1"/>
    <x v="1"/>
    <n v="13"/>
    <x v="170"/>
    <x v="0"/>
    <x v="0"/>
    <x v="0"/>
    <x v="0"/>
    <n v="0"/>
    <n v="9903"/>
    <n v="3808"/>
  </r>
  <r>
    <s v="Metropolitana"/>
    <x v="170"/>
    <s v="19 a 25 años"/>
    <m/>
    <x v="0"/>
    <x v="0"/>
    <n v="13"/>
    <x v="170"/>
    <x v="0"/>
    <x v="0"/>
    <x v="0"/>
    <x v="0"/>
    <n v="0"/>
    <n v="10914"/>
    <n v="26282"/>
  </r>
  <r>
    <s v="Metropolitana"/>
    <x v="170"/>
    <s v="19 a 25 años"/>
    <m/>
    <x v="1"/>
    <x v="1"/>
    <n v="13"/>
    <x v="170"/>
    <x v="0"/>
    <x v="0"/>
    <x v="0"/>
    <x v="0"/>
    <n v="8139"/>
    <n v="14552"/>
    <n v="3755"/>
  </r>
  <r>
    <s v="Metropolitana"/>
    <x v="170"/>
    <s v="19 a 25 años"/>
    <m/>
    <x v="2"/>
    <x v="2"/>
    <n v="13"/>
    <x v="170"/>
    <x v="0"/>
    <x v="0"/>
    <x v="0"/>
    <x v="0"/>
    <n v="0"/>
    <n v="0"/>
    <n v="22528"/>
  </r>
  <r>
    <s v="Metropolitana"/>
    <x v="170"/>
    <s v="26 a 35 años"/>
    <m/>
    <x v="0"/>
    <x v="0"/>
    <n v="13"/>
    <x v="170"/>
    <x v="0"/>
    <x v="0"/>
    <x v="0"/>
    <x v="0"/>
    <n v="1243"/>
    <n v="33864"/>
    <n v="29007"/>
  </r>
  <r>
    <s v="Metropolitana"/>
    <x v="170"/>
    <s v="26 a 35 años"/>
    <m/>
    <x v="1"/>
    <x v="1"/>
    <n v="13"/>
    <x v="170"/>
    <x v="0"/>
    <x v="0"/>
    <x v="0"/>
    <x v="0"/>
    <n v="12058"/>
    <n v="0"/>
    <n v="0"/>
  </r>
  <r>
    <s v="Metropolitana"/>
    <x v="170"/>
    <s v="36 a 45 años"/>
    <m/>
    <x v="0"/>
    <x v="0"/>
    <n v="13"/>
    <x v="170"/>
    <x v="0"/>
    <x v="0"/>
    <x v="0"/>
    <x v="0"/>
    <n v="6103"/>
    <n v="13860"/>
    <n v="11289"/>
  </r>
  <r>
    <s v="Metropolitana"/>
    <x v="170"/>
    <s v="36 a 45 años"/>
    <m/>
    <x v="1"/>
    <x v="1"/>
    <n v="13"/>
    <x v="170"/>
    <x v="0"/>
    <x v="0"/>
    <x v="0"/>
    <x v="0"/>
    <n v="1809"/>
    <n v="0"/>
    <n v="0"/>
  </r>
  <r>
    <s v="Metropolitana"/>
    <x v="170"/>
    <s v="36 a 45 años"/>
    <m/>
    <x v="2"/>
    <x v="2"/>
    <n v="13"/>
    <x v="170"/>
    <x v="0"/>
    <x v="0"/>
    <x v="0"/>
    <x v="0"/>
    <n v="0"/>
    <n v="0"/>
    <n v="11289"/>
  </r>
  <r>
    <s v="Metropolitana"/>
    <x v="170"/>
    <s v="46 a 55 años"/>
    <m/>
    <x v="0"/>
    <x v="0"/>
    <n v="13"/>
    <x v="170"/>
    <x v="0"/>
    <x v="0"/>
    <x v="0"/>
    <x v="0"/>
    <n v="4860"/>
    <n v="13948"/>
    <n v="25042"/>
  </r>
  <r>
    <s v="Metropolitana"/>
    <x v="170"/>
    <s v="46 a 55 años"/>
    <m/>
    <x v="1"/>
    <x v="1"/>
    <n v="13"/>
    <x v="170"/>
    <x v="0"/>
    <x v="0"/>
    <x v="0"/>
    <x v="0"/>
    <n v="24417"/>
    <n v="6974"/>
    <n v="0"/>
  </r>
  <r>
    <s v="Metropolitana"/>
    <x v="170"/>
    <s v="46 a 55 años"/>
    <m/>
    <x v="2"/>
    <x v="2"/>
    <n v="13"/>
    <x v="170"/>
    <x v="0"/>
    <x v="0"/>
    <x v="0"/>
    <x v="0"/>
    <n v="5426"/>
    <n v="6974"/>
    <n v="2277"/>
  </r>
  <r>
    <s v="Metropolitana"/>
    <x v="170"/>
    <s v="56 a 65 años"/>
    <m/>
    <x v="0"/>
    <x v="0"/>
    <n v="13"/>
    <x v="170"/>
    <x v="0"/>
    <x v="0"/>
    <x v="0"/>
    <x v="0"/>
    <n v="1809"/>
    <n v="17534"/>
    <n v="8104"/>
  </r>
  <r>
    <s v="Metropolitana"/>
    <x v="170"/>
    <s v="56 a 65 años"/>
    <m/>
    <x v="1"/>
    <x v="1"/>
    <n v="13"/>
    <x v="170"/>
    <x v="0"/>
    <x v="0"/>
    <x v="0"/>
    <x v="0"/>
    <n v="15826"/>
    <n v="6376"/>
    <n v="9455"/>
  </r>
  <r>
    <s v="Metropolitana"/>
    <x v="170"/>
    <s v="56 a 65 años"/>
    <m/>
    <x v="2"/>
    <x v="2"/>
    <n v="13"/>
    <x v="170"/>
    <x v="0"/>
    <x v="0"/>
    <x v="0"/>
    <x v="0"/>
    <n v="0"/>
    <n v="0"/>
    <n v="2701"/>
  </r>
  <r>
    <s v="Metropolitana"/>
    <x v="171"/>
    <s v="15 a 18 años"/>
    <m/>
    <x v="1"/>
    <x v="1"/>
    <n v="13"/>
    <x v="171"/>
    <x v="0"/>
    <x v="0"/>
    <x v="0"/>
    <x v="0"/>
    <n v="3059"/>
    <n v="0"/>
    <n v="0"/>
  </r>
  <r>
    <s v="Metropolitana"/>
    <x v="171"/>
    <s v="19 a 25 años"/>
    <m/>
    <x v="1"/>
    <x v="1"/>
    <n v="13"/>
    <x v="171"/>
    <x v="0"/>
    <x v="0"/>
    <x v="0"/>
    <x v="0"/>
    <n v="11473"/>
    <n v="0"/>
    <n v="0"/>
  </r>
  <r>
    <s v="Metropolitana"/>
    <x v="171"/>
    <s v="19 a 25 años"/>
    <m/>
    <x v="2"/>
    <x v="2"/>
    <n v="13"/>
    <x v="171"/>
    <x v="0"/>
    <x v="0"/>
    <x v="0"/>
    <x v="0"/>
    <n v="0"/>
    <n v="0"/>
    <n v="3755"/>
  </r>
  <r>
    <s v="Metropolitana"/>
    <x v="171"/>
    <s v="26 a 35 años"/>
    <m/>
    <x v="0"/>
    <x v="0"/>
    <n v="13"/>
    <x v="171"/>
    <x v="0"/>
    <x v="0"/>
    <x v="0"/>
    <x v="0"/>
    <n v="0"/>
    <n v="6157"/>
    <n v="0"/>
  </r>
  <r>
    <s v="Metropolitana"/>
    <x v="171"/>
    <s v="26 a 35 años"/>
    <m/>
    <x v="2"/>
    <x v="2"/>
    <n v="13"/>
    <x v="171"/>
    <x v="0"/>
    <x v="0"/>
    <x v="0"/>
    <x v="0"/>
    <n v="0"/>
    <n v="0"/>
    <n v="2901"/>
  </r>
  <r>
    <s v="Metropolitana"/>
    <x v="171"/>
    <s v="36 a 45 años"/>
    <m/>
    <x v="1"/>
    <x v="1"/>
    <n v="13"/>
    <x v="171"/>
    <x v="0"/>
    <x v="0"/>
    <x v="0"/>
    <x v="0"/>
    <n v="6195"/>
    <n v="0"/>
    <n v="0"/>
  </r>
  <r>
    <s v="Metropolitana"/>
    <x v="171"/>
    <s v="36 a 45 años"/>
    <m/>
    <x v="2"/>
    <x v="2"/>
    <n v="13"/>
    <x v="171"/>
    <x v="0"/>
    <x v="0"/>
    <x v="0"/>
    <x v="0"/>
    <n v="0"/>
    <n v="0"/>
    <n v="2822"/>
  </r>
  <r>
    <s v="Metropolitana"/>
    <x v="171"/>
    <s v="46 a 55 años"/>
    <m/>
    <x v="0"/>
    <x v="0"/>
    <n v="13"/>
    <x v="171"/>
    <x v="0"/>
    <x v="0"/>
    <x v="0"/>
    <x v="0"/>
    <n v="0"/>
    <n v="2325"/>
    <n v="2277"/>
  </r>
  <r>
    <s v="Metropolitana"/>
    <x v="171"/>
    <s v="56 a 65 años"/>
    <m/>
    <x v="1"/>
    <x v="1"/>
    <n v="13"/>
    <x v="171"/>
    <x v="0"/>
    <x v="0"/>
    <x v="0"/>
    <x v="0"/>
    <n v="9256"/>
    <n v="1594"/>
    <n v="0"/>
  </r>
  <r>
    <s v="Metropolitana"/>
    <x v="171"/>
    <s v="56 a 65 años"/>
    <m/>
    <x v="2"/>
    <x v="2"/>
    <n v="13"/>
    <x v="171"/>
    <x v="0"/>
    <x v="0"/>
    <x v="0"/>
    <x v="0"/>
    <n v="0"/>
    <n v="0"/>
    <n v="1351"/>
  </r>
  <r>
    <s v="Metropolitana"/>
    <x v="172"/>
    <s v="19 a 25 años"/>
    <m/>
    <x v="0"/>
    <x v="0"/>
    <n v="13"/>
    <x v="172"/>
    <x v="0"/>
    <x v="0"/>
    <x v="0"/>
    <x v="0"/>
    <n v="0"/>
    <n v="3638"/>
    <n v="0"/>
  </r>
  <r>
    <s v="Metropolitana"/>
    <x v="172"/>
    <s v="19 a 25 años"/>
    <m/>
    <x v="2"/>
    <x v="2"/>
    <n v="13"/>
    <x v="172"/>
    <x v="0"/>
    <x v="0"/>
    <x v="0"/>
    <x v="0"/>
    <n v="0"/>
    <n v="3638"/>
    <n v="0"/>
  </r>
  <r>
    <s v="Metropolitana"/>
    <x v="172"/>
    <s v="26 a 35 años"/>
    <m/>
    <x v="0"/>
    <x v="0"/>
    <n v="13"/>
    <x v="172"/>
    <x v="0"/>
    <x v="0"/>
    <x v="0"/>
    <x v="0"/>
    <n v="0"/>
    <n v="3079"/>
    <n v="2901"/>
  </r>
  <r>
    <s v="Metropolitana"/>
    <x v="172"/>
    <s v="36 a 45 años"/>
    <m/>
    <x v="0"/>
    <x v="0"/>
    <n v="13"/>
    <x v="172"/>
    <x v="0"/>
    <x v="0"/>
    <x v="0"/>
    <x v="0"/>
    <n v="0"/>
    <n v="2772"/>
    <n v="0"/>
  </r>
  <r>
    <s v="Metropolitana"/>
    <x v="172"/>
    <s v="46 a 55 años"/>
    <m/>
    <x v="0"/>
    <x v="0"/>
    <n v="13"/>
    <x v="172"/>
    <x v="0"/>
    <x v="0"/>
    <x v="0"/>
    <x v="0"/>
    <n v="0"/>
    <n v="0"/>
    <n v="2277"/>
  </r>
  <r>
    <s v="Metropolitana"/>
    <x v="172"/>
    <s v="56 a 65 años"/>
    <m/>
    <x v="0"/>
    <x v="0"/>
    <n v="13"/>
    <x v="172"/>
    <x v="0"/>
    <x v="0"/>
    <x v="0"/>
    <x v="0"/>
    <n v="0"/>
    <n v="0"/>
    <n v="1351"/>
  </r>
  <r>
    <s v="Metropolitana"/>
    <x v="172"/>
    <s v="56 a 65 años"/>
    <m/>
    <x v="1"/>
    <x v="1"/>
    <n v="13"/>
    <x v="172"/>
    <x v="0"/>
    <x v="0"/>
    <x v="0"/>
    <x v="0"/>
    <n v="0"/>
    <n v="0"/>
    <n v="1351"/>
  </r>
  <r>
    <s v="Metropolitana"/>
    <x v="172"/>
    <s v="56 a 65 años"/>
    <m/>
    <x v="2"/>
    <x v="2"/>
    <n v="13"/>
    <x v="172"/>
    <x v="0"/>
    <x v="0"/>
    <x v="0"/>
    <x v="0"/>
    <n v="0"/>
    <n v="0"/>
    <n v="1351"/>
  </r>
  <r>
    <s v="Metropolitana"/>
    <x v="173"/>
    <s v="15 a 18 años"/>
    <m/>
    <x v="0"/>
    <x v="0"/>
    <n v="13"/>
    <x v="173"/>
    <x v="0"/>
    <x v="0"/>
    <x v="0"/>
    <x v="0"/>
    <n v="0"/>
    <n v="0"/>
    <n v="3808"/>
  </r>
  <r>
    <s v="Metropolitana"/>
    <x v="173"/>
    <s v="19 a 25 años"/>
    <m/>
    <x v="0"/>
    <x v="0"/>
    <n v="13"/>
    <x v="173"/>
    <x v="0"/>
    <x v="0"/>
    <x v="0"/>
    <x v="0"/>
    <n v="7003"/>
    <n v="7276"/>
    <n v="0"/>
  </r>
  <r>
    <s v="Metropolitana"/>
    <x v="173"/>
    <s v="19 a 25 años"/>
    <m/>
    <x v="1"/>
    <x v="1"/>
    <n v="13"/>
    <x v="173"/>
    <x v="0"/>
    <x v="0"/>
    <x v="0"/>
    <x v="0"/>
    <n v="2334"/>
    <n v="3638"/>
    <n v="0"/>
  </r>
  <r>
    <s v="Metropolitana"/>
    <x v="173"/>
    <s v="19 a 25 años"/>
    <m/>
    <x v="2"/>
    <x v="2"/>
    <n v="13"/>
    <x v="173"/>
    <x v="0"/>
    <x v="0"/>
    <x v="0"/>
    <x v="0"/>
    <n v="0"/>
    <n v="0"/>
    <n v="7509"/>
  </r>
  <r>
    <s v="Metropolitana"/>
    <x v="173"/>
    <s v="26 a 35 años"/>
    <m/>
    <x v="0"/>
    <x v="0"/>
    <n v="13"/>
    <x v="173"/>
    <x v="0"/>
    <x v="0"/>
    <x v="0"/>
    <x v="0"/>
    <n v="1167"/>
    <n v="6157"/>
    <n v="2901"/>
  </r>
  <r>
    <s v="Metropolitana"/>
    <x v="173"/>
    <s v="26 a 35 años"/>
    <m/>
    <x v="1"/>
    <x v="1"/>
    <n v="13"/>
    <x v="173"/>
    <x v="0"/>
    <x v="0"/>
    <x v="0"/>
    <x v="0"/>
    <n v="2075"/>
    <n v="0"/>
    <n v="0"/>
  </r>
  <r>
    <s v="Metropolitana"/>
    <x v="173"/>
    <s v="26 a 35 años"/>
    <m/>
    <x v="2"/>
    <x v="2"/>
    <n v="13"/>
    <x v="173"/>
    <x v="0"/>
    <x v="0"/>
    <x v="0"/>
    <x v="0"/>
    <n v="0"/>
    <n v="0"/>
    <n v="2901"/>
  </r>
  <r>
    <s v="Metropolitana"/>
    <x v="173"/>
    <s v="36 a 45 años"/>
    <m/>
    <x v="0"/>
    <x v="0"/>
    <n v="13"/>
    <x v="173"/>
    <x v="0"/>
    <x v="0"/>
    <x v="0"/>
    <x v="0"/>
    <n v="0"/>
    <n v="5544"/>
    <n v="2822"/>
  </r>
  <r>
    <s v="Metropolitana"/>
    <x v="173"/>
    <s v="36 a 45 años"/>
    <m/>
    <x v="1"/>
    <x v="1"/>
    <n v="13"/>
    <x v="173"/>
    <x v="0"/>
    <x v="0"/>
    <x v="0"/>
    <x v="0"/>
    <n v="3502"/>
    <n v="11088"/>
    <n v="0"/>
  </r>
  <r>
    <s v="Metropolitana"/>
    <x v="173"/>
    <s v="36 a 45 años"/>
    <m/>
    <x v="2"/>
    <x v="2"/>
    <n v="13"/>
    <x v="173"/>
    <x v="0"/>
    <x v="0"/>
    <x v="0"/>
    <x v="0"/>
    <n v="0"/>
    <n v="0"/>
    <n v="2822"/>
  </r>
  <r>
    <s v="Metropolitana"/>
    <x v="173"/>
    <s v="46 a 55 años"/>
    <m/>
    <x v="0"/>
    <x v="0"/>
    <n v="13"/>
    <x v="173"/>
    <x v="0"/>
    <x v="0"/>
    <x v="0"/>
    <x v="0"/>
    <n v="5058"/>
    <n v="6974"/>
    <n v="2277"/>
  </r>
  <r>
    <s v="Metropolitana"/>
    <x v="173"/>
    <s v="46 a 55 años"/>
    <m/>
    <x v="1"/>
    <x v="1"/>
    <n v="13"/>
    <x v="173"/>
    <x v="0"/>
    <x v="0"/>
    <x v="0"/>
    <x v="0"/>
    <n v="3890"/>
    <n v="2325"/>
    <n v="2277"/>
  </r>
  <r>
    <s v="Metropolitana"/>
    <x v="173"/>
    <s v="56 a 65 años"/>
    <m/>
    <x v="0"/>
    <x v="0"/>
    <n v="13"/>
    <x v="173"/>
    <x v="0"/>
    <x v="0"/>
    <x v="0"/>
    <x v="0"/>
    <n v="0"/>
    <n v="1594"/>
    <n v="1351"/>
  </r>
  <r>
    <s v="Metropolitana"/>
    <x v="173"/>
    <s v="56 a 65 años"/>
    <m/>
    <x v="1"/>
    <x v="1"/>
    <n v="13"/>
    <x v="173"/>
    <x v="0"/>
    <x v="0"/>
    <x v="0"/>
    <x v="0"/>
    <n v="2334"/>
    <n v="6376"/>
    <n v="0"/>
  </r>
  <r>
    <s v="Metropolitana"/>
    <x v="174"/>
    <s v="15 a 18 años"/>
    <m/>
    <x v="0"/>
    <x v="0"/>
    <n v="13"/>
    <x v="174"/>
    <x v="0"/>
    <x v="0"/>
    <x v="0"/>
    <x v="0"/>
    <n v="0"/>
    <n v="0"/>
    <n v="3808"/>
  </r>
  <r>
    <s v="Metropolitana"/>
    <x v="174"/>
    <s v="15 a 18 años"/>
    <m/>
    <x v="1"/>
    <x v="1"/>
    <n v="13"/>
    <x v="174"/>
    <x v="0"/>
    <x v="0"/>
    <x v="0"/>
    <x v="0"/>
    <n v="4376"/>
    <n v="0"/>
    <n v="0"/>
  </r>
  <r>
    <s v="Metropolitana"/>
    <x v="174"/>
    <s v="19 a 25 años"/>
    <m/>
    <x v="0"/>
    <x v="0"/>
    <n v="13"/>
    <x v="174"/>
    <x v="0"/>
    <x v="0"/>
    <x v="0"/>
    <x v="0"/>
    <n v="0"/>
    <n v="0"/>
    <n v="3755"/>
  </r>
  <r>
    <s v="Metropolitana"/>
    <x v="174"/>
    <s v="19 a 25 años"/>
    <m/>
    <x v="1"/>
    <x v="1"/>
    <n v="13"/>
    <x v="174"/>
    <x v="0"/>
    <x v="0"/>
    <x v="0"/>
    <x v="0"/>
    <n v="13127"/>
    <n v="0"/>
    <n v="0"/>
  </r>
  <r>
    <s v="Metropolitana"/>
    <x v="174"/>
    <s v="19 a 25 años"/>
    <m/>
    <x v="2"/>
    <x v="2"/>
    <n v="13"/>
    <x v="174"/>
    <x v="0"/>
    <x v="0"/>
    <x v="0"/>
    <x v="0"/>
    <n v="0"/>
    <n v="3638"/>
    <n v="0"/>
  </r>
  <r>
    <s v="Metropolitana"/>
    <x v="174"/>
    <s v="26 a 35 años"/>
    <m/>
    <x v="0"/>
    <x v="0"/>
    <n v="13"/>
    <x v="174"/>
    <x v="0"/>
    <x v="0"/>
    <x v="0"/>
    <x v="0"/>
    <n v="0"/>
    <n v="12314"/>
    <n v="14504"/>
  </r>
  <r>
    <s v="Metropolitana"/>
    <x v="174"/>
    <s v="26 a 35 años"/>
    <m/>
    <x v="2"/>
    <x v="2"/>
    <n v="13"/>
    <x v="174"/>
    <x v="0"/>
    <x v="0"/>
    <x v="0"/>
    <x v="0"/>
    <n v="0"/>
    <n v="0"/>
    <n v="2901"/>
  </r>
  <r>
    <s v="Metropolitana"/>
    <x v="174"/>
    <s v="36 a 45 años"/>
    <m/>
    <x v="0"/>
    <x v="0"/>
    <n v="13"/>
    <x v="174"/>
    <x v="0"/>
    <x v="0"/>
    <x v="0"/>
    <x v="0"/>
    <n v="0"/>
    <n v="0"/>
    <n v="2822"/>
  </r>
  <r>
    <s v="Metropolitana"/>
    <x v="174"/>
    <s v="36 a 45 años"/>
    <m/>
    <x v="1"/>
    <x v="1"/>
    <n v="13"/>
    <x v="174"/>
    <x v="0"/>
    <x v="0"/>
    <x v="0"/>
    <x v="0"/>
    <n v="9102"/>
    <n v="5544"/>
    <n v="0"/>
  </r>
  <r>
    <s v="Metropolitana"/>
    <x v="174"/>
    <s v="36 a 45 años"/>
    <m/>
    <x v="2"/>
    <x v="2"/>
    <n v="13"/>
    <x v="174"/>
    <x v="0"/>
    <x v="0"/>
    <x v="0"/>
    <x v="0"/>
    <n v="0"/>
    <n v="2772"/>
    <n v="0"/>
  </r>
  <r>
    <s v="Metropolitana"/>
    <x v="174"/>
    <s v="46 a 55 años"/>
    <m/>
    <x v="0"/>
    <x v="0"/>
    <n v="13"/>
    <x v="174"/>
    <x v="0"/>
    <x v="0"/>
    <x v="0"/>
    <x v="0"/>
    <n v="0"/>
    <n v="2325"/>
    <n v="2277"/>
  </r>
  <r>
    <s v="Metropolitana"/>
    <x v="174"/>
    <s v="46 a 55 años"/>
    <m/>
    <x v="1"/>
    <x v="1"/>
    <n v="13"/>
    <x v="174"/>
    <x v="0"/>
    <x v="0"/>
    <x v="0"/>
    <x v="0"/>
    <n v="0"/>
    <n v="2325"/>
    <n v="0"/>
  </r>
  <r>
    <s v="Metropolitana"/>
    <x v="174"/>
    <s v="56 a 65 años"/>
    <m/>
    <x v="0"/>
    <x v="0"/>
    <n v="13"/>
    <x v="174"/>
    <x v="0"/>
    <x v="0"/>
    <x v="0"/>
    <x v="0"/>
    <n v="0"/>
    <n v="1594"/>
    <n v="2701"/>
  </r>
  <r>
    <s v="Metropolitana"/>
    <x v="174"/>
    <s v="56 a 65 años"/>
    <m/>
    <x v="1"/>
    <x v="1"/>
    <n v="13"/>
    <x v="174"/>
    <x v="0"/>
    <x v="0"/>
    <x v="0"/>
    <x v="0"/>
    <n v="5834"/>
    <n v="1594"/>
    <n v="4052"/>
  </r>
  <r>
    <s v="Metropolitana"/>
    <x v="175"/>
    <s v="15 a 18 años"/>
    <m/>
    <x v="0"/>
    <x v="0"/>
    <n v="13"/>
    <x v="175"/>
    <x v="0"/>
    <x v="0"/>
    <x v="0"/>
    <x v="0"/>
    <n v="0"/>
    <n v="0"/>
    <n v="19041"/>
  </r>
  <r>
    <s v="Metropolitana"/>
    <x v="175"/>
    <s v="15 a 18 años"/>
    <m/>
    <x v="1"/>
    <x v="1"/>
    <n v="13"/>
    <x v="175"/>
    <x v="0"/>
    <x v="0"/>
    <x v="0"/>
    <x v="0"/>
    <n v="0"/>
    <n v="6602"/>
    <n v="3808"/>
  </r>
  <r>
    <s v="Metropolitana"/>
    <x v="175"/>
    <s v="19 a 25 años"/>
    <m/>
    <x v="0"/>
    <x v="0"/>
    <n v="13"/>
    <x v="175"/>
    <x v="0"/>
    <x v="0"/>
    <x v="0"/>
    <x v="0"/>
    <n v="0"/>
    <n v="3638"/>
    <n v="18773"/>
  </r>
  <r>
    <s v="Metropolitana"/>
    <x v="175"/>
    <s v="19 a 25 años"/>
    <m/>
    <x v="1"/>
    <x v="1"/>
    <n v="13"/>
    <x v="175"/>
    <x v="0"/>
    <x v="0"/>
    <x v="0"/>
    <x v="0"/>
    <n v="11060"/>
    <n v="10914"/>
    <n v="0"/>
  </r>
  <r>
    <s v="Metropolitana"/>
    <x v="175"/>
    <s v="19 a 25 años"/>
    <m/>
    <x v="2"/>
    <x v="2"/>
    <n v="13"/>
    <x v="175"/>
    <x v="0"/>
    <x v="0"/>
    <x v="0"/>
    <x v="0"/>
    <n v="0"/>
    <n v="10914"/>
    <n v="15018"/>
  </r>
  <r>
    <s v="Metropolitana"/>
    <x v="175"/>
    <s v="26 a 35 años"/>
    <m/>
    <x v="0"/>
    <x v="0"/>
    <n v="13"/>
    <x v="175"/>
    <x v="0"/>
    <x v="0"/>
    <x v="0"/>
    <x v="0"/>
    <n v="0"/>
    <n v="55414"/>
    <n v="37709"/>
  </r>
  <r>
    <s v="Metropolitana"/>
    <x v="175"/>
    <s v="26 a 35 años"/>
    <m/>
    <x v="1"/>
    <x v="1"/>
    <n v="13"/>
    <x v="175"/>
    <x v="0"/>
    <x v="0"/>
    <x v="0"/>
    <x v="0"/>
    <n v="12065"/>
    <n v="0"/>
    <n v="0"/>
  </r>
  <r>
    <s v="Metropolitana"/>
    <x v="175"/>
    <s v="26 a 35 años"/>
    <m/>
    <x v="2"/>
    <x v="2"/>
    <n v="13"/>
    <x v="175"/>
    <x v="0"/>
    <x v="0"/>
    <x v="0"/>
    <x v="0"/>
    <n v="0"/>
    <n v="0"/>
    <n v="8702"/>
  </r>
  <r>
    <s v="Metropolitana"/>
    <x v="175"/>
    <s v="36 a 45 años"/>
    <m/>
    <x v="0"/>
    <x v="0"/>
    <n v="13"/>
    <x v="175"/>
    <x v="0"/>
    <x v="0"/>
    <x v="0"/>
    <x v="0"/>
    <n v="0"/>
    <n v="33264"/>
    <n v="19756"/>
  </r>
  <r>
    <s v="Metropolitana"/>
    <x v="175"/>
    <s v="36 a 45 años"/>
    <m/>
    <x v="1"/>
    <x v="1"/>
    <n v="13"/>
    <x v="175"/>
    <x v="0"/>
    <x v="0"/>
    <x v="0"/>
    <x v="0"/>
    <n v="17008"/>
    <n v="5544"/>
    <n v="5645"/>
  </r>
  <r>
    <s v="Metropolitana"/>
    <x v="175"/>
    <s v="36 a 45 años"/>
    <m/>
    <x v="2"/>
    <x v="2"/>
    <n v="13"/>
    <x v="175"/>
    <x v="0"/>
    <x v="0"/>
    <x v="0"/>
    <x v="0"/>
    <n v="0"/>
    <n v="2772"/>
    <n v="11289"/>
  </r>
  <r>
    <s v="Metropolitana"/>
    <x v="175"/>
    <s v="46 a 55 años"/>
    <m/>
    <x v="0"/>
    <x v="0"/>
    <n v="13"/>
    <x v="175"/>
    <x v="0"/>
    <x v="0"/>
    <x v="0"/>
    <x v="0"/>
    <n v="0"/>
    <n v="9299"/>
    <n v="25042"/>
  </r>
  <r>
    <s v="Metropolitana"/>
    <x v="175"/>
    <s v="46 a 55 años"/>
    <m/>
    <x v="1"/>
    <x v="1"/>
    <n v="13"/>
    <x v="175"/>
    <x v="0"/>
    <x v="0"/>
    <x v="0"/>
    <x v="0"/>
    <n v="15752"/>
    <n v="4649"/>
    <n v="2277"/>
  </r>
  <r>
    <s v="Metropolitana"/>
    <x v="175"/>
    <s v="46 a 55 años"/>
    <m/>
    <x v="2"/>
    <x v="2"/>
    <n v="13"/>
    <x v="175"/>
    <x v="0"/>
    <x v="0"/>
    <x v="0"/>
    <x v="0"/>
    <n v="0"/>
    <n v="2325"/>
    <n v="2277"/>
  </r>
  <r>
    <s v="Metropolitana"/>
    <x v="175"/>
    <s v="56 a 65 años"/>
    <m/>
    <x v="0"/>
    <x v="0"/>
    <n v="13"/>
    <x v="175"/>
    <x v="0"/>
    <x v="0"/>
    <x v="0"/>
    <x v="0"/>
    <n v="0"/>
    <n v="9564"/>
    <n v="9455"/>
  </r>
  <r>
    <s v="Metropolitana"/>
    <x v="175"/>
    <s v="56 a 65 años"/>
    <m/>
    <x v="1"/>
    <x v="1"/>
    <n v="13"/>
    <x v="175"/>
    <x v="0"/>
    <x v="0"/>
    <x v="0"/>
    <x v="0"/>
    <n v="15669"/>
    <n v="1594"/>
    <n v="4052"/>
  </r>
  <r>
    <s v="Metropolitana"/>
    <x v="175"/>
    <s v="56 a 65 años"/>
    <m/>
    <x v="2"/>
    <x v="2"/>
    <n v="13"/>
    <x v="175"/>
    <x v="0"/>
    <x v="0"/>
    <x v="0"/>
    <x v="0"/>
    <n v="0"/>
    <n v="0"/>
    <n v="10806"/>
  </r>
  <r>
    <s v="Metropolitana"/>
    <x v="176"/>
    <s v="19 a 25 años"/>
    <m/>
    <x v="1"/>
    <x v="1"/>
    <n v="13"/>
    <x v="176"/>
    <x v="0"/>
    <x v="0"/>
    <x v="0"/>
    <x v="0"/>
    <n v="0"/>
    <n v="3638"/>
    <n v="0"/>
  </r>
  <r>
    <s v="Metropolitana"/>
    <x v="176"/>
    <s v="26 a 35 años"/>
    <m/>
    <x v="0"/>
    <x v="0"/>
    <n v="13"/>
    <x v="176"/>
    <x v="0"/>
    <x v="0"/>
    <x v="0"/>
    <x v="0"/>
    <n v="0"/>
    <n v="6157"/>
    <n v="2901"/>
  </r>
  <r>
    <s v="Metropolitana"/>
    <x v="176"/>
    <s v="36 a 45 años"/>
    <m/>
    <x v="0"/>
    <x v="0"/>
    <n v="13"/>
    <x v="176"/>
    <x v="0"/>
    <x v="0"/>
    <x v="0"/>
    <x v="0"/>
    <n v="0"/>
    <n v="0"/>
    <n v="2822"/>
  </r>
  <r>
    <s v="Metropolitana"/>
    <x v="176"/>
    <s v="36 a 45 años"/>
    <m/>
    <x v="1"/>
    <x v="1"/>
    <n v="13"/>
    <x v="176"/>
    <x v="0"/>
    <x v="0"/>
    <x v="0"/>
    <x v="0"/>
    <n v="13861"/>
    <n v="0"/>
    <n v="0"/>
  </r>
  <r>
    <s v="Metropolitana"/>
    <x v="176"/>
    <s v="46 a 55 años"/>
    <m/>
    <x v="0"/>
    <x v="0"/>
    <n v="13"/>
    <x v="176"/>
    <x v="0"/>
    <x v="0"/>
    <x v="0"/>
    <x v="0"/>
    <n v="0"/>
    <n v="0"/>
    <n v="2277"/>
  </r>
  <r>
    <s v="Metropolitana"/>
    <x v="176"/>
    <s v="46 a 55 años"/>
    <m/>
    <x v="1"/>
    <x v="1"/>
    <n v="13"/>
    <x v="176"/>
    <x v="0"/>
    <x v="0"/>
    <x v="0"/>
    <x v="0"/>
    <n v="1432"/>
    <n v="0"/>
    <n v="0"/>
  </r>
  <r>
    <s v="Metropolitana"/>
    <x v="176"/>
    <s v="56 a 65 años"/>
    <m/>
    <x v="1"/>
    <x v="1"/>
    <n v="13"/>
    <x v="176"/>
    <x v="0"/>
    <x v="0"/>
    <x v="0"/>
    <x v="0"/>
    <n v="1432"/>
    <n v="1594"/>
    <n v="0"/>
  </r>
  <r>
    <s v="Metropolitana"/>
    <x v="176"/>
    <s v="56 a 65 años"/>
    <m/>
    <x v="2"/>
    <x v="2"/>
    <n v="13"/>
    <x v="176"/>
    <x v="0"/>
    <x v="0"/>
    <x v="0"/>
    <x v="0"/>
    <n v="0"/>
    <n v="0"/>
    <n v="2701"/>
  </r>
  <r>
    <s v="Metropolitana"/>
    <x v="177"/>
    <s v="36 a 45 años"/>
    <m/>
    <x v="1"/>
    <x v="1"/>
    <n v="13"/>
    <x v="177"/>
    <x v="0"/>
    <x v="0"/>
    <x v="0"/>
    <x v="0"/>
    <n v="0"/>
    <n v="2772"/>
    <n v="0"/>
  </r>
  <r>
    <s v="Metropolitana"/>
    <x v="177"/>
    <s v="46 a 55 años"/>
    <m/>
    <x v="1"/>
    <x v="1"/>
    <n v="13"/>
    <x v="177"/>
    <x v="0"/>
    <x v="0"/>
    <x v="0"/>
    <x v="0"/>
    <n v="0"/>
    <n v="4649"/>
    <n v="0"/>
  </r>
  <r>
    <s v="Metropolitana"/>
    <x v="177"/>
    <s v="56 a 65 años"/>
    <m/>
    <x v="1"/>
    <x v="1"/>
    <n v="13"/>
    <x v="177"/>
    <x v="0"/>
    <x v="0"/>
    <x v="0"/>
    <x v="0"/>
    <n v="0"/>
    <n v="1594"/>
    <n v="0"/>
  </r>
  <r>
    <s v="Metropolitana"/>
    <x v="178"/>
    <s v="19 a 25 años"/>
    <m/>
    <x v="0"/>
    <x v="0"/>
    <n v="13"/>
    <x v="178"/>
    <x v="0"/>
    <x v="0"/>
    <x v="0"/>
    <x v="0"/>
    <n v="0"/>
    <n v="3638"/>
    <n v="3755"/>
  </r>
  <r>
    <s v="Metropolitana"/>
    <x v="178"/>
    <s v="26 a 35 años"/>
    <m/>
    <x v="0"/>
    <x v="0"/>
    <n v="13"/>
    <x v="178"/>
    <x v="0"/>
    <x v="0"/>
    <x v="0"/>
    <x v="0"/>
    <n v="0"/>
    <n v="9236"/>
    <n v="5801"/>
  </r>
  <r>
    <s v="Metropolitana"/>
    <x v="178"/>
    <s v="26 a 35 años"/>
    <m/>
    <x v="1"/>
    <x v="1"/>
    <n v="13"/>
    <x v="178"/>
    <x v="0"/>
    <x v="0"/>
    <x v="0"/>
    <x v="0"/>
    <n v="4716"/>
    <n v="0"/>
    <n v="0"/>
  </r>
  <r>
    <s v="Metropolitana"/>
    <x v="178"/>
    <s v="26 a 35 años"/>
    <m/>
    <x v="2"/>
    <x v="2"/>
    <n v="13"/>
    <x v="178"/>
    <x v="0"/>
    <x v="0"/>
    <x v="0"/>
    <x v="0"/>
    <n v="3265"/>
    <n v="0"/>
    <n v="5801"/>
  </r>
  <r>
    <s v="Metropolitana"/>
    <x v="178"/>
    <s v="36 a 45 años"/>
    <m/>
    <x v="0"/>
    <x v="0"/>
    <n v="13"/>
    <x v="178"/>
    <x v="0"/>
    <x v="0"/>
    <x v="0"/>
    <x v="0"/>
    <n v="0"/>
    <n v="2772"/>
    <n v="0"/>
  </r>
  <r>
    <s v="Metropolitana"/>
    <x v="178"/>
    <s v="36 a 45 años"/>
    <m/>
    <x v="1"/>
    <x v="1"/>
    <n v="13"/>
    <x v="178"/>
    <x v="0"/>
    <x v="0"/>
    <x v="0"/>
    <x v="0"/>
    <n v="0"/>
    <n v="2772"/>
    <n v="2822"/>
  </r>
  <r>
    <s v="Metropolitana"/>
    <x v="178"/>
    <s v="36 a 45 años"/>
    <m/>
    <x v="2"/>
    <x v="2"/>
    <n v="13"/>
    <x v="178"/>
    <x v="0"/>
    <x v="0"/>
    <x v="0"/>
    <x v="0"/>
    <n v="0"/>
    <n v="2772"/>
    <n v="0"/>
  </r>
  <r>
    <s v="Metropolitana"/>
    <x v="178"/>
    <s v="46 a 55 años"/>
    <m/>
    <x v="1"/>
    <x v="1"/>
    <n v="13"/>
    <x v="178"/>
    <x v="0"/>
    <x v="0"/>
    <x v="0"/>
    <x v="0"/>
    <n v="17776"/>
    <n v="0"/>
    <n v="2277"/>
  </r>
  <r>
    <s v="Metropolitana"/>
    <x v="178"/>
    <s v="46 a 55 años"/>
    <m/>
    <x v="2"/>
    <x v="2"/>
    <n v="13"/>
    <x v="178"/>
    <x v="0"/>
    <x v="0"/>
    <x v="0"/>
    <x v="0"/>
    <n v="0"/>
    <n v="0"/>
    <n v="2277"/>
  </r>
  <r>
    <s v="Metropolitana"/>
    <x v="178"/>
    <s v="56 a 65 años"/>
    <m/>
    <x v="0"/>
    <x v="0"/>
    <n v="13"/>
    <x v="178"/>
    <x v="0"/>
    <x v="0"/>
    <x v="0"/>
    <x v="0"/>
    <n v="0"/>
    <n v="4782"/>
    <n v="0"/>
  </r>
  <r>
    <s v="Metropolitana"/>
    <x v="178"/>
    <s v="56 a 65 años"/>
    <m/>
    <x v="1"/>
    <x v="1"/>
    <n v="13"/>
    <x v="178"/>
    <x v="0"/>
    <x v="0"/>
    <x v="0"/>
    <x v="0"/>
    <n v="7981"/>
    <n v="3188"/>
    <n v="1351"/>
  </r>
  <r>
    <s v="Metropolitana"/>
    <x v="178"/>
    <s v="56 a 65 años"/>
    <m/>
    <x v="2"/>
    <x v="2"/>
    <n v="13"/>
    <x v="178"/>
    <x v="0"/>
    <x v="0"/>
    <x v="0"/>
    <x v="0"/>
    <n v="0"/>
    <n v="0"/>
    <n v="1351"/>
  </r>
  <r>
    <s v="Metropolitana"/>
    <x v="179"/>
    <s v="15 a 18 años"/>
    <m/>
    <x v="1"/>
    <x v="1"/>
    <n v="13"/>
    <x v="179"/>
    <x v="0"/>
    <x v="0"/>
    <x v="0"/>
    <x v="0"/>
    <n v="0"/>
    <n v="3301"/>
    <n v="3808"/>
  </r>
  <r>
    <s v="Metropolitana"/>
    <x v="179"/>
    <s v="19 a 25 años"/>
    <m/>
    <x v="0"/>
    <x v="0"/>
    <n v="13"/>
    <x v="179"/>
    <x v="0"/>
    <x v="0"/>
    <x v="0"/>
    <x v="0"/>
    <n v="0"/>
    <n v="0"/>
    <n v="3755"/>
  </r>
  <r>
    <s v="Metropolitana"/>
    <x v="179"/>
    <s v="19 a 25 años"/>
    <m/>
    <x v="1"/>
    <x v="1"/>
    <n v="13"/>
    <x v="179"/>
    <x v="0"/>
    <x v="0"/>
    <x v="0"/>
    <x v="0"/>
    <n v="13563"/>
    <n v="0"/>
    <n v="7509"/>
  </r>
  <r>
    <s v="Metropolitana"/>
    <x v="179"/>
    <s v="19 a 25 años"/>
    <m/>
    <x v="2"/>
    <x v="2"/>
    <n v="13"/>
    <x v="179"/>
    <x v="0"/>
    <x v="0"/>
    <x v="0"/>
    <x v="0"/>
    <n v="0"/>
    <n v="0"/>
    <n v="11264"/>
  </r>
  <r>
    <s v="Metropolitana"/>
    <x v="179"/>
    <s v="26 a 35 años"/>
    <m/>
    <x v="0"/>
    <x v="0"/>
    <n v="13"/>
    <x v="179"/>
    <x v="0"/>
    <x v="0"/>
    <x v="0"/>
    <x v="0"/>
    <n v="0"/>
    <n v="6157"/>
    <n v="8702"/>
  </r>
  <r>
    <s v="Metropolitana"/>
    <x v="179"/>
    <s v="26 a 35 años"/>
    <m/>
    <x v="1"/>
    <x v="1"/>
    <n v="13"/>
    <x v="179"/>
    <x v="0"/>
    <x v="0"/>
    <x v="0"/>
    <x v="0"/>
    <n v="4124"/>
    <n v="0"/>
    <n v="0"/>
  </r>
  <r>
    <s v="Metropolitana"/>
    <x v="179"/>
    <s v="26 a 35 años"/>
    <m/>
    <x v="2"/>
    <x v="2"/>
    <n v="13"/>
    <x v="179"/>
    <x v="0"/>
    <x v="0"/>
    <x v="0"/>
    <x v="0"/>
    <n v="0"/>
    <n v="0"/>
    <n v="5801"/>
  </r>
  <r>
    <s v="Metropolitana"/>
    <x v="179"/>
    <s v="36 a 45 años"/>
    <m/>
    <x v="0"/>
    <x v="0"/>
    <n v="13"/>
    <x v="179"/>
    <x v="0"/>
    <x v="0"/>
    <x v="0"/>
    <x v="0"/>
    <n v="0"/>
    <n v="13860"/>
    <n v="5645"/>
  </r>
  <r>
    <s v="Metropolitana"/>
    <x v="179"/>
    <s v="36 a 45 años"/>
    <m/>
    <x v="1"/>
    <x v="1"/>
    <n v="13"/>
    <x v="179"/>
    <x v="0"/>
    <x v="0"/>
    <x v="0"/>
    <x v="0"/>
    <n v="11580"/>
    <n v="2772"/>
    <n v="0"/>
  </r>
  <r>
    <s v="Metropolitana"/>
    <x v="179"/>
    <s v="36 a 45 años"/>
    <m/>
    <x v="2"/>
    <x v="2"/>
    <n v="13"/>
    <x v="179"/>
    <x v="0"/>
    <x v="0"/>
    <x v="0"/>
    <x v="0"/>
    <n v="0"/>
    <n v="0"/>
    <n v="2822"/>
  </r>
  <r>
    <s v="Metropolitana"/>
    <x v="179"/>
    <s v="46 a 55 años"/>
    <m/>
    <x v="0"/>
    <x v="0"/>
    <n v="13"/>
    <x v="179"/>
    <x v="0"/>
    <x v="0"/>
    <x v="0"/>
    <x v="0"/>
    <n v="0"/>
    <n v="2325"/>
    <n v="6830"/>
  </r>
  <r>
    <s v="Metropolitana"/>
    <x v="179"/>
    <s v="46 a 55 años"/>
    <m/>
    <x v="1"/>
    <x v="1"/>
    <n v="13"/>
    <x v="179"/>
    <x v="0"/>
    <x v="0"/>
    <x v="0"/>
    <x v="0"/>
    <n v="30833"/>
    <n v="2325"/>
    <n v="2277"/>
  </r>
  <r>
    <s v="Metropolitana"/>
    <x v="179"/>
    <s v="56 a 65 años"/>
    <m/>
    <x v="0"/>
    <x v="0"/>
    <n v="13"/>
    <x v="179"/>
    <x v="0"/>
    <x v="0"/>
    <x v="0"/>
    <x v="0"/>
    <n v="0"/>
    <n v="4782"/>
    <n v="8104"/>
  </r>
  <r>
    <s v="Metropolitana"/>
    <x v="179"/>
    <s v="56 a 65 años"/>
    <m/>
    <x v="1"/>
    <x v="1"/>
    <n v="13"/>
    <x v="179"/>
    <x v="0"/>
    <x v="0"/>
    <x v="0"/>
    <x v="0"/>
    <n v="4838"/>
    <n v="3188"/>
    <n v="8104"/>
  </r>
  <r>
    <s v="Metropolitana"/>
    <x v="179"/>
    <s v="56 a 65 años"/>
    <m/>
    <x v="2"/>
    <x v="2"/>
    <n v="13"/>
    <x v="179"/>
    <x v="0"/>
    <x v="0"/>
    <x v="0"/>
    <x v="0"/>
    <n v="0"/>
    <n v="0"/>
    <n v="5403"/>
  </r>
  <r>
    <s v="O'Higgins"/>
    <x v="180"/>
    <s v="15 a 18 años"/>
    <m/>
    <x v="1"/>
    <x v="1"/>
    <n v="6"/>
    <x v="180"/>
    <x v="0"/>
    <x v="0"/>
    <x v="0"/>
    <x v="0"/>
    <n v="0"/>
    <n v="1235"/>
    <n v="1613"/>
  </r>
  <r>
    <s v="O'Higgins"/>
    <x v="180"/>
    <s v="19 a 25 años"/>
    <m/>
    <x v="0"/>
    <x v="0"/>
    <n v="6"/>
    <x v="180"/>
    <x v="0"/>
    <x v="0"/>
    <x v="0"/>
    <x v="0"/>
    <n v="0"/>
    <n v="968"/>
    <n v="1448"/>
  </r>
  <r>
    <s v="O'Higgins"/>
    <x v="180"/>
    <s v="26 a 35 años"/>
    <m/>
    <x v="0"/>
    <x v="0"/>
    <n v="6"/>
    <x v="180"/>
    <x v="0"/>
    <x v="0"/>
    <x v="0"/>
    <x v="0"/>
    <n v="0"/>
    <n v="966"/>
    <n v="682"/>
  </r>
  <r>
    <s v="O'Higgins"/>
    <x v="180"/>
    <s v="26 a 35 años"/>
    <m/>
    <x v="1"/>
    <x v="1"/>
    <n v="6"/>
    <x v="180"/>
    <x v="0"/>
    <x v="0"/>
    <x v="0"/>
    <x v="0"/>
    <n v="0"/>
    <n v="0"/>
    <n v="2047"/>
  </r>
  <r>
    <s v="O'Higgins"/>
    <x v="180"/>
    <s v="26 a 35 años"/>
    <m/>
    <x v="2"/>
    <x v="2"/>
    <n v="6"/>
    <x v="180"/>
    <x v="0"/>
    <x v="0"/>
    <x v="0"/>
    <x v="0"/>
    <n v="0"/>
    <n v="483"/>
    <n v="2047"/>
  </r>
  <r>
    <s v="O'Higgins"/>
    <x v="180"/>
    <s v="36 a 45 años"/>
    <m/>
    <x v="0"/>
    <x v="0"/>
    <n v="6"/>
    <x v="180"/>
    <x v="0"/>
    <x v="0"/>
    <x v="0"/>
    <x v="0"/>
    <n v="0"/>
    <n v="1388"/>
    <n v="4506"/>
  </r>
  <r>
    <s v="O'Higgins"/>
    <x v="180"/>
    <s v="36 a 45 años"/>
    <m/>
    <x v="1"/>
    <x v="1"/>
    <n v="6"/>
    <x v="180"/>
    <x v="0"/>
    <x v="0"/>
    <x v="0"/>
    <x v="0"/>
    <n v="0"/>
    <n v="0"/>
    <n v="751"/>
  </r>
  <r>
    <s v="O'Higgins"/>
    <x v="180"/>
    <s v="46 a 55 años"/>
    <m/>
    <x v="0"/>
    <x v="0"/>
    <n v="6"/>
    <x v="180"/>
    <x v="0"/>
    <x v="0"/>
    <x v="0"/>
    <x v="0"/>
    <n v="0"/>
    <n v="1358"/>
    <n v="4038"/>
  </r>
  <r>
    <s v="O'Higgins"/>
    <x v="180"/>
    <s v="46 a 55 años"/>
    <m/>
    <x v="2"/>
    <x v="2"/>
    <n v="6"/>
    <x v="180"/>
    <x v="0"/>
    <x v="0"/>
    <x v="0"/>
    <x v="0"/>
    <n v="0"/>
    <n v="0"/>
    <n v="2692"/>
  </r>
  <r>
    <s v="O'Higgins"/>
    <x v="180"/>
    <s v="56 a 65 años"/>
    <m/>
    <x v="0"/>
    <x v="0"/>
    <n v="6"/>
    <x v="180"/>
    <x v="0"/>
    <x v="0"/>
    <x v="0"/>
    <x v="0"/>
    <n v="0"/>
    <n v="739"/>
    <n v="1622"/>
  </r>
  <r>
    <s v="O'Higgins"/>
    <x v="180"/>
    <s v="56 a 65 años"/>
    <m/>
    <x v="1"/>
    <x v="1"/>
    <n v="6"/>
    <x v="180"/>
    <x v="0"/>
    <x v="0"/>
    <x v="0"/>
    <x v="0"/>
    <n v="0"/>
    <n v="0"/>
    <n v="324"/>
  </r>
  <r>
    <s v="O'Higgins"/>
    <x v="180"/>
    <s v="56 a 65 años"/>
    <m/>
    <x v="2"/>
    <x v="2"/>
    <n v="6"/>
    <x v="180"/>
    <x v="0"/>
    <x v="0"/>
    <x v="0"/>
    <x v="0"/>
    <n v="0"/>
    <n v="0"/>
    <n v="649"/>
  </r>
  <r>
    <s v="O'Higgins"/>
    <x v="181"/>
    <s v="15 a 18 años"/>
    <m/>
    <x v="1"/>
    <x v="1"/>
    <n v="6"/>
    <x v="181"/>
    <x v="0"/>
    <x v="0"/>
    <x v="0"/>
    <x v="0"/>
    <n v="0"/>
    <n v="0"/>
    <n v="1613"/>
  </r>
  <r>
    <s v="O'Higgins"/>
    <x v="181"/>
    <s v="26 a 35 años"/>
    <m/>
    <x v="0"/>
    <x v="0"/>
    <n v="6"/>
    <x v="181"/>
    <x v="0"/>
    <x v="0"/>
    <x v="0"/>
    <x v="0"/>
    <n v="0"/>
    <n v="966"/>
    <n v="0"/>
  </r>
  <r>
    <s v="O'Higgins"/>
    <x v="181"/>
    <s v="26 a 35 años"/>
    <m/>
    <x v="2"/>
    <x v="2"/>
    <n v="6"/>
    <x v="181"/>
    <x v="0"/>
    <x v="0"/>
    <x v="0"/>
    <x v="0"/>
    <n v="0"/>
    <n v="0"/>
    <n v="2729"/>
  </r>
  <r>
    <s v="O'Higgins"/>
    <x v="181"/>
    <s v="36 a 45 años"/>
    <m/>
    <x v="0"/>
    <x v="0"/>
    <n v="6"/>
    <x v="181"/>
    <x v="0"/>
    <x v="0"/>
    <x v="0"/>
    <x v="0"/>
    <n v="0"/>
    <n v="0"/>
    <n v="2253"/>
  </r>
  <r>
    <s v="O'Higgins"/>
    <x v="181"/>
    <s v="46 a 55 años"/>
    <m/>
    <x v="0"/>
    <x v="0"/>
    <n v="6"/>
    <x v="181"/>
    <x v="0"/>
    <x v="0"/>
    <x v="0"/>
    <x v="0"/>
    <n v="0"/>
    <n v="453"/>
    <n v="1346"/>
  </r>
  <r>
    <s v="O'Higgins"/>
    <x v="181"/>
    <s v="46 a 55 años"/>
    <m/>
    <x v="2"/>
    <x v="2"/>
    <n v="6"/>
    <x v="181"/>
    <x v="0"/>
    <x v="0"/>
    <x v="0"/>
    <x v="0"/>
    <n v="0"/>
    <n v="0"/>
    <n v="673"/>
  </r>
  <r>
    <s v="O'Higgins"/>
    <x v="181"/>
    <s v="56 a 65 años"/>
    <m/>
    <x v="0"/>
    <x v="0"/>
    <n v="6"/>
    <x v="181"/>
    <x v="0"/>
    <x v="0"/>
    <x v="0"/>
    <x v="0"/>
    <n v="0"/>
    <n v="369"/>
    <n v="324"/>
  </r>
  <r>
    <s v="O'Higgins"/>
    <x v="181"/>
    <s v="56 a 65 años"/>
    <m/>
    <x v="1"/>
    <x v="1"/>
    <n v="6"/>
    <x v="181"/>
    <x v="0"/>
    <x v="0"/>
    <x v="0"/>
    <x v="0"/>
    <n v="0"/>
    <n v="0"/>
    <n v="649"/>
  </r>
  <r>
    <s v="O'Higgins"/>
    <x v="181"/>
    <s v="56 a 65 años"/>
    <m/>
    <x v="2"/>
    <x v="2"/>
    <n v="6"/>
    <x v="181"/>
    <x v="0"/>
    <x v="0"/>
    <x v="0"/>
    <x v="0"/>
    <n v="0"/>
    <n v="0"/>
    <n v="324"/>
  </r>
  <r>
    <s v="O'Higgins"/>
    <x v="182"/>
    <s v="36 a 45 años"/>
    <m/>
    <x v="0"/>
    <x v="0"/>
    <n v="6"/>
    <x v="182"/>
    <x v="0"/>
    <x v="0"/>
    <x v="0"/>
    <x v="0"/>
    <n v="0"/>
    <n v="694"/>
    <n v="751"/>
  </r>
  <r>
    <s v="O'Higgins"/>
    <x v="182"/>
    <s v="46 a 55 años"/>
    <m/>
    <x v="0"/>
    <x v="0"/>
    <n v="6"/>
    <x v="182"/>
    <x v="0"/>
    <x v="0"/>
    <x v="0"/>
    <x v="0"/>
    <n v="0"/>
    <n v="453"/>
    <n v="673"/>
  </r>
  <r>
    <s v="O'Higgins"/>
    <x v="182"/>
    <s v="46 a 55 años"/>
    <m/>
    <x v="2"/>
    <x v="2"/>
    <n v="6"/>
    <x v="182"/>
    <x v="0"/>
    <x v="0"/>
    <x v="0"/>
    <x v="0"/>
    <n v="0"/>
    <n v="453"/>
    <n v="673"/>
  </r>
  <r>
    <s v="O'Higgins"/>
    <x v="182"/>
    <s v="56 a 65 años"/>
    <m/>
    <x v="0"/>
    <x v="0"/>
    <n v="6"/>
    <x v="182"/>
    <x v="0"/>
    <x v="0"/>
    <x v="0"/>
    <x v="0"/>
    <n v="0"/>
    <n v="369"/>
    <n v="0"/>
  </r>
  <r>
    <s v="O'Higgins"/>
    <x v="182"/>
    <s v="56 a 65 años"/>
    <m/>
    <x v="1"/>
    <x v="1"/>
    <n v="6"/>
    <x v="182"/>
    <x v="0"/>
    <x v="0"/>
    <x v="0"/>
    <x v="0"/>
    <n v="0"/>
    <n v="0"/>
    <n v="649"/>
  </r>
  <r>
    <s v="O'Higgins"/>
    <x v="183"/>
    <s v="19 a 25 años"/>
    <m/>
    <x v="0"/>
    <x v="0"/>
    <n v="6"/>
    <x v="183"/>
    <x v="0"/>
    <x v="0"/>
    <x v="0"/>
    <x v="0"/>
    <n v="0"/>
    <n v="968"/>
    <n v="0"/>
  </r>
  <r>
    <s v="O'Higgins"/>
    <x v="183"/>
    <s v="26 a 35 años"/>
    <m/>
    <x v="0"/>
    <x v="0"/>
    <n v="6"/>
    <x v="183"/>
    <x v="0"/>
    <x v="0"/>
    <x v="0"/>
    <x v="0"/>
    <n v="0"/>
    <n v="483"/>
    <n v="0"/>
  </r>
  <r>
    <s v="O'Higgins"/>
    <x v="183"/>
    <s v="36 a 45 años"/>
    <m/>
    <x v="0"/>
    <x v="0"/>
    <n v="6"/>
    <x v="183"/>
    <x v="0"/>
    <x v="0"/>
    <x v="0"/>
    <x v="0"/>
    <n v="0"/>
    <n v="694"/>
    <n v="0"/>
  </r>
  <r>
    <s v="O'Higgins"/>
    <x v="183"/>
    <s v="36 a 45 años"/>
    <m/>
    <x v="2"/>
    <x v="2"/>
    <n v="6"/>
    <x v="183"/>
    <x v="0"/>
    <x v="0"/>
    <x v="0"/>
    <x v="0"/>
    <n v="0"/>
    <n v="694"/>
    <n v="0"/>
  </r>
  <r>
    <s v="O'Higgins"/>
    <x v="184"/>
    <s v="19 a 25 años"/>
    <m/>
    <x v="0"/>
    <x v="0"/>
    <n v="6"/>
    <x v="184"/>
    <x v="0"/>
    <x v="0"/>
    <x v="0"/>
    <x v="0"/>
    <n v="0"/>
    <n v="968"/>
    <n v="0"/>
  </r>
  <r>
    <s v="O'Higgins"/>
    <x v="184"/>
    <s v="36 a 45 años"/>
    <m/>
    <x v="0"/>
    <x v="0"/>
    <n v="6"/>
    <x v="184"/>
    <x v="0"/>
    <x v="0"/>
    <x v="0"/>
    <x v="0"/>
    <n v="0"/>
    <n v="694"/>
    <n v="0"/>
  </r>
  <r>
    <s v="O'Higgins"/>
    <x v="184"/>
    <s v="36 a 45 años"/>
    <m/>
    <x v="2"/>
    <x v="2"/>
    <n v="6"/>
    <x v="184"/>
    <x v="0"/>
    <x v="0"/>
    <x v="0"/>
    <x v="0"/>
    <n v="0"/>
    <n v="694"/>
    <n v="0"/>
  </r>
  <r>
    <s v="O'Higgins"/>
    <x v="184"/>
    <s v="46 a 55 años"/>
    <m/>
    <x v="0"/>
    <x v="0"/>
    <n v="6"/>
    <x v="184"/>
    <x v="0"/>
    <x v="0"/>
    <x v="0"/>
    <x v="0"/>
    <n v="0"/>
    <n v="453"/>
    <n v="0"/>
  </r>
  <r>
    <s v="O'Higgins"/>
    <x v="185"/>
    <s v="19 a 25 años"/>
    <m/>
    <x v="0"/>
    <x v="0"/>
    <n v="6"/>
    <x v="185"/>
    <x v="0"/>
    <x v="0"/>
    <x v="0"/>
    <x v="0"/>
    <n v="0"/>
    <n v="968"/>
    <n v="0"/>
  </r>
  <r>
    <s v="O'Higgins"/>
    <x v="185"/>
    <s v="26 a 35 años"/>
    <m/>
    <x v="0"/>
    <x v="0"/>
    <n v="6"/>
    <x v="185"/>
    <x v="0"/>
    <x v="0"/>
    <x v="0"/>
    <x v="0"/>
    <n v="0"/>
    <n v="1449"/>
    <n v="0"/>
  </r>
  <r>
    <s v="O'Higgins"/>
    <x v="185"/>
    <s v="46 a 55 años"/>
    <m/>
    <x v="0"/>
    <x v="0"/>
    <n v="6"/>
    <x v="185"/>
    <x v="0"/>
    <x v="0"/>
    <x v="0"/>
    <x v="0"/>
    <n v="0"/>
    <n v="905"/>
    <n v="0"/>
  </r>
  <r>
    <s v="O'Higgins"/>
    <x v="185"/>
    <s v="56 a 65 años"/>
    <m/>
    <x v="0"/>
    <x v="0"/>
    <n v="6"/>
    <x v="185"/>
    <x v="0"/>
    <x v="0"/>
    <x v="0"/>
    <x v="0"/>
    <n v="0"/>
    <n v="739"/>
    <n v="0"/>
  </r>
  <r>
    <s v="O'Higgins"/>
    <x v="186"/>
    <s v="15 a 18 años"/>
    <m/>
    <x v="1"/>
    <x v="1"/>
    <n v="6"/>
    <x v="186"/>
    <x v="0"/>
    <x v="0"/>
    <x v="0"/>
    <x v="0"/>
    <n v="0"/>
    <n v="0"/>
    <n v="1613"/>
  </r>
  <r>
    <s v="O'Higgins"/>
    <x v="186"/>
    <s v="19 a 25 años"/>
    <m/>
    <x v="0"/>
    <x v="0"/>
    <n v="6"/>
    <x v="186"/>
    <x v="0"/>
    <x v="0"/>
    <x v="0"/>
    <x v="0"/>
    <n v="0"/>
    <n v="2903"/>
    <n v="3621"/>
  </r>
  <r>
    <s v="O'Higgins"/>
    <x v="186"/>
    <s v="19 a 25 años"/>
    <m/>
    <x v="1"/>
    <x v="1"/>
    <n v="6"/>
    <x v="186"/>
    <x v="0"/>
    <x v="0"/>
    <x v="0"/>
    <x v="0"/>
    <n v="0"/>
    <n v="968"/>
    <n v="0"/>
  </r>
  <r>
    <s v="O'Higgins"/>
    <x v="186"/>
    <s v="26 a 35 años"/>
    <m/>
    <x v="0"/>
    <x v="0"/>
    <n v="6"/>
    <x v="186"/>
    <x v="0"/>
    <x v="0"/>
    <x v="0"/>
    <x v="0"/>
    <n v="0"/>
    <n v="966"/>
    <n v="1364"/>
  </r>
  <r>
    <s v="O'Higgins"/>
    <x v="186"/>
    <s v="26 a 35 años"/>
    <m/>
    <x v="2"/>
    <x v="2"/>
    <n v="6"/>
    <x v="186"/>
    <x v="0"/>
    <x v="0"/>
    <x v="0"/>
    <x v="0"/>
    <n v="0"/>
    <n v="483"/>
    <n v="682"/>
  </r>
  <r>
    <s v="O'Higgins"/>
    <x v="186"/>
    <s v="36 a 45 años"/>
    <m/>
    <x v="0"/>
    <x v="0"/>
    <n v="6"/>
    <x v="186"/>
    <x v="0"/>
    <x v="0"/>
    <x v="0"/>
    <x v="0"/>
    <n v="0"/>
    <n v="694"/>
    <n v="1502"/>
  </r>
  <r>
    <s v="O'Higgins"/>
    <x v="186"/>
    <s v="36 a 45 años"/>
    <m/>
    <x v="1"/>
    <x v="1"/>
    <n v="6"/>
    <x v="186"/>
    <x v="0"/>
    <x v="0"/>
    <x v="0"/>
    <x v="0"/>
    <n v="0"/>
    <n v="0"/>
    <n v="751"/>
  </r>
  <r>
    <s v="O'Higgins"/>
    <x v="186"/>
    <s v="36 a 45 años"/>
    <m/>
    <x v="2"/>
    <x v="2"/>
    <n v="6"/>
    <x v="186"/>
    <x v="0"/>
    <x v="0"/>
    <x v="0"/>
    <x v="0"/>
    <n v="0"/>
    <n v="0"/>
    <n v="751"/>
  </r>
  <r>
    <s v="O'Higgins"/>
    <x v="186"/>
    <s v="46 a 55 años"/>
    <m/>
    <x v="0"/>
    <x v="0"/>
    <n v="6"/>
    <x v="186"/>
    <x v="0"/>
    <x v="0"/>
    <x v="0"/>
    <x v="0"/>
    <n v="0"/>
    <n v="905"/>
    <n v="2019"/>
  </r>
  <r>
    <s v="O'Higgins"/>
    <x v="186"/>
    <s v="56 a 65 años"/>
    <m/>
    <x v="0"/>
    <x v="0"/>
    <n v="6"/>
    <x v="186"/>
    <x v="0"/>
    <x v="0"/>
    <x v="0"/>
    <x v="0"/>
    <n v="0"/>
    <n v="739"/>
    <n v="649"/>
  </r>
  <r>
    <s v="O'Higgins"/>
    <x v="186"/>
    <s v="56 a 65 años"/>
    <m/>
    <x v="1"/>
    <x v="1"/>
    <n v="6"/>
    <x v="186"/>
    <x v="0"/>
    <x v="0"/>
    <x v="0"/>
    <x v="0"/>
    <n v="0"/>
    <n v="0"/>
    <n v="649"/>
  </r>
  <r>
    <s v="O'Higgins"/>
    <x v="187"/>
    <s v="26 a 35 años"/>
    <m/>
    <x v="0"/>
    <x v="0"/>
    <n v="6"/>
    <x v="187"/>
    <x v="0"/>
    <x v="0"/>
    <x v="0"/>
    <x v="0"/>
    <n v="0"/>
    <n v="483"/>
    <n v="0"/>
  </r>
  <r>
    <s v="O'Higgins"/>
    <x v="187"/>
    <s v="26 a 35 años"/>
    <m/>
    <x v="2"/>
    <x v="2"/>
    <n v="6"/>
    <x v="187"/>
    <x v="0"/>
    <x v="0"/>
    <x v="0"/>
    <x v="0"/>
    <n v="0"/>
    <n v="483"/>
    <n v="0"/>
  </r>
  <r>
    <s v="O'Higgins"/>
    <x v="187"/>
    <s v="46 a 55 años"/>
    <m/>
    <x v="0"/>
    <x v="0"/>
    <n v="6"/>
    <x v="187"/>
    <x v="0"/>
    <x v="0"/>
    <x v="0"/>
    <x v="0"/>
    <n v="0"/>
    <n v="905"/>
    <n v="0"/>
  </r>
  <r>
    <s v="O'Higgins"/>
    <x v="188"/>
    <s v="26 a 35 años"/>
    <m/>
    <x v="0"/>
    <x v="0"/>
    <n v="6"/>
    <x v="188"/>
    <x v="0"/>
    <x v="0"/>
    <x v="0"/>
    <x v="0"/>
    <n v="0"/>
    <n v="483"/>
    <n v="0"/>
  </r>
  <r>
    <s v="O'Higgins"/>
    <x v="188"/>
    <s v="36 a 45 años"/>
    <m/>
    <x v="0"/>
    <x v="0"/>
    <n v="6"/>
    <x v="188"/>
    <x v="0"/>
    <x v="0"/>
    <x v="0"/>
    <x v="0"/>
    <n v="0"/>
    <n v="694"/>
    <n v="0"/>
  </r>
  <r>
    <s v="O'Higgins"/>
    <x v="188"/>
    <s v="36 a 45 años"/>
    <m/>
    <x v="2"/>
    <x v="2"/>
    <n v="6"/>
    <x v="188"/>
    <x v="0"/>
    <x v="0"/>
    <x v="0"/>
    <x v="0"/>
    <n v="0"/>
    <n v="694"/>
    <n v="0"/>
  </r>
  <r>
    <s v="O'Higgins"/>
    <x v="188"/>
    <s v="56 a 65 años"/>
    <m/>
    <x v="0"/>
    <x v="0"/>
    <n v="6"/>
    <x v="188"/>
    <x v="0"/>
    <x v="0"/>
    <x v="0"/>
    <x v="0"/>
    <n v="0"/>
    <n v="369"/>
    <n v="0"/>
  </r>
  <r>
    <s v="O'Higgins"/>
    <x v="189"/>
    <s v="15 a 18 años"/>
    <m/>
    <x v="1"/>
    <x v="1"/>
    <n v="6"/>
    <x v="189"/>
    <x v="0"/>
    <x v="0"/>
    <x v="0"/>
    <x v="0"/>
    <n v="0"/>
    <n v="1235"/>
    <n v="0"/>
  </r>
  <r>
    <s v="O'Higgins"/>
    <x v="189"/>
    <s v="19 a 25 años"/>
    <m/>
    <x v="0"/>
    <x v="0"/>
    <n v="6"/>
    <x v="189"/>
    <x v="0"/>
    <x v="0"/>
    <x v="0"/>
    <x v="0"/>
    <n v="0"/>
    <n v="1936"/>
    <n v="2172"/>
  </r>
  <r>
    <s v="O'Higgins"/>
    <x v="189"/>
    <s v="26 a 35 años"/>
    <m/>
    <x v="0"/>
    <x v="0"/>
    <n v="6"/>
    <x v="189"/>
    <x v="0"/>
    <x v="0"/>
    <x v="0"/>
    <x v="0"/>
    <n v="0"/>
    <n v="483"/>
    <n v="1364"/>
  </r>
  <r>
    <s v="O'Higgins"/>
    <x v="189"/>
    <s v="26 a 35 años"/>
    <m/>
    <x v="2"/>
    <x v="2"/>
    <n v="6"/>
    <x v="189"/>
    <x v="0"/>
    <x v="0"/>
    <x v="0"/>
    <x v="0"/>
    <n v="0"/>
    <n v="1449"/>
    <n v="2047"/>
  </r>
  <r>
    <s v="O'Higgins"/>
    <x v="189"/>
    <s v="36 a 45 años"/>
    <m/>
    <x v="0"/>
    <x v="0"/>
    <n v="6"/>
    <x v="189"/>
    <x v="0"/>
    <x v="0"/>
    <x v="0"/>
    <x v="0"/>
    <n v="0"/>
    <n v="0"/>
    <n v="751"/>
  </r>
  <r>
    <s v="O'Higgins"/>
    <x v="189"/>
    <s v="36 a 45 años"/>
    <m/>
    <x v="1"/>
    <x v="1"/>
    <n v="6"/>
    <x v="189"/>
    <x v="0"/>
    <x v="0"/>
    <x v="0"/>
    <x v="0"/>
    <n v="0"/>
    <n v="0"/>
    <n v="751"/>
  </r>
  <r>
    <s v="O'Higgins"/>
    <x v="189"/>
    <s v="46 a 55 años"/>
    <m/>
    <x v="0"/>
    <x v="0"/>
    <n v="6"/>
    <x v="189"/>
    <x v="0"/>
    <x v="0"/>
    <x v="0"/>
    <x v="0"/>
    <n v="0"/>
    <n v="2263"/>
    <n v="4038"/>
  </r>
  <r>
    <s v="O'Higgins"/>
    <x v="189"/>
    <s v="46 a 55 años"/>
    <m/>
    <x v="2"/>
    <x v="2"/>
    <n v="6"/>
    <x v="189"/>
    <x v="0"/>
    <x v="0"/>
    <x v="0"/>
    <x v="0"/>
    <n v="0"/>
    <n v="905"/>
    <n v="1346"/>
  </r>
  <r>
    <s v="O'Higgins"/>
    <x v="189"/>
    <s v="56 a 65 años"/>
    <m/>
    <x v="0"/>
    <x v="0"/>
    <n v="6"/>
    <x v="189"/>
    <x v="0"/>
    <x v="0"/>
    <x v="0"/>
    <x v="0"/>
    <n v="0"/>
    <n v="369"/>
    <n v="649"/>
  </r>
  <r>
    <s v="O'Higgins"/>
    <x v="189"/>
    <s v="56 a 65 años"/>
    <m/>
    <x v="1"/>
    <x v="1"/>
    <n v="6"/>
    <x v="189"/>
    <x v="0"/>
    <x v="0"/>
    <x v="0"/>
    <x v="0"/>
    <n v="0"/>
    <n v="369"/>
    <n v="649"/>
  </r>
  <r>
    <s v="O'Higgins"/>
    <x v="189"/>
    <s v="56 a 65 años"/>
    <m/>
    <x v="2"/>
    <x v="2"/>
    <n v="6"/>
    <x v="189"/>
    <x v="0"/>
    <x v="0"/>
    <x v="0"/>
    <x v="0"/>
    <n v="0"/>
    <n v="0"/>
    <n v="649"/>
  </r>
  <r>
    <s v="O'Higgins"/>
    <x v="190"/>
    <s v="19 a 25 años"/>
    <m/>
    <x v="0"/>
    <x v="0"/>
    <n v="6"/>
    <x v="190"/>
    <x v="0"/>
    <x v="0"/>
    <x v="0"/>
    <x v="0"/>
    <n v="0"/>
    <n v="0"/>
    <n v="1448"/>
  </r>
  <r>
    <s v="O'Higgins"/>
    <x v="190"/>
    <s v="19 a 25 años"/>
    <m/>
    <x v="1"/>
    <x v="1"/>
    <n v="6"/>
    <x v="190"/>
    <x v="0"/>
    <x v="0"/>
    <x v="0"/>
    <x v="0"/>
    <n v="0"/>
    <n v="968"/>
    <n v="0"/>
  </r>
  <r>
    <s v="O'Higgins"/>
    <x v="190"/>
    <s v="26 a 35 años"/>
    <m/>
    <x v="0"/>
    <x v="0"/>
    <n v="6"/>
    <x v="190"/>
    <x v="0"/>
    <x v="0"/>
    <x v="0"/>
    <x v="0"/>
    <n v="0"/>
    <n v="966"/>
    <n v="0"/>
  </r>
  <r>
    <s v="O'Higgins"/>
    <x v="190"/>
    <s v="26 a 35 años"/>
    <m/>
    <x v="2"/>
    <x v="2"/>
    <n v="6"/>
    <x v="190"/>
    <x v="0"/>
    <x v="0"/>
    <x v="0"/>
    <x v="0"/>
    <n v="0"/>
    <n v="483"/>
    <n v="682"/>
  </r>
  <r>
    <s v="O'Higgins"/>
    <x v="190"/>
    <s v="36 a 45 años"/>
    <m/>
    <x v="0"/>
    <x v="0"/>
    <n v="6"/>
    <x v="190"/>
    <x v="0"/>
    <x v="0"/>
    <x v="0"/>
    <x v="0"/>
    <n v="0"/>
    <n v="694"/>
    <n v="2253"/>
  </r>
  <r>
    <s v="O'Higgins"/>
    <x v="190"/>
    <s v="36 a 45 años"/>
    <m/>
    <x v="1"/>
    <x v="1"/>
    <n v="6"/>
    <x v="190"/>
    <x v="0"/>
    <x v="0"/>
    <x v="0"/>
    <x v="0"/>
    <n v="0"/>
    <n v="0"/>
    <n v="751"/>
  </r>
  <r>
    <s v="O'Higgins"/>
    <x v="190"/>
    <s v="46 a 55 años"/>
    <m/>
    <x v="0"/>
    <x v="0"/>
    <n v="6"/>
    <x v="190"/>
    <x v="0"/>
    <x v="0"/>
    <x v="0"/>
    <x v="0"/>
    <n v="0"/>
    <n v="1810"/>
    <n v="1346"/>
  </r>
  <r>
    <s v="O'Higgins"/>
    <x v="190"/>
    <s v="46 a 55 años"/>
    <m/>
    <x v="2"/>
    <x v="2"/>
    <n v="6"/>
    <x v="190"/>
    <x v="0"/>
    <x v="0"/>
    <x v="0"/>
    <x v="0"/>
    <n v="0"/>
    <n v="905"/>
    <n v="673"/>
  </r>
  <r>
    <s v="O'Higgins"/>
    <x v="190"/>
    <s v="56 a 65 años"/>
    <m/>
    <x v="0"/>
    <x v="0"/>
    <n v="6"/>
    <x v="190"/>
    <x v="0"/>
    <x v="0"/>
    <x v="0"/>
    <x v="0"/>
    <n v="0"/>
    <n v="369"/>
    <n v="1622"/>
  </r>
  <r>
    <s v="O'Higgins"/>
    <x v="190"/>
    <s v="56 a 65 años"/>
    <m/>
    <x v="1"/>
    <x v="1"/>
    <n v="6"/>
    <x v="190"/>
    <x v="0"/>
    <x v="0"/>
    <x v="0"/>
    <x v="0"/>
    <n v="0"/>
    <n v="0"/>
    <n v="1622"/>
  </r>
  <r>
    <s v="O'Higgins"/>
    <x v="191"/>
    <s v="15 a 18 años"/>
    <m/>
    <x v="1"/>
    <x v="1"/>
    <n v="6"/>
    <x v="191"/>
    <x v="0"/>
    <x v="0"/>
    <x v="0"/>
    <x v="0"/>
    <n v="0"/>
    <n v="1235"/>
    <n v="0"/>
  </r>
  <r>
    <s v="O'Higgins"/>
    <x v="191"/>
    <s v="19 a 25 años"/>
    <m/>
    <x v="0"/>
    <x v="0"/>
    <n v="6"/>
    <x v="191"/>
    <x v="0"/>
    <x v="0"/>
    <x v="0"/>
    <x v="0"/>
    <n v="0"/>
    <n v="968"/>
    <n v="0"/>
  </r>
  <r>
    <s v="O'Higgins"/>
    <x v="191"/>
    <s v="19 a 25 años"/>
    <m/>
    <x v="1"/>
    <x v="1"/>
    <n v="6"/>
    <x v="191"/>
    <x v="0"/>
    <x v="0"/>
    <x v="0"/>
    <x v="0"/>
    <n v="0"/>
    <n v="968"/>
    <n v="0"/>
  </r>
  <r>
    <s v="O'Higgins"/>
    <x v="191"/>
    <s v="26 a 35 años"/>
    <m/>
    <x v="0"/>
    <x v="0"/>
    <n v="6"/>
    <x v="191"/>
    <x v="0"/>
    <x v="0"/>
    <x v="0"/>
    <x v="0"/>
    <n v="0"/>
    <n v="483"/>
    <n v="682"/>
  </r>
  <r>
    <s v="O'Higgins"/>
    <x v="191"/>
    <s v="26 a 35 años"/>
    <m/>
    <x v="2"/>
    <x v="2"/>
    <n v="6"/>
    <x v="191"/>
    <x v="0"/>
    <x v="0"/>
    <x v="0"/>
    <x v="0"/>
    <n v="0"/>
    <n v="966"/>
    <n v="682"/>
  </r>
  <r>
    <s v="O'Higgins"/>
    <x v="191"/>
    <s v="36 a 45 años"/>
    <m/>
    <x v="0"/>
    <x v="0"/>
    <n v="6"/>
    <x v="191"/>
    <x v="0"/>
    <x v="0"/>
    <x v="0"/>
    <x v="0"/>
    <n v="0"/>
    <n v="694"/>
    <n v="751"/>
  </r>
  <r>
    <s v="O'Higgins"/>
    <x v="191"/>
    <s v="36 a 45 años"/>
    <m/>
    <x v="2"/>
    <x v="2"/>
    <n v="6"/>
    <x v="191"/>
    <x v="0"/>
    <x v="0"/>
    <x v="0"/>
    <x v="0"/>
    <n v="0"/>
    <n v="1388"/>
    <n v="0"/>
  </r>
  <r>
    <s v="O'Higgins"/>
    <x v="191"/>
    <s v="46 a 55 años"/>
    <m/>
    <x v="0"/>
    <x v="0"/>
    <n v="6"/>
    <x v="191"/>
    <x v="0"/>
    <x v="0"/>
    <x v="0"/>
    <x v="0"/>
    <n v="0"/>
    <n v="2715"/>
    <n v="0"/>
  </r>
  <r>
    <s v="O'Higgins"/>
    <x v="191"/>
    <s v="56 a 65 años"/>
    <m/>
    <x v="0"/>
    <x v="0"/>
    <n v="6"/>
    <x v="191"/>
    <x v="0"/>
    <x v="0"/>
    <x v="0"/>
    <x v="0"/>
    <n v="0"/>
    <n v="1108"/>
    <n v="324"/>
  </r>
  <r>
    <s v="O'Higgins"/>
    <x v="191"/>
    <s v="56 a 65 años"/>
    <m/>
    <x v="1"/>
    <x v="1"/>
    <n v="6"/>
    <x v="191"/>
    <x v="0"/>
    <x v="0"/>
    <x v="0"/>
    <x v="0"/>
    <n v="0"/>
    <n v="739"/>
    <n v="324"/>
  </r>
  <r>
    <s v="O'Higgins"/>
    <x v="192"/>
    <s v="19 a 25 años"/>
    <m/>
    <x v="0"/>
    <x v="0"/>
    <n v="6"/>
    <x v="192"/>
    <x v="0"/>
    <x v="0"/>
    <x v="0"/>
    <x v="0"/>
    <n v="0"/>
    <n v="1936"/>
    <n v="0"/>
  </r>
  <r>
    <s v="O'Higgins"/>
    <x v="192"/>
    <s v="26 a 35 años"/>
    <m/>
    <x v="0"/>
    <x v="0"/>
    <n v="6"/>
    <x v="192"/>
    <x v="0"/>
    <x v="0"/>
    <x v="0"/>
    <x v="0"/>
    <n v="0"/>
    <n v="483"/>
    <n v="0"/>
  </r>
  <r>
    <s v="O'Higgins"/>
    <x v="192"/>
    <s v="36 a 45 años"/>
    <m/>
    <x v="2"/>
    <x v="2"/>
    <n v="6"/>
    <x v="192"/>
    <x v="0"/>
    <x v="0"/>
    <x v="0"/>
    <x v="0"/>
    <n v="0"/>
    <n v="694"/>
    <n v="0"/>
  </r>
  <r>
    <s v="O'Higgins"/>
    <x v="192"/>
    <s v="46 a 55 años"/>
    <m/>
    <x v="0"/>
    <x v="0"/>
    <n v="6"/>
    <x v="192"/>
    <x v="0"/>
    <x v="0"/>
    <x v="0"/>
    <x v="0"/>
    <n v="0"/>
    <n v="453"/>
    <n v="0"/>
  </r>
  <r>
    <s v="O'Higgins"/>
    <x v="192"/>
    <s v="46 a 55 años"/>
    <m/>
    <x v="2"/>
    <x v="2"/>
    <n v="6"/>
    <x v="192"/>
    <x v="0"/>
    <x v="0"/>
    <x v="0"/>
    <x v="0"/>
    <n v="0"/>
    <n v="453"/>
    <n v="0"/>
  </r>
  <r>
    <s v="O'Higgins"/>
    <x v="192"/>
    <s v="56 a 65 años"/>
    <m/>
    <x v="0"/>
    <x v="0"/>
    <n v="6"/>
    <x v="192"/>
    <x v="0"/>
    <x v="0"/>
    <x v="0"/>
    <x v="0"/>
    <n v="0"/>
    <n v="1847"/>
    <n v="0"/>
  </r>
  <r>
    <s v="O'Higgins"/>
    <x v="192"/>
    <s v="56 a 65 años"/>
    <m/>
    <x v="1"/>
    <x v="1"/>
    <n v="6"/>
    <x v="192"/>
    <x v="0"/>
    <x v="0"/>
    <x v="0"/>
    <x v="0"/>
    <n v="0"/>
    <n v="369"/>
    <n v="0"/>
  </r>
  <r>
    <s v="O'Higgins"/>
    <x v="193"/>
    <s v="19 a 25 años"/>
    <m/>
    <x v="0"/>
    <x v="0"/>
    <n v="6"/>
    <x v="193"/>
    <x v="0"/>
    <x v="0"/>
    <x v="0"/>
    <x v="0"/>
    <n v="0"/>
    <n v="968"/>
    <n v="0"/>
  </r>
  <r>
    <s v="O'Higgins"/>
    <x v="193"/>
    <s v="26 a 35 años"/>
    <m/>
    <x v="0"/>
    <x v="0"/>
    <n v="6"/>
    <x v="193"/>
    <x v="0"/>
    <x v="0"/>
    <x v="0"/>
    <x v="0"/>
    <n v="0"/>
    <n v="483"/>
    <n v="0"/>
  </r>
  <r>
    <s v="O'Higgins"/>
    <x v="193"/>
    <s v="36 a 45 años"/>
    <m/>
    <x v="0"/>
    <x v="0"/>
    <n v="6"/>
    <x v="193"/>
    <x v="0"/>
    <x v="0"/>
    <x v="0"/>
    <x v="0"/>
    <n v="0"/>
    <n v="694"/>
    <n v="0"/>
  </r>
  <r>
    <s v="O'Higgins"/>
    <x v="193"/>
    <s v="46 a 55 años"/>
    <m/>
    <x v="0"/>
    <x v="0"/>
    <n v="6"/>
    <x v="193"/>
    <x v="0"/>
    <x v="0"/>
    <x v="0"/>
    <x v="0"/>
    <n v="0"/>
    <n v="453"/>
    <n v="0"/>
  </r>
  <r>
    <s v="O'Higgins"/>
    <x v="194"/>
    <s v="36 a 45 años"/>
    <m/>
    <x v="0"/>
    <x v="0"/>
    <n v="6"/>
    <x v="194"/>
    <x v="0"/>
    <x v="0"/>
    <x v="0"/>
    <x v="0"/>
    <n v="0"/>
    <n v="1388"/>
    <n v="0"/>
  </r>
  <r>
    <s v="O'Higgins"/>
    <x v="194"/>
    <s v="46 a 55 años"/>
    <m/>
    <x v="0"/>
    <x v="0"/>
    <n v="6"/>
    <x v="194"/>
    <x v="0"/>
    <x v="0"/>
    <x v="0"/>
    <x v="0"/>
    <n v="0"/>
    <n v="453"/>
    <n v="0"/>
  </r>
  <r>
    <s v="O'Higgins"/>
    <x v="194"/>
    <s v="46 a 55 años"/>
    <m/>
    <x v="2"/>
    <x v="2"/>
    <n v="6"/>
    <x v="194"/>
    <x v="0"/>
    <x v="0"/>
    <x v="0"/>
    <x v="0"/>
    <n v="0"/>
    <n v="453"/>
    <n v="0"/>
  </r>
  <r>
    <s v="O'Higgins"/>
    <x v="195"/>
    <s v="26 a 35 años"/>
    <m/>
    <x v="0"/>
    <x v="0"/>
    <n v="6"/>
    <x v="195"/>
    <x v="0"/>
    <x v="0"/>
    <x v="0"/>
    <x v="0"/>
    <n v="0"/>
    <n v="483"/>
    <n v="0"/>
  </r>
  <r>
    <s v="O'Higgins"/>
    <x v="195"/>
    <s v="26 a 35 años"/>
    <m/>
    <x v="2"/>
    <x v="2"/>
    <n v="6"/>
    <x v="195"/>
    <x v="0"/>
    <x v="0"/>
    <x v="0"/>
    <x v="0"/>
    <n v="0"/>
    <n v="1449"/>
    <n v="0"/>
  </r>
  <r>
    <s v="O'Higgins"/>
    <x v="195"/>
    <s v="36 a 45 años"/>
    <m/>
    <x v="0"/>
    <x v="0"/>
    <n v="6"/>
    <x v="195"/>
    <x v="0"/>
    <x v="0"/>
    <x v="0"/>
    <x v="0"/>
    <n v="0"/>
    <n v="3470"/>
    <n v="0"/>
  </r>
  <r>
    <s v="O'Higgins"/>
    <x v="195"/>
    <s v="36 a 45 años"/>
    <m/>
    <x v="1"/>
    <x v="1"/>
    <n v="6"/>
    <x v="195"/>
    <x v="0"/>
    <x v="0"/>
    <x v="0"/>
    <x v="0"/>
    <n v="0"/>
    <n v="694"/>
    <n v="0"/>
  </r>
  <r>
    <s v="O'Higgins"/>
    <x v="195"/>
    <s v="46 a 55 años"/>
    <m/>
    <x v="0"/>
    <x v="0"/>
    <n v="6"/>
    <x v="195"/>
    <x v="0"/>
    <x v="0"/>
    <x v="0"/>
    <x v="0"/>
    <n v="0"/>
    <n v="453"/>
    <n v="0"/>
  </r>
  <r>
    <s v="O'Higgins"/>
    <x v="195"/>
    <s v="56 a 65 años"/>
    <m/>
    <x v="0"/>
    <x v="0"/>
    <n v="6"/>
    <x v="195"/>
    <x v="0"/>
    <x v="0"/>
    <x v="0"/>
    <x v="0"/>
    <n v="0"/>
    <n v="2216"/>
    <n v="0"/>
  </r>
  <r>
    <s v="O'Higgins"/>
    <x v="195"/>
    <s v="56 a 65 años"/>
    <m/>
    <x v="1"/>
    <x v="1"/>
    <n v="6"/>
    <x v="195"/>
    <x v="0"/>
    <x v="0"/>
    <x v="0"/>
    <x v="0"/>
    <n v="0"/>
    <n v="1108"/>
    <n v="0"/>
  </r>
  <r>
    <s v="O'Higgins"/>
    <x v="196"/>
    <s v="15 a 18 años"/>
    <m/>
    <x v="1"/>
    <x v="1"/>
    <n v="6"/>
    <x v="196"/>
    <x v="0"/>
    <x v="0"/>
    <x v="0"/>
    <x v="0"/>
    <n v="0"/>
    <n v="2470"/>
    <n v="0"/>
  </r>
  <r>
    <s v="O'Higgins"/>
    <x v="196"/>
    <s v="26 a 35 años"/>
    <m/>
    <x v="0"/>
    <x v="0"/>
    <n v="6"/>
    <x v="196"/>
    <x v="0"/>
    <x v="0"/>
    <x v="0"/>
    <x v="0"/>
    <n v="0"/>
    <n v="2415"/>
    <n v="0"/>
  </r>
  <r>
    <s v="O'Higgins"/>
    <x v="196"/>
    <s v="26 a 35 años"/>
    <m/>
    <x v="2"/>
    <x v="2"/>
    <n v="6"/>
    <x v="196"/>
    <x v="0"/>
    <x v="0"/>
    <x v="0"/>
    <x v="0"/>
    <n v="0"/>
    <n v="1449"/>
    <n v="0"/>
  </r>
  <r>
    <s v="O'Higgins"/>
    <x v="196"/>
    <s v="36 a 45 años"/>
    <m/>
    <x v="0"/>
    <x v="0"/>
    <n v="6"/>
    <x v="196"/>
    <x v="0"/>
    <x v="0"/>
    <x v="0"/>
    <x v="0"/>
    <n v="0"/>
    <n v="5552"/>
    <n v="0"/>
  </r>
  <r>
    <s v="O'Higgins"/>
    <x v="196"/>
    <s v="46 a 55 años"/>
    <m/>
    <x v="0"/>
    <x v="0"/>
    <n v="6"/>
    <x v="196"/>
    <x v="0"/>
    <x v="0"/>
    <x v="0"/>
    <x v="0"/>
    <n v="0"/>
    <n v="3620"/>
    <n v="0"/>
  </r>
  <r>
    <s v="O'Higgins"/>
    <x v="196"/>
    <s v="46 a 55 años"/>
    <m/>
    <x v="2"/>
    <x v="2"/>
    <n v="6"/>
    <x v="196"/>
    <x v="0"/>
    <x v="0"/>
    <x v="0"/>
    <x v="0"/>
    <n v="0"/>
    <n v="453"/>
    <n v="0"/>
  </r>
  <r>
    <s v="O'Higgins"/>
    <x v="196"/>
    <s v="56 a 65 años"/>
    <m/>
    <x v="0"/>
    <x v="0"/>
    <n v="6"/>
    <x v="196"/>
    <x v="0"/>
    <x v="0"/>
    <x v="0"/>
    <x v="0"/>
    <n v="0"/>
    <n v="1477"/>
    <n v="0"/>
  </r>
  <r>
    <s v="O'Higgins"/>
    <x v="196"/>
    <s v="56 a 65 años"/>
    <m/>
    <x v="1"/>
    <x v="1"/>
    <n v="6"/>
    <x v="196"/>
    <x v="0"/>
    <x v="0"/>
    <x v="0"/>
    <x v="0"/>
    <n v="0"/>
    <n v="1847"/>
    <n v="0"/>
  </r>
  <r>
    <s v="O'Higgins"/>
    <x v="197"/>
    <s v="26 a 35 años"/>
    <m/>
    <x v="2"/>
    <x v="2"/>
    <n v="6"/>
    <x v="197"/>
    <x v="0"/>
    <x v="0"/>
    <x v="0"/>
    <x v="0"/>
    <n v="0"/>
    <n v="0"/>
    <n v="1364"/>
  </r>
  <r>
    <s v="O'Higgins"/>
    <x v="197"/>
    <s v="36 a 45 años"/>
    <m/>
    <x v="0"/>
    <x v="0"/>
    <n v="6"/>
    <x v="197"/>
    <x v="0"/>
    <x v="0"/>
    <x v="0"/>
    <x v="0"/>
    <n v="0"/>
    <n v="0"/>
    <n v="751"/>
  </r>
  <r>
    <s v="O'Higgins"/>
    <x v="197"/>
    <s v="56 a 65 años"/>
    <m/>
    <x v="0"/>
    <x v="0"/>
    <n v="6"/>
    <x v="197"/>
    <x v="0"/>
    <x v="0"/>
    <x v="0"/>
    <x v="0"/>
    <n v="0"/>
    <n v="0"/>
    <n v="649"/>
  </r>
  <r>
    <s v="O'Higgins"/>
    <x v="198"/>
    <s v="15 a 18 años"/>
    <m/>
    <x v="0"/>
    <x v="0"/>
    <n v="6"/>
    <x v="198"/>
    <x v="0"/>
    <x v="0"/>
    <x v="0"/>
    <x v="0"/>
    <n v="504"/>
    <n v="0"/>
    <n v="0"/>
  </r>
  <r>
    <s v="O'Higgins"/>
    <x v="198"/>
    <s v="15 a 18 años"/>
    <m/>
    <x v="1"/>
    <x v="1"/>
    <n v="6"/>
    <x v="198"/>
    <x v="0"/>
    <x v="0"/>
    <x v="0"/>
    <x v="0"/>
    <n v="4820"/>
    <n v="7411"/>
    <n v="8064"/>
  </r>
  <r>
    <s v="O'Higgins"/>
    <x v="198"/>
    <s v="15 a 18 años"/>
    <m/>
    <x v="2"/>
    <x v="2"/>
    <n v="6"/>
    <x v="198"/>
    <x v="0"/>
    <x v="0"/>
    <x v="0"/>
    <x v="0"/>
    <n v="0"/>
    <n v="0"/>
    <n v="3226"/>
  </r>
  <r>
    <s v="O'Higgins"/>
    <x v="198"/>
    <s v="19 a 25 años"/>
    <m/>
    <x v="0"/>
    <x v="0"/>
    <n v="6"/>
    <x v="198"/>
    <x v="0"/>
    <x v="0"/>
    <x v="0"/>
    <x v="0"/>
    <n v="641"/>
    <n v="5807"/>
    <n v="11587"/>
  </r>
  <r>
    <s v="O'Higgins"/>
    <x v="198"/>
    <s v="19 a 25 años"/>
    <m/>
    <x v="1"/>
    <x v="1"/>
    <n v="6"/>
    <x v="198"/>
    <x v="0"/>
    <x v="0"/>
    <x v="0"/>
    <x v="0"/>
    <n v="8569"/>
    <n v="3871"/>
    <n v="0"/>
  </r>
  <r>
    <s v="O'Higgins"/>
    <x v="198"/>
    <s v="19 a 25 años"/>
    <m/>
    <x v="2"/>
    <x v="2"/>
    <n v="6"/>
    <x v="198"/>
    <x v="0"/>
    <x v="0"/>
    <x v="0"/>
    <x v="0"/>
    <n v="82"/>
    <n v="1936"/>
    <n v="5069"/>
  </r>
  <r>
    <s v="O'Higgins"/>
    <x v="198"/>
    <s v="26 a 35 años"/>
    <m/>
    <x v="0"/>
    <x v="0"/>
    <n v="6"/>
    <x v="198"/>
    <x v="0"/>
    <x v="0"/>
    <x v="0"/>
    <x v="0"/>
    <n v="3663"/>
    <n v="8694"/>
    <n v="4094"/>
  </r>
  <r>
    <s v="O'Higgins"/>
    <x v="198"/>
    <s v="26 a 35 años"/>
    <m/>
    <x v="1"/>
    <x v="1"/>
    <n v="6"/>
    <x v="198"/>
    <x v="0"/>
    <x v="0"/>
    <x v="0"/>
    <x v="0"/>
    <n v="8713"/>
    <n v="0"/>
    <n v="682"/>
  </r>
  <r>
    <s v="O'Higgins"/>
    <x v="198"/>
    <s v="26 a 35 años"/>
    <m/>
    <x v="2"/>
    <x v="2"/>
    <n v="6"/>
    <x v="198"/>
    <x v="0"/>
    <x v="0"/>
    <x v="0"/>
    <x v="0"/>
    <n v="440"/>
    <n v="6279"/>
    <n v="17056"/>
  </r>
  <r>
    <s v="O'Higgins"/>
    <x v="198"/>
    <s v="36 a 45 años"/>
    <m/>
    <x v="0"/>
    <x v="0"/>
    <n v="6"/>
    <x v="198"/>
    <x v="0"/>
    <x v="0"/>
    <x v="0"/>
    <x v="0"/>
    <n v="3670"/>
    <n v="8328"/>
    <n v="11266"/>
  </r>
  <r>
    <s v="O'Higgins"/>
    <x v="198"/>
    <s v="36 a 45 años"/>
    <m/>
    <x v="1"/>
    <x v="1"/>
    <n v="6"/>
    <x v="198"/>
    <x v="0"/>
    <x v="0"/>
    <x v="0"/>
    <x v="0"/>
    <n v="11680"/>
    <n v="0"/>
    <n v="3004"/>
  </r>
  <r>
    <s v="O'Higgins"/>
    <x v="198"/>
    <s v="36 a 45 años"/>
    <m/>
    <x v="2"/>
    <x v="2"/>
    <n v="6"/>
    <x v="198"/>
    <x v="0"/>
    <x v="0"/>
    <x v="0"/>
    <x v="0"/>
    <n v="313"/>
    <n v="1388"/>
    <n v="2253"/>
  </r>
  <r>
    <s v="O'Higgins"/>
    <x v="198"/>
    <s v="46 a 55 años"/>
    <m/>
    <x v="0"/>
    <x v="0"/>
    <n v="6"/>
    <x v="198"/>
    <x v="0"/>
    <x v="0"/>
    <x v="0"/>
    <x v="0"/>
    <n v="2262"/>
    <n v="14028"/>
    <n v="8750"/>
  </r>
  <r>
    <s v="O'Higgins"/>
    <x v="198"/>
    <s v="46 a 55 años"/>
    <m/>
    <x v="1"/>
    <x v="1"/>
    <n v="6"/>
    <x v="198"/>
    <x v="0"/>
    <x v="0"/>
    <x v="0"/>
    <x v="0"/>
    <n v="12248"/>
    <n v="0"/>
    <n v="0"/>
  </r>
  <r>
    <s v="O'Higgins"/>
    <x v="198"/>
    <s v="46 a 55 años"/>
    <m/>
    <x v="2"/>
    <x v="2"/>
    <n v="6"/>
    <x v="198"/>
    <x v="0"/>
    <x v="0"/>
    <x v="0"/>
    <x v="0"/>
    <n v="1002"/>
    <n v="2263"/>
    <n v="4038"/>
  </r>
  <r>
    <s v="O'Higgins"/>
    <x v="198"/>
    <s v="56 a 65 años"/>
    <m/>
    <x v="0"/>
    <x v="0"/>
    <n v="6"/>
    <x v="198"/>
    <x v="0"/>
    <x v="0"/>
    <x v="0"/>
    <x v="0"/>
    <n v="2873"/>
    <n v="14035"/>
    <n v="7787"/>
  </r>
  <r>
    <s v="O'Higgins"/>
    <x v="198"/>
    <s v="56 a 65 años"/>
    <m/>
    <x v="1"/>
    <x v="1"/>
    <n v="6"/>
    <x v="198"/>
    <x v="0"/>
    <x v="0"/>
    <x v="0"/>
    <x v="0"/>
    <n v="8532"/>
    <n v="1108"/>
    <n v="3893"/>
  </r>
  <r>
    <s v="O'Higgins"/>
    <x v="198"/>
    <s v="56 a 65 años"/>
    <m/>
    <x v="2"/>
    <x v="2"/>
    <n v="6"/>
    <x v="198"/>
    <x v="0"/>
    <x v="0"/>
    <x v="0"/>
    <x v="0"/>
    <n v="1145"/>
    <n v="0"/>
    <n v="1947"/>
  </r>
  <r>
    <s v="O'Higgins"/>
    <x v="199"/>
    <s v="15 a 18 años"/>
    <m/>
    <x v="0"/>
    <x v="0"/>
    <n v="6"/>
    <x v="199"/>
    <x v="0"/>
    <x v="0"/>
    <x v="0"/>
    <x v="0"/>
    <n v="239"/>
    <n v="0"/>
    <n v="0"/>
  </r>
  <r>
    <s v="O'Higgins"/>
    <x v="199"/>
    <s v="15 a 18 años"/>
    <m/>
    <x v="1"/>
    <x v="1"/>
    <n v="6"/>
    <x v="199"/>
    <x v="0"/>
    <x v="0"/>
    <x v="0"/>
    <x v="0"/>
    <n v="936"/>
    <n v="0"/>
    <n v="1613"/>
  </r>
  <r>
    <s v="O'Higgins"/>
    <x v="199"/>
    <s v="19 a 25 años"/>
    <m/>
    <x v="0"/>
    <x v="0"/>
    <n v="6"/>
    <x v="199"/>
    <x v="0"/>
    <x v="0"/>
    <x v="0"/>
    <x v="0"/>
    <n v="963"/>
    <n v="968"/>
    <n v="724"/>
  </r>
  <r>
    <s v="O'Higgins"/>
    <x v="199"/>
    <s v="19 a 25 años"/>
    <m/>
    <x v="1"/>
    <x v="1"/>
    <n v="6"/>
    <x v="199"/>
    <x v="0"/>
    <x v="0"/>
    <x v="0"/>
    <x v="0"/>
    <n v="1637"/>
    <n v="968"/>
    <n v="0"/>
  </r>
  <r>
    <s v="O'Higgins"/>
    <x v="199"/>
    <s v="26 a 35 años"/>
    <m/>
    <x v="0"/>
    <x v="0"/>
    <n v="6"/>
    <x v="199"/>
    <x v="0"/>
    <x v="0"/>
    <x v="0"/>
    <x v="0"/>
    <n v="0"/>
    <n v="1932"/>
    <n v="1364"/>
  </r>
  <r>
    <s v="O'Higgins"/>
    <x v="199"/>
    <s v="26 a 35 años"/>
    <m/>
    <x v="1"/>
    <x v="1"/>
    <n v="6"/>
    <x v="199"/>
    <x v="0"/>
    <x v="0"/>
    <x v="0"/>
    <x v="0"/>
    <n v="648"/>
    <n v="0"/>
    <n v="0"/>
  </r>
  <r>
    <s v="O'Higgins"/>
    <x v="199"/>
    <s v="26 a 35 años"/>
    <m/>
    <x v="2"/>
    <x v="2"/>
    <n v="6"/>
    <x v="199"/>
    <x v="0"/>
    <x v="0"/>
    <x v="0"/>
    <x v="0"/>
    <n v="0"/>
    <n v="1449"/>
    <n v="2729"/>
  </r>
  <r>
    <s v="O'Higgins"/>
    <x v="199"/>
    <s v="36 a 45 años"/>
    <m/>
    <x v="0"/>
    <x v="0"/>
    <n v="6"/>
    <x v="199"/>
    <x v="0"/>
    <x v="0"/>
    <x v="0"/>
    <x v="0"/>
    <n v="621"/>
    <n v="1388"/>
    <n v="1502"/>
  </r>
  <r>
    <s v="O'Higgins"/>
    <x v="199"/>
    <s v="36 a 45 años"/>
    <m/>
    <x v="1"/>
    <x v="1"/>
    <n v="6"/>
    <x v="199"/>
    <x v="0"/>
    <x v="0"/>
    <x v="0"/>
    <x v="0"/>
    <n v="1169"/>
    <n v="694"/>
    <n v="2253"/>
  </r>
  <r>
    <s v="O'Higgins"/>
    <x v="199"/>
    <s v="36 a 45 años"/>
    <m/>
    <x v="2"/>
    <x v="2"/>
    <n v="6"/>
    <x v="199"/>
    <x v="0"/>
    <x v="0"/>
    <x v="0"/>
    <x v="0"/>
    <n v="165"/>
    <n v="0"/>
    <n v="1502"/>
  </r>
  <r>
    <s v="O'Higgins"/>
    <x v="199"/>
    <s v="46 a 55 años"/>
    <m/>
    <x v="0"/>
    <x v="0"/>
    <n v="6"/>
    <x v="199"/>
    <x v="0"/>
    <x v="0"/>
    <x v="0"/>
    <x v="0"/>
    <n v="259"/>
    <n v="1810"/>
    <n v="2019"/>
  </r>
  <r>
    <s v="O'Higgins"/>
    <x v="199"/>
    <s v="46 a 55 años"/>
    <m/>
    <x v="1"/>
    <x v="1"/>
    <n v="6"/>
    <x v="199"/>
    <x v="0"/>
    <x v="0"/>
    <x v="0"/>
    <x v="0"/>
    <n v="3611"/>
    <n v="0"/>
    <n v="0"/>
  </r>
  <r>
    <s v="O'Higgins"/>
    <x v="199"/>
    <s v="46 a 55 años"/>
    <m/>
    <x v="2"/>
    <x v="2"/>
    <n v="6"/>
    <x v="199"/>
    <x v="0"/>
    <x v="0"/>
    <x v="0"/>
    <x v="0"/>
    <n v="184"/>
    <n v="0"/>
    <n v="1346"/>
  </r>
  <r>
    <s v="O'Higgins"/>
    <x v="199"/>
    <s v="56 a 65 años"/>
    <m/>
    <x v="0"/>
    <x v="0"/>
    <n v="6"/>
    <x v="199"/>
    <x v="0"/>
    <x v="0"/>
    <x v="0"/>
    <x v="0"/>
    <n v="858"/>
    <n v="1847"/>
    <n v="1298"/>
  </r>
  <r>
    <s v="O'Higgins"/>
    <x v="199"/>
    <s v="56 a 65 años"/>
    <m/>
    <x v="1"/>
    <x v="1"/>
    <n v="6"/>
    <x v="199"/>
    <x v="0"/>
    <x v="0"/>
    <x v="0"/>
    <x v="0"/>
    <n v="973"/>
    <n v="1108"/>
    <n v="1298"/>
  </r>
  <r>
    <s v="O'Higgins"/>
    <x v="199"/>
    <s v="56 a 65 años"/>
    <m/>
    <x v="2"/>
    <x v="2"/>
    <n v="6"/>
    <x v="199"/>
    <x v="0"/>
    <x v="0"/>
    <x v="0"/>
    <x v="0"/>
    <n v="0"/>
    <n v="0"/>
    <n v="973"/>
  </r>
  <r>
    <s v="O'Higgins"/>
    <x v="200"/>
    <s v="15 a 18 años"/>
    <m/>
    <x v="1"/>
    <x v="1"/>
    <n v="6"/>
    <x v="200"/>
    <x v="0"/>
    <x v="0"/>
    <x v="0"/>
    <x v="0"/>
    <n v="0"/>
    <n v="1235"/>
    <n v="0"/>
  </r>
  <r>
    <s v="O'Higgins"/>
    <x v="200"/>
    <s v="19 a 25 años"/>
    <m/>
    <x v="0"/>
    <x v="0"/>
    <n v="6"/>
    <x v="200"/>
    <x v="0"/>
    <x v="0"/>
    <x v="0"/>
    <x v="0"/>
    <n v="0"/>
    <n v="1936"/>
    <n v="1448"/>
  </r>
  <r>
    <s v="O'Higgins"/>
    <x v="200"/>
    <s v="26 a 35 años"/>
    <m/>
    <x v="0"/>
    <x v="0"/>
    <n v="6"/>
    <x v="200"/>
    <x v="0"/>
    <x v="0"/>
    <x v="0"/>
    <x v="0"/>
    <n v="0"/>
    <n v="966"/>
    <n v="0"/>
  </r>
  <r>
    <s v="O'Higgins"/>
    <x v="200"/>
    <s v="26 a 35 años"/>
    <m/>
    <x v="1"/>
    <x v="1"/>
    <n v="6"/>
    <x v="200"/>
    <x v="0"/>
    <x v="0"/>
    <x v="0"/>
    <x v="0"/>
    <n v="0"/>
    <n v="0"/>
    <n v="682"/>
  </r>
  <r>
    <s v="O'Higgins"/>
    <x v="200"/>
    <s v="26 a 35 años"/>
    <m/>
    <x v="2"/>
    <x v="2"/>
    <n v="6"/>
    <x v="200"/>
    <x v="0"/>
    <x v="0"/>
    <x v="0"/>
    <x v="0"/>
    <n v="0"/>
    <n v="966"/>
    <n v="682"/>
  </r>
  <r>
    <s v="O'Higgins"/>
    <x v="200"/>
    <s v="36 a 45 años"/>
    <m/>
    <x v="0"/>
    <x v="0"/>
    <n v="6"/>
    <x v="200"/>
    <x v="0"/>
    <x v="0"/>
    <x v="0"/>
    <x v="0"/>
    <n v="0"/>
    <n v="1388"/>
    <n v="0"/>
  </r>
  <r>
    <s v="O'Higgins"/>
    <x v="200"/>
    <s v="36 a 45 años"/>
    <m/>
    <x v="2"/>
    <x v="2"/>
    <n v="6"/>
    <x v="200"/>
    <x v="0"/>
    <x v="0"/>
    <x v="0"/>
    <x v="0"/>
    <n v="0"/>
    <n v="694"/>
    <n v="751"/>
  </r>
  <r>
    <s v="O'Higgins"/>
    <x v="200"/>
    <s v="46 a 55 años"/>
    <m/>
    <x v="0"/>
    <x v="0"/>
    <n v="6"/>
    <x v="200"/>
    <x v="0"/>
    <x v="0"/>
    <x v="0"/>
    <x v="0"/>
    <n v="0"/>
    <n v="2715"/>
    <n v="1346"/>
  </r>
  <r>
    <s v="O'Higgins"/>
    <x v="200"/>
    <s v="56 a 65 años"/>
    <m/>
    <x v="0"/>
    <x v="0"/>
    <n v="6"/>
    <x v="200"/>
    <x v="0"/>
    <x v="0"/>
    <x v="0"/>
    <x v="0"/>
    <n v="0"/>
    <n v="0"/>
    <n v="649"/>
  </r>
  <r>
    <s v="O'Higgins"/>
    <x v="200"/>
    <s v="56 a 65 años"/>
    <m/>
    <x v="1"/>
    <x v="1"/>
    <n v="6"/>
    <x v="200"/>
    <x v="0"/>
    <x v="0"/>
    <x v="0"/>
    <x v="0"/>
    <n v="0"/>
    <n v="0"/>
    <n v="324"/>
  </r>
  <r>
    <s v="O'Higgins"/>
    <x v="201"/>
    <s v="15 a 18 años"/>
    <m/>
    <x v="1"/>
    <x v="1"/>
    <n v="6"/>
    <x v="201"/>
    <x v="0"/>
    <x v="0"/>
    <x v="0"/>
    <x v="0"/>
    <n v="586"/>
    <n v="1235"/>
    <n v="1613"/>
  </r>
  <r>
    <s v="O'Higgins"/>
    <x v="201"/>
    <s v="19 a 25 años"/>
    <m/>
    <x v="0"/>
    <x v="0"/>
    <n v="6"/>
    <x v="201"/>
    <x v="0"/>
    <x v="0"/>
    <x v="0"/>
    <x v="0"/>
    <n v="314"/>
    <n v="968"/>
    <n v="1448"/>
  </r>
  <r>
    <s v="O'Higgins"/>
    <x v="201"/>
    <s v="19 a 25 años"/>
    <m/>
    <x v="1"/>
    <x v="1"/>
    <n v="6"/>
    <x v="201"/>
    <x v="0"/>
    <x v="0"/>
    <x v="0"/>
    <x v="0"/>
    <n v="1699"/>
    <n v="968"/>
    <n v="0"/>
  </r>
  <r>
    <s v="O'Higgins"/>
    <x v="201"/>
    <s v="19 a 25 años"/>
    <m/>
    <x v="2"/>
    <x v="2"/>
    <n v="6"/>
    <x v="201"/>
    <x v="0"/>
    <x v="0"/>
    <x v="0"/>
    <x v="0"/>
    <n v="146"/>
    <n v="0"/>
    <n v="1448"/>
  </r>
  <r>
    <s v="O'Higgins"/>
    <x v="201"/>
    <s v="26 a 35 años"/>
    <m/>
    <x v="0"/>
    <x v="0"/>
    <n v="6"/>
    <x v="201"/>
    <x v="0"/>
    <x v="0"/>
    <x v="0"/>
    <x v="0"/>
    <n v="2116"/>
    <n v="1932"/>
    <n v="2729"/>
  </r>
  <r>
    <s v="O'Higgins"/>
    <x v="201"/>
    <s v="26 a 35 años"/>
    <m/>
    <x v="1"/>
    <x v="1"/>
    <n v="6"/>
    <x v="201"/>
    <x v="0"/>
    <x v="0"/>
    <x v="0"/>
    <x v="0"/>
    <n v="2867"/>
    <n v="0"/>
    <n v="1364"/>
  </r>
  <r>
    <s v="O'Higgins"/>
    <x v="201"/>
    <s v="26 a 35 años"/>
    <m/>
    <x v="2"/>
    <x v="2"/>
    <n v="6"/>
    <x v="201"/>
    <x v="0"/>
    <x v="0"/>
    <x v="0"/>
    <x v="0"/>
    <n v="374"/>
    <n v="1449"/>
    <n v="3411"/>
  </r>
  <r>
    <s v="O'Higgins"/>
    <x v="201"/>
    <s v="36 a 45 años"/>
    <m/>
    <x v="0"/>
    <x v="0"/>
    <n v="6"/>
    <x v="201"/>
    <x v="0"/>
    <x v="0"/>
    <x v="0"/>
    <x v="0"/>
    <n v="1823"/>
    <n v="5552"/>
    <n v="2253"/>
  </r>
  <r>
    <s v="O'Higgins"/>
    <x v="201"/>
    <s v="36 a 45 años"/>
    <m/>
    <x v="1"/>
    <x v="1"/>
    <n v="6"/>
    <x v="201"/>
    <x v="0"/>
    <x v="0"/>
    <x v="0"/>
    <x v="0"/>
    <n v="1307"/>
    <n v="694"/>
    <n v="3004"/>
  </r>
  <r>
    <s v="O'Higgins"/>
    <x v="201"/>
    <s v="36 a 45 años"/>
    <m/>
    <x v="2"/>
    <x v="2"/>
    <n v="6"/>
    <x v="201"/>
    <x v="0"/>
    <x v="0"/>
    <x v="0"/>
    <x v="0"/>
    <n v="260"/>
    <n v="1388"/>
    <n v="751"/>
  </r>
  <r>
    <s v="O'Higgins"/>
    <x v="201"/>
    <s v="46 a 55 años"/>
    <m/>
    <x v="0"/>
    <x v="0"/>
    <n v="6"/>
    <x v="201"/>
    <x v="0"/>
    <x v="0"/>
    <x v="0"/>
    <x v="0"/>
    <n v="832"/>
    <n v="3168"/>
    <n v="5385"/>
  </r>
  <r>
    <s v="O'Higgins"/>
    <x v="201"/>
    <s v="46 a 55 años"/>
    <m/>
    <x v="1"/>
    <x v="1"/>
    <n v="6"/>
    <x v="201"/>
    <x v="0"/>
    <x v="0"/>
    <x v="0"/>
    <x v="0"/>
    <n v="2545"/>
    <n v="0"/>
    <n v="0"/>
  </r>
  <r>
    <s v="O'Higgins"/>
    <x v="201"/>
    <s v="46 a 55 años"/>
    <m/>
    <x v="2"/>
    <x v="2"/>
    <n v="6"/>
    <x v="201"/>
    <x v="0"/>
    <x v="0"/>
    <x v="0"/>
    <x v="0"/>
    <n v="0"/>
    <n v="0"/>
    <n v="2692"/>
  </r>
  <r>
    <s v="O'Higgins"/>
    <x v="201"/>
    <s v="56 a 65 años"/>
    <m/>
    <x v="0"/>
    <x v="0"/>
    <n v="6"/>
    <x v="201"/>
    <x v="0"/>
    <x v="0"/>
    <x v="0"/>
    <x v="0"/>
    <n v="323"/>
    <n v="1477"/>
    <n v="2271"/>
  </r>
  <r>
    <s v="O'Higgins"/>
    <x v="201"/>
    <s v="56 a 65 años"/>
    <m/>
    <x v="1"/>
    <x v="1"/>
    <n v="6"/>
    <x v="201"/>
    <x v="0"/>
    <x v="0"/>
    <x v="0"/>
    <x v="0"/>
    <n v="2389"/>
    <n v="0"/>
    <n v="1947"/>
  </r>
  <r>
    <s v="O'Higgins"/>
    <x v="201"/>
    <s v="56 a 65 años"/>
    <m/>
    <x v="2"/>
    <x v="2"/>
    <n v="6"/>
    <x v="201"/>
    <x v="0"/>
    <x v="0"/>
    <x v="0"/>
    <x v="0"/>
    <n v="0"/>
    <n v="0"/>
    <n v="324"/>
  </r>
  <r>
    <s v="O'Higgins"/>
    <x v="202"/>
    <s v="15 a 18 años"/>
    <m/>
    <x v="0"/>
    <x v="0"/>
    <n v="6"/>
    <x v="202"/>
    <x v="0"/>
    <x v="0"/>
    <x v="0"/>
    <x v="0"/>
    <n v="155"/>
    <n v="0"/>
    <n v="0"/>
  </r>
  <r>
    <s v="O'Higgins"/>
    <x v="202"/>
    <s v="15 a 18 años"/>
    <m/>
    <x v="1"/>
    <x v="1"/>
    <n v="6"/>
    <x v="202"/>
    <x v="0"/>
    <x v="0"/>
    <x v="0"/>
    <x v="0"/>
    <n v="78"/>
    <n v="1235"/>
    <n v="0"/>
  </r>
  <r>
    <s v="O'Higgins"/>
    <x v="202"/>
    <s v="19 a 25 años"/>
    <m/>
    <x v="1"/>
    <x v="1"/>
    <n v="6"/>
    <x v="202"/>
    <x v="0"/>
    <x v="0"/>
    <x v="0"/>
    <x v="0"/>
    <n v="1150"/>
    <n v="968"/>
    <n v="0"/>
  </r>
  <r>
    <s v="O'Higgins"/>
    <x v="202"/>
    <s v="26 a 35 años"/>
    <m/>
    <x v="0"/>
    <x v="0"/>
    <n v="6"/>
    <x v="202"/>
    <x v="0"/>
    <x v="0"/>
    <x v="0"/>
    <x v="0"/>
    <n v="315"/>
    <n v="0"/>
    <n v="0"/>
  </r>
  <r>
    <s v="O'Higgins"/>
    <x v="202"/>
    <s v="26 a 35 años"/>
    <m/>
    <x v="1"/>
    <x v="1"/>
    <n v="6"/>
    <x v="202"/>
    <x v="0"/>
    <x v="0"/>
    <x v="0"/>
    <x v="0"/>
    <n v="193"/>
    <n v="0"/>
    <n v="0"/>
  </r>
  <r>
    <s v="O'Higgins"/>
    <x v="202"/>
    <s v="36 a 45 años"/>
    <m/>
    <x v="0"/>
    <x v="0"/>
    <n v="6"/>
    <x v="202"/>
    <x v="0"/>
    <x v="0"/>
    <x v="0"/>
    <x v="0"/>
    <n v="290"/>
    <n v="2082"/>
    <n v="0"/>
  </r>
  <r>
    <s v="O'Higgins"/>
    <x v="202"/>
    <s v="36 a 45 años"/>
    <m/>
    <x v="1"/>
    <x v="1"/>
    <n v="6"/>
    <x v="202"/>
    <x v="0"/>
    <x v="0"/>
    <x v="0"/>
    <x v="0"/>
    <n v="2240"/>
    <n v="0"/>
    <n v="0"/>
  </r>
  <r>
    <s v="O'Higgins"/>
    <x v="202"/>
    <s v="36 a 45 años"/>
    <m/>
    <x v="2"/>
    <x v="2"/>
    <n v="6"/>
    <x v="202"/>
    <x v="0"/>
    <x v="0"/>
    <x v="0"/>
    <x v="0"/>
    <n v="0"/>
    <n v="694"/>
    <n v="0"/>
  </r>
  <r>
    <s v="O'Higgins"/>
    <x v="202"/>
    <s v="46 a 55 años"/>
    <m/>
    <x v="0"/>
    <x v="0"/>
    <n v="6"/>
    <x v="202"/>
    <x v="0"/>
    <x v="0"/>
    <x v="0"/>
    <x v="0"/>
    <n v="533"/>
    <n v="453"/>
    <n v="0"/>
  </r>
  <r>
    <s v="O'Higgins"/>
    <x v="202"/>
    <s v="46 a 55 años"/>
    <m/>
    <x v="1"/>
    <x v="1"/>
    <n v="6"/>
    <x v="202"/>
    <x v="0"/>
    <x v="0"/>
    <x v="0"/>
    <x v="0"/>
    <n v="925"/>
    <n v="0"/>
    <n v="0"/>
  </r>
  <r>
    <s v="O'Higgins"/>
    <x v="202"/>
    <s v="56 a 65 años"/>
    <m/>
    <x v="0"/>
    <x v="0"/>
    <n v="6"/>
    <x v="202"/>
    <x v="0"/>
    <x v="0"/>
    <x v="0"/>
    <x v="0"/>
    <n v="414"/>
    <n v="369"/>
    <n v="0"/>
  </r>
  <r>
    <s v="O'Higgins"/>
    <x v="202"/>
    <s v="56 a 65 años"/>
    <m/>
    <x v="1"/>
    <x v="1"/>
    <n v="6"/>
    <x v="202"/>
    <x v="0"/>
    <x v="0"/>
    <x v="0"/>
    <x v="0"/>
    <n v="1046"/>
    <n v="0"/>
    <n v="0"/>
  </r>
  <r>
    <s v="O'Higgins"/>
    <x v="203"/>
    <s v="15 a 18 años"/>
    <m/>
    <x v="1"/>
    <x v="1"/>
    <n v="6"/>
    <x v="203"/>
    <x v="0"/>
    <x v="0"/>
    <x v="0"/>
    <x v="0"/>
    <n v="0"/>
    <n v="2470"/>
    <n v="0"/>
  </r>
  <r>
    <s v="O'Higgins"/>
    <x v="203"/>
    <s v="19 a 25 años"/>
    <m/>
    <x v="0"/>
    <x v="0"/>
    <n v="6"/>
    <x v="203"/>
    <x v="0"/>
    <x v="0"/>
    <x v="0"/>
    <x v="0"/>
    <n v="0"/>
    <n v="0"/>
    <n v="1448"/>
  </r>
  <r>
    <s v="O'Higgins"/>
    <x v="203"/>
    <s v="26 a 35 años"/>
    <m/>
    <x v="0"/>
    <x v="0"/>
    <n v="6"/>
    <x v="203"/>
    <x v="0"/>
    <x v="0"/>
    <x v="0"/>
    <x v="0"/>
    <n v="0"/>
    <n v="966"/>
    <n v="0"/>
  </r>
  <r>
    <s v="O'Higgins"/>
    <x v="203"/>
    <s v="26 a 35 años"/>
    <m/>
    <x v="2"/>
    <x v="2"/>
    <n v="6"/>
    <x v="203"/>
    <x v="0"/>
    <x v="0"/>
    <x v="0"/>
    <x v="0"/>
    <n v="0"/>
    <n v="483"/>
    <n v="682"/>
  </r>
  <r>
    <s v="O'Higgins"/>
    <x v="203"/>
    <s v="36 a 45 años"/>
    <m/>
    <x v="0"/>
    <x v="0"/>
    <n v="6"/>
    <x v="203"/>
    <x v="0"/>
    <x v="0"/>
    <x v="0"/>
    <x v="0"/>
    <n v="0"/>
    <n v="694"/>
    <n v="3004"/>
  </r>
  <r>
    <s v="O'Higgins"/>
    <x v="203"/>
    <s v="46 a 55 años"/>
    <m/>
    <x v="0"/>
    <x v="0"/>
    <n v="6"/>
    <x v="203"/>
    <x v="0"/>
    <x v="0"/>
    <x v="0"/>
    <x v="0"/>
    <n v="0"/>
    <n v="2263"/>
    <n v="2019"/>
  </r>
  <r>
    <s v="O'Higgins"/>
    <x v="203"/>
    <s v="46 a 55 años"/>
    <m/>
    <x v="2"/>
    <x v="2"/>
    <n v="6"/>
    <x v="203"/>
    <x v="0"/>
    <x v="0"/>
    <x v="0"/>
    <x v="0"/>
    <n v="0"/>
    <n v="0"/>
    <n v="673"/>
  </r>
  <r>
    <s v="O'Higgins"/>
    <x v="203"/>
    <s v="56 a 65 años"/>
    <m/>
    <x v="0"/>
    <x v="0"/>
    <n v="6"/>
    <x v="203"/>
    <x v="0"/>
    <x v="0"/>
    <x v="0"/>
    <x v="0"/>
    <n v="0"/>
    <n v="1847"/>
    <n v="1622"/>
  </r>
  <r>
    <s v="O'Higgins"/>
    <x v="203"/>
    <s v="56 a 65 años"/>
    <m/>
    <x v="1"/>
    <x v="1"/>
    <n v="6"/>
    <x v="203"/>
    <x v="0"/>
    <x v="0"/>
    <x v="0"/>
    <x v="0"/>
    <n v="0"/>
    <n v="0"/>
    <n v="1298"/>
  </r>
  <r>
    <s v="Tarapacá"/>
    <x v="204"/>
    <s v="15 a 18 años"/>
    <m/>
    <x v="0"/>
    <x v="0"/>
    <n v="1"/>
    <x v="204"/>
    <x v="0"/>
    <x v="0"/>
    <x v="0"/>
    <x v="0"/>
    <n v="0"/>
    <n v="0"/>
    <n v="5368"/>
  </r>
  <r>
    <s v="Tarapacá"/>
    <x v="204"/>
    <s v="15 a 18 años"/>
    <m/>
    <x v="1"/>
    <x v="1"/>
    <n v="1"/>
    <x v="204"/>
    <x v="0"/>
    <x v="0"/>
    <x v="0"/>
    <x v="0"/>
    <n v="0"/>
    <n v="1687"/>
    <n v="0"/>
  </r>
  <r>
    <s v="Tarapacá"/>
    <x v="204"/>
    <s v="19 a 25 años"/>
    <m/>
    <x v="0"/>
    <x v="0"/>
    <n v="1"/>
    <x v="204"/>
    <x v="0"/>
    <x v="0"/>
    <x v="0"/>
    <x v="0"/>
    <n v="0"/>
    <n v="3278"/>
    <n v="5096"/>
  </r>
  <r>
    <s v="Tarapacá"/>
    <x v="204"/>
    <s v="19 a 25 años"/>
    <m/>
    <x v="1"/>
    <x v="1"/>
    <n v="1"/>
    <x v="204"/>
    <x v="0"/>
    <x v="0"/>
    <x v="0"/>
    <x v="0"/>
    <n v="0"/>
    <n v="983"/>
    <n v="1416"/>
  </r>
  <r>
    <s v="Tarapacá"/>
    <x v="204"/>
    <s v="26 a 35 años"/>
    <m/>
    <x v="0"/>
    <x v="0"/>
    <n v="1"/>
    <x v="204"/>
    <x v="0"/>
    <x v="0"/>
    <x v="0"/>
    <x v="0"/>
    <n v="0"/>
    <n v="6516"/>
    <n v="5878"/>
  </r>
  <r>
    <s v="Tarapacá"/>
    <x v="204"/>
    <s v="26 a 35 años"/>
    <m/>
    <x v="2"/>
    <x v="2"/>
    <n v="1"/>
    <x v="204"/>
    <x v="0"/>
    <x v="0"/>
    <x v="0"/>
    <x v="0"/>
    <n v="0"/>
    <n v="0"/>
    <n v="4041"/>
  </r>
  <r>
    <s v="Tarapacá"/>
    <x v="204"/>
    <s v="36 a 45 años"/>
    <m/>
    <x v="0"/>
    <x v="0"/>
    <n v="1"/>
    <x v="204"/>
    <x v="0"/>
    <x v="0"/>
    <x v="0"/>
    <x v="0"/>
    <n v="0"/>
    <n v="7002"/>
    <n v="5608"/>
  </r>
  <r>
    <s v="Tarapacá"/>
    <x v="204"/>
    <s v="36 a 45 años"/>
    <m/>
    <x v="1"/>
    <x v="1"/>
    <n v="1"/>
    <x v="204"/>
    <x v="0"/>
    <x v="0"/>
    <x v="0"/>
    <x v="0"/>
    <n v="0"/>
    <n v="609"/>
    <n v="0"/>
  </r>
  <r>
    <s v="Tarapacá"/>
    <x v="204"/>
    <s v="36 a 45 años"/>
    <m/>
    <x v="2"/>
    <x v="2"/>
    <n v="1"/>
    <x v="204"/>
    <x v="0"/>
    <x v="0"/>
    <x v="0"/>
    <x v="0"/>
    <n v="0"/>
    <n v="1218"/>
    <n v="2361"/>
  </r>
  <r>
    <s v="Tarapacá"/>
    <x v="204"/>
    <s v="46 a 55 años"/>
    <m/>
    <x v="0"/>
    <x v="0"/>
    <n v="1"/>
    <x v="204"/>
    <x v="0"/>
    <x v="0"/>
    <x v="0"/>
    <x v="0"/>
    <n v="0"/>
    <n v="6103"/>
    <n v="4842"/>
  </r>
  <r>
    <s v="Tarapacá"/>
    <x v="204"/>
    <s v="46 a 55 años"/>
    <m/>
    <x v="1"/>
    <x v="1"/>
    <n v="1"/>
    <x v="204"/>
    <x v="0"/>
    <x v="0"/>
    <x v="0"/>
    <x v="0"/>
    <n v="0"/>
    <n v="244"/>
    <n v="1019"/>
  </r>
  <r>
    <s v="Tarapacá"/>
    <x v="204"/>
    <s v="46 a 55 años"/>
    <m/>
    <x v="2"/>
    <x v="2"/>
    <n v="1"/>
    <x v="204"/>
    <x v="0"/>
    <x v="0"/>
    <x v="0"/>
    <x v="0"/>
    <n v="0"/>
    <n v="0"/>
    <n v="2039"/>
  </r>
  <r>
    <s v="Tarapacá"/>
    <x v="204"/>
    <s v="56 a 65 años"/>
    <m/>
    <x v="0"/>
    <x v="0"/>
    <n v="1"/>
    <x v="204"/>
    <x v="0"/>
    <x v="0"/>
    <x v="0"/>
    <x v="0"/>
    <n v="0"/>
    <n v="1937"/>
    <n v="3111"/>
  </r>
  <r>
    <s v="Tarapacá"/>
    <x v="204"/>
    <s v="56 a 65 años"/>
    <m/>
    <x v="1"/>
    <x v="1"/>
    <n v="1"/>
    <x v="204"/>
    <x v="0"/>
    <x v="0"/>
    <x v="0"/>
    <x v="0"/>
    <n v="0"/>
    <n v="775"/>
    <n v="0"/>
  </r>
  <r>
    <s v="Tarapacá"/>
    <x v="204"/>
    <s v="56 a 65 años"/>
    <m/>
    <x v="2"/>
    <x v="2"/>
    <n v="1"/>
    <x v="204"/>
    <x v="0"/>
    <x v="0"/>
    <x v="0"/>
    <x v="0"/>
    <n v="0"/>
    <n v="0"/>
    <n v="1310"/>
  </r>
  <r>
    <s v="Tarapacá"/>
    <x v="205"/>
    <s v="15 a 18 años"/>
    <m/>
    <x v="0"/>
    <x v="0"/>
    <n v="1"/>
    <x v="205"/>
    <x v="0"/>
    <x v="0"/>
    <x v="0"/>
    <x v="0"/>
    <n v="321"/>
    <n v="3375"/>
    <n v="3221"/>
  </r>
  <r>
    <s v="Tarapacá"/>
    <x v="205"/>
    <s v="15 a 18 años"/>
    <m/>
    <x v="1"/>
    <x v="1"/>
    <n v="1"/>
    <x v="205"/>
    <x v="0"/>
    <x v="0"/>
    <x v="0"/>
    <x v="0"/>
    <n v="3888"/>
    <n v="3375"/>
    <n v="0"/>
  </r>
  <r>
    <s v="Tarapacá"/>
    <x v="205"/>
    <s v="19 a 25 años"/>
    <m/>
    <x v="0"/>
    <x v="0"/>
    <n v="1"/>
    <x v="205"/>
    <x v="0"/>
    <x v="0"/>
    <x v="0"/>
    <x v="0"/>
    <n v="2250"/>
    <n v="8194"/>
    <n v="7078"/>
  </r>
  <r>
    <s v="Tarapacá"/>
    <x v="205"/>
    <s v="19 a 25 años"/>
    <m/>
    <x v="1"/>
    <x v="1"/>
    <n v="1"/>
    <x v="205"/>
    <x v="0"/>
    <x v="0"/>
    <x v="0"/>
    <x v="0"/>
    <n v="10358"/>
    <n v="2950"/>
    <n v="1416"/>
  </r>
  <r>
    <s v="Tarapacá"/>
    <x v="205"/>
    <s v="19 a 25 años"/>
    <m/>
    <x v="2"/>
    <x v="2"/>
    <n v="1"/>
    <x v="205"/>
    <x v="0"/>
    <x v="0"/>
    <x v="0"/>
    <x v="0"/>
    <n v="267"/>
    <n v="0"/>
    <n v="0"/>
  </r>
  <r>
    <s v="Tarapacá"/>
    <x v="205"/>
    <s v="26 a 35 años"/>
    <m/>
    <x v="0"/>
    <x v="0"/>
    <n v="1"/>
    <x v="205"/>
    <x v="0"/>
    <x v="0"/>
    <x v="0"/>
    <x v="0"/>
    <n v="2144"/>
    <n v="16445"/>
    <n v="11390"/>
  </r>
  <r>
    <s v="Tarapacá"/>
    <x v="205"/>
    <s v="26 a 35 años"/>
    <m/>
    <x v="1"/>
    <x v="1"/>
    <n v="1"/>
    <x v="205"/>
    <x v="0"/>
    <x v="0"/>
    <x v="0"/>
    <x v="0"/>
    <n v="11928"/>
    <n v="0"/>
    <n v="0"/>
  </r>
  <r>
    <s v="Tarapacá"/>
    <x v="205"/>
    <s v="26 a 35 años"/>
    <m/>
    <x v="2"/>
    <x v="2"/>
    <n v="1"/>
    <x v="205"/>
    <x v="0"/>
    <x v="0"/>
    <x v="0"/>
    <x v="0"/>
    <n v="518"/>
    <n v="0"/>
    <n v="3674"/>
  </r>
  <r>
    <s v="Tarapacá"/>
    <x v="205"/>
    <s v="36 a 45 años"/>
    <m/>
    <x v="0"/>
    <x v="0"/>
    <n v="1"/>
    <x v="205"/>
    <x v="0"/>
    <x v="0"/>
    <x v="0"/>
    <x v="0"/>
    <n v="868"/>
    <n v="8829"/>
    <n v="8560"/>
  </r>
  <r>
    <s v="Tarapacá"/>
    <x v="205"/>
    <s v="36 a 45 años"/>
    <m/>
    <x v="1"/>
    <x v="1"/>
    <n v="1"/>
    <x v="205"/>
    <x v="0"/>
    <x v="0"/>
    <x v="0"/>
    <x v="0"/>
    <n v="10263"/>
    <n v="609"/>
    <n v="0"/>
  </r>
  <r>
    <s v="Tarapacá"/>
    <x v="205"/>
    <s v="36 a 45 años"/>
    <m/>
    <x v="2"/>
    <x v="2"/>
    <n v="1"/>
    <x v="205"/>
    <x v="0"/>
    <x v="0"/>
    <x v="0"/>
    <x v="0"/>
    <n v="260"/>
    <n v="3958"/>
    <n v="3247"/>
  </r>
  <r>
    <s v="Tarapacá"/>
    <x v="205"/>
    <s v="46 a 55 años"/>
    <m/>
    <x v="0"/>
    <x v="0"/>
    <n v="1"/>
    <x v="205"/>
    <x v="0"/>
    <x v="0"/>
    <x v="0"/>
    <x v="0"/>
    <n v="1833"/>
    <n v="10009"/>
    <n v="6116"/>
  </r>
  <r>
    <s v="Tarapacá"/>
    <x v="205"/>
    <s v="46 a 55 años"/>
    <m/>
    <x v="1"/>
    <x v="1"/>
    <n v="1"/>
    <x v="205"/>
    <x v="0"/>
    <x v="0"/>
    <x v="0"/>
    <x v="0"/>
    <n v="13642"/>
    <n v="1221"/>
    <n v="1019"/>
  </r>
  <r>
    <s v="Tarapacá"/>
    <x v="205"/>
    <s v="46 a 55 años"/>
    <m/>
    <x v="2"/>
    <x v="2"/>
    <n v="1"/>
    <x v="205"/>
    <x v="0"/>
    <x v="0"/>
    <x v="0"/>
    <x v="0"/>
    <n v="0"/>
    <n v="0"/>
    <n v="3313"/>
  </r>
  <r>
    <s v="Tarapacá"/>
    <x v="205"/>
    <s v="56 a 65 años"/>
    <m/>
    <x v="0"/>
    <x v="0"/>
    <n v="1"/>
    <x v="205"/>
    <x v="0"/>
    <x v="0"/>
    <x v="0"/>
    <x v="0"/>
    <n v="1438"/>
    <n v="8393"/>
    <n v="4749"/>
  </r>
  <r>
    <s v="Tarapacá"/>
    <x v="205"/>
    <s v="56 a 65 años"/>
    <m/>
    <x v="1"/>
    <x v="1"/>
    <n v="1"/>
    <x v="205"/>
    <x v="0"/>
    <x v="0"/>
    <x v="0"/>
    <x v="0"/>
    <n v="11339"/>
    <n v="2324"/>
    <n v="0"/>
  </r>
  <r>
    <s v="Tarapacá"/>
    <x v="205"/>
    <s v="56 a 65 años"/>
    <m/>
    <x v="2"/>
    <x v="2"/>
    <n v="1"/>
    <x v="205"/>
    <x v="0"/>
    <x v="0"/>
    <x v="0"/>
    <x v="0"/>
    <n v="156"/>
    <n v="0"/>
    <n v="3767"/>
  </r>
  <r>
    <s v="Tarapacá"/>
    <x v="206"/>
    <s v="19 a 25 años"/>
    <m/>
    <x v="0"/>
    <x v="0"/>
    <n v="1"/>
    <x v="206"/>
    <x v="0"/>
    <x v="0"/>
    <x v="0"/>
    <x v="0"/>
    <n v="0"/>
    <n v="656"/>
    <n v="0"/>
  </r>
  <r>
    <s v="Tarapacá"/>
    <x v="206"/>
    <s v="26 a 35 años"/>
    <m/>
    <x v="0"/>
    <x v="0"/>
    <n v="1"/>
    <x v="206"/>
    <x v="0"/>
    <x v="0"/>
    <x v="0"/>
    <x v="0"/>
    <n v="0"/>
    <n v="1241"/>
    <n v="0"/>
  </r>
  <r>
    <s v="Tarapacá"/>
    <x v="206"/>
    <s v="36 a 45 años"/>
    <m/>
    <x v="0"/>
    <x v="0"/>
    <n v="1"/>
    <x v="206"/>
    <x v="0"/>
    <x v="0"/>
    <x v="0"/>
    <x v="0"/>
    <n v="0"/>
    <n v="609"/>
    <n v="0"/>
  </r>
  <r>
    <s v="Tarapacá"/>
    <x v="206"/>
    <s v="46 a 55 años"/>
    <m/>
    <x v="0"/>
    <x v="0"/>
    <n v="1"/>
    <x v="206"/>
    <x v="0"/>
    <x v="0"/>
    <x v="0"/>
    <x v="0"/>
    <n v="0"/>
    <n v="488"/>
    <n v="0"/>
  </r>
  <r>
    <s v="Tarapacá"/>
    <x v="206"/>
    <s v="46 a 55 años"/>
    <m/>
    <x v="1"/>
    <x v="1"/>
    <n v="1"/>
    <x v="206"/>
    <x v="0"/>
    <x v="0"/>
    <x v="0"/>
    <x v="0"/>
    <n v="0"/>
    <n v="244"/>
    <n v="0"/>
  </r>
  <r>
    <s v="Tarapacá"/>
    <x v="206"/>
    <s v="56 a 65 años"/>
    <m/>
    <x v="1"/>
    <x v="1"/>
    <n v="1"/>
    <x v="206"/>
    <x v="0"/>
    <x v="0"/>
    <x v="0"/>
    <x v="0"/>
    <n v="0"/>
    <n v="129"/>
    <n v="0"/>
  </r>
  <r>
    <s v="Tarapacá"/>
    <x v="207"/>
    <s v="15 a 18 años"/>
    <m/>
    <x v="0"/>
    <x v="0"/>
    <n v="1"/>
    <x v="207"/>
    <x v="0"/>
    <x v="0"/>
    <x v="0"/>
    <x v="0"/>
    <n v="0"/>
    <n v="0"/>
    <n v="537"/>
  </r>
  <r>
    <s v="Tarapacá"/>
    <x v="207"/>
    <s v="15 a 18 años"/>
    <m/>
    <x v="1"/>
    <x v="1"/>
    <n v="1"/>
    <x v="207"/>
    <x v="0"/>
    <x v="0"/>
    <x v="0"/>
    <x v="0"/>
    <n v="0"/>
    <n v="844"/>
    <n v="0"/>
  </r>
  <r>
    <s v="Tarapacá"/>
    <x v="207"/>
    <s v="19 a 25 años"/>
    <m/>
    <x v="0"/>
    <x v="0"/>
    <n v="1"/>
    <x v="207"/>
    <x v="0"/>
    <x v="0"/>
    <x v="0"/>
    <x v="0"/>
    <n v="0"/>
    <n v="983"/>
    <n v="2831"/>
  </r>
  <r>
    <s v="Tarapacá"/>
    <x v="207"/>
    <s v="19 a 25 años"/>
    <m/>
    <x v="1"/>
    <x v="1"/>
    <n v="1"/>
    <x v="207"/>
    <x v="0"/>
    <x v="0"/>
    <x v="0"/>
    <x v="0"/>
    <n v="0"/>
    <n v="328"/>
    <n v="0"/>
  </r>
  <r>
    <s v="Tarapacá"/>
    <x v="207"/>
    <s v="26 a 35 años"/>
    <m/>
    <x v="0"/>
    <x v="0"/>
    <n v="1"/>
    <x v="207"/>
    <x v="0"/>
    <x v="0"/>
    <x v="0"/>
    <x v="0"/>
    <n v="0"/>
    <n v="2172"/>
    <n v="1837"/>
  </r>
  <r>
    <s v="Tarapacá"/>
    <x v="207"/>
    <s v="26 a 35 años"/>
    <m/>
    <x v="2"/>
    <x v="2"/>
    <n v="1"/>
    <x v="207"/>
    <x v="0"/>
    <x v="0"/>
    <x v="0"/>
    <x v="0"/>
    <n v="0"/>
    <n v="0"/>
    <n v="367"/>
  </r>
  <r>
    <s v="Tarapacá"/>
    <x v="207"/>
    <s v="36 a 45 años"/>
    <m/>
    <x v="0"/>
    <x v="0"/>
    <n v="1"/>
    <x v="207"/>
    <x v="0"/>
    <x v="0"/>
    <x v="0"/>
    <x v="0"/>
    <n v="0"/>
    <n v="0"/>
    <n v="2066"/>
  </r>
  <r>
    <s v="Tarapacá"/>
    <x v="207"/>
    <s v="36 a 45 años"/>
    <m/>
    <x v="1"/>
    <x v="1"/>
    <n v="1"/>
    <x v="207"/>
    <x v="0"/>
    <x v="0"/>
    <x v="0"/>
    <x v="0"/>
    <n v="0"/>
    <n v="304"/>
    <n v="0"/>
  </r>
  <r>
    <s v="Tarapacá"/>
    <x v="207"/>
    <s v="36 a 45 años"/>
    <m/>
    <x v="2"/>
    <x v="2"/>
    <n v="1"/>
    <x v="207"/>
    <x v="0"/>
    <x v="0"/>
    <x v="0"/>
    <x v="0"/>
    <n v="0"/>
    <n v="0"/>
    <n v="295"/>
  </r>
  <r>
    <s v="Tarapacá"/>
    <x v="207"/>
    <s v="46 a 55 años"/>
    <m/>
    <x v="0"/>
    <x v="0"/>
    <n v="1"/>
    <x v="207"/>
    <x v="0"/>
    <x v="0"/>
    <x v="0"/>
    <x v="0"/>
    <n v="0"/>
    <n v="732"/>
    <n v="0"/>
  </r>
  <r>
    <s v="Tarapacá"/>
    <x v="207"/>
    <s v="46 a 55 años"/>
    <m/>
    <x v="1"/>
    <x v="1"/>
    <n v="1"/>
    <x v="207"/>
    <x v="0"/>
    <x v="0"/>
    <x v="0"/>
    <x v="0"/>
    <n v="0"/>
    <n v="488"/>
    <n v="0"/>
  </r>
  <r>
    <s v="Tarapacá"/>
    <x v="207"/>
    <s v="56 a 65 años"/>
    <m/>
    <x v="0"/>
    <x v="0"/>
    <n v="1"/>
    <x v="207"/>
    <x v="0"/>
    <x v="0"/>
    <x v="0"/>
    <x v="0"/>
    <n v="0"/>
    <n v="775"/>
    <n v="491"/>
  </r>
  <r>
    <s v="Tarapacá"/>
    <x v="207"/>
    <s v="56 a 65 años"/>
    <m/>
    <x v="2"/>
    <x v="2"/>
    <n v="1"/>
    <x v="207"/>
    <x v="0"/>
    <x v="0"/>
    <x v="0"/>
    <x v="0"/>
    <n v="0"/>
    <n v="0"/>
    <n v="328"/>
  </r>
  <r>
    <s v="Valparaíso"/>
    <x v="208"/>
    <s v="26 a 35 años"/>
    <m/>
    <x v="0"/>
    <x v="0"/>
    <n v="5"/>
    <x v="208"/>
    <x v="0"/>
    <x v="0"/>
    <x v="0"/>
    <x v="0"/>
    <n v="0"/>
    <n v="1680"/>
    <n v="0"/>
  </r>
  <r>
    <s v="Valparaíso"/>
    <x v="208"/>
    <s v="46 a 55 años"/>
    <m/>
    <x v="0"/>
    <x v="0"/>
    <n v="5"/>
    <x v="208"/>
    <x v="0"/>
    <x v="0"/>
    <x v="0"/>
    <x v="0"/>
    <n v="0"/>
    <n v="3529"/>
    <n v="0"/>
  </r>
  <r>
    <s v="Valparaíso"/>
    <x v="208"/>
    <s v="56 a 65 años"/>
    <m/>
    <x v="0"/>
    <x v="0"/>
    <n v="5"/>
    <x v="208"/>
    <x v="0"/>
    <x v="0"/>
    <x v="0"/>
    <x v="0"/>
    <n v="0"/>
    <n v="762"/>
    <n v="0"/>
  </r>
  <r>
    <s v="Valparaíso"/>
    <x v="208"/>
    <s v="56 a 65 años"/>
    <m/>
    <x v="1"/>
    <x v="1"/>
    <n v="5"/>
    <x v="208"/>
    <x v="0"/>
    <x v="0"/>
    <x v="0"/>
    <x v="0"/>
    <n v="0"/>
    <n v="1524"/>
    <n v="0"/>
  </r>
  <r>
    <s v="Valparaíso"/>
    <x v="208"/>
    <s v="56 a 65 años"/>
    <m/>
    <x v="2"/>
    <x v="2"/>
    <n v="5"/>
    <x v="208"/>
    <x v="0"/>
    <x v="0"/>
    <x v="0"/>
    <x v="0"/>
    <n v="0"/>
    <n v="762"/>
    <n v="0"/>
  </r>
  <r>
    <s v="Valparaíso"/>
    <x v="209"/>
    <s v="15 a 18 años"/>
    <m/>
    <x v="1"/>
    <x v="1"/>
    <n v="5"/>
    <x v="209"/>
    <x v="0"/>
    <x v="0"/>
    <x v="0"/>
    <x v="0"/>
    <n v="0"/>
    <n v="3010"/>
    <n v="0"/>
  </r>
  <r>
    <s v="Valparaíso"/>
    <x v="209"/>
    <s v="26 a 35 años"/>
    <m/>
    <x v="0"/>
    <x v="0"/>
    <n v="5"/>
    <x v="209"/>
    <x v="0"/>
    <x v="0"/>
    <x v="0"/>
    <x v="0"/>
    <n v="0"/>
    <n v="3361"/>
    <n v="0"/>
  </r>
  <r>
    <s v="Valparaíso"/>
    <x v="209"/>
    <s v="36 a 45 años"/>
    <m/>
    <x v="0"/>
    <x v="0"/>
    <n v="5"/>
    <x v="209"/>
    <x v="0"/>
    <x v="0"/>
    <x v="0"/>
    <x v="0"/>
    <n v="0"/>
    <n v="8297"/>
    <n v="0"/>
  </r>
  <r>
    <s v="Valparaíso"/>
    <x v="209"/>
    <s v="46 a 55 años"/>
    <m/>
    <x v="0"/>
    <x v="0"/>
    <n v="5"/>
    <x v="209"/>
    <x v="0"/>
    <x v="0"/>
    <x v="0"/>
    <x v="0"/>
    <n v="0"/>
    <n v="1176"/>
    <n v="0"/>
  </r>
  <r>
    <s v="Valparaíso"/>
    <x v="209"/>
    <s v="56 a 65 años"/>
    <m/>
    <x v="0"/>
    <x v="0"/>
    <n v="5"/>
    <x v="209"/>
    <x v="0"/>
    <x v="0"/>
    <x v="0"/>
    <x v="0"/>
    <n v="0"/>
    <n v="1524"/>
    <n v="0"/>
  </r>
  <r>
    <s v="Valparaíso"/>
    <x v="209"/>
    <s v="56 a 65 años"/>
    <m/>
    <x v="2"/>
    <x v="2"/>
    <n v="5"/>
    <x v="209"/>
    <x v="0"/>
    <x v="0"/>
    <x v="0"/>
    <x v="0"/>
    <n v="0"/>
    <n v="762"/>
    <n v="0"/>
  </r>
  <r>
    <s v="Valparaíso"/>
    <x v="210"/>
    <s v="15 a 18 años"/>
    <m/>
    <x v="0"/>
    <x v="0"/>
    <n v="5"/>
    <x v="210"/>
    <x v="0"/>
    <x v="0"/>
    <x v="0"/>
    <x v="0"/>
    <n v="0"/>
    <n v="0"/>
    <n v="3814"/>
  </r>
  <r>
    <s v="Valparaíso"/>
    <x v="210"/>
    <s v="19 a 25 años"/>
    <m/>
    <x v="2"/>
    <x v="2"/>
    <n v="5"/>
    <x v="210"/>
    <x v="0"/>
    <x v="0"/>
    <x v="0"/>
    <x v="0"/>
    <n v="0"/>
    <n v="0"/>
    <n v="6895"/>
  </r>
  <r>
    <s v="Valparaíso"/>
    <x v="210"/>
    <s v="26 a 35 años"/>
    <m/>
    <x v="0"/>
    <x v="0"/>
    <n v="5"/>
    <x v="210"/>
    <x v="0"/>
    <x v="0"/>
    <x v="0"/>
    <x v="0"/>
    <n v="0"/>
    <n v="0"/>
    <n v="1618"/>
  </r>
  <r>
    <s v="Valparaíso"/>
    <x v="210"/>
    <s v="36 a 45 años"/>
    <m/>
    <x v="0"/>
    <x v="0"/>
    <n v="5"/>
    <x v="210"/>
    <x v="0"/>
    <x v="0"/>
    <x v="0"/>
    <x v="0"/>
    <n v="0"/>
    <n v="1659"/>
    <n v="0"/>
  </r>
  <r>
    <s v="Valparaíso"/>
    <x v="210"/>
    <s v="46 a 55 años"/>
    <m/>
    <x v="0"/>
    <x v="0"/>
    <n v="5"/>
    <x v="210"/>
    <x v="0"/>
    <x v="0"/>
    <x v="0"/>
    <x v="0"/>
    <n v="0"/>
    <n v="2353"/>
    <n v="2805"/>
  </r>
  <r>
    <s v="Valparaíso"/>
    <x v="210"/>
    <s v="46 a 55 años"/>
    <m/>
    <x v="1"/>
    <x v="1"/>
    <n v="5"/>
    <x v="210"/>
    <x v="0"/>
    <x v="0"/>
    <x v="0"/>
    <x v="0"/>
    <n v="0"/>
    <n v="1176"/>
    <n v="0"/>
  </r>
  <r>
    <s v="Valparaíso"/>
    <x v="210"/>
    <s v="46 a 55 años"/>
    <m/>
    <x v="2"/>
    <x v="2"/>
    <n v="5"/>
    <x v="210"/>
    <x v="0"/>
    <x v="0"/>
    <x v="0"/>
    <x v="0"/>
    <n v="0"/>
    <n v="0"/>
    <n v="4207"/>
  </r>
  <r>
    <s v="Valparaíso"/>
    <x v="210"/>
    <s v="56 a 65 años"/>
    <m/>
    <x v="0"/>
    <x v="0"/>
    <n v="5"/>
    <x v="210"/>
    <x v="0"/>
    <x v="0"/>
    <x v="0"/>
    <x v="0"/>
    <n v="0"/>
    <n v="2286"/>
    <n v="2693"/>
  </r>
  <r>
    <s v="Valparaíso"/>
    <x v="210"/>
    <s v="56 a 65 años"/>
    <m/>
    <x v="1"/>
    <x v="1"/>
    <n v="5"/>
    <x v="210"/>
    <x v="0"/>
    <x v="0"/>
    <x v="0"/>
    <x v="0"/>
    <n v="0"/>
    <n v="762"/>
    <n v="898"/>
  </r>
  <r>
    <s v="Valparaíso"/>
    <x v="211"/>
    <s v="15 a 18 años"/>
    <m/>
    <x v="1"/>
    <x v="1"/>
    <n v="5"/>
    <x v="211"/>
    <x v="0"/>
    <x v="0"/>
    <x v="0"/>
    <x v="0"/>
    <n v="0"/>
    <n v="3010"/>
    <n v="0"/>
  </r>
  <r>
    <s v="Valparaíso"/>
    <x v="211"/>
    <s v="36 a 45 años"/>
    <m/>
    <x v="0"/>
    <x v="0"/>
    <n v="5"/>
    <x v="211"/>
    <x v="0"/>
    <x v="0"/>
    <x v="0"/>
    <x v="0"/>
    <n v="0"/>
    <n v="1659"/>
    <n v="0"/>
  </r>
  <r>
    <s v="Valparaíso"/>
    <x v="211"/>
    <s v="46 a 55 años"/>
    <m/>
    <x v="1"/>
    <x v="1"/>
    <n v="5"/>
    <x v="211"/>
    <x v="0"/>
    <x v="0"/>
    <x v="0"/>
    <x v="0"/>
    <n v="0"/>
    <n v="1176"/>
    <n v="0"/>
  </r>
  <r>
    <s v="Valparaíso"/>
    <x v="211"/>
    <s v="56 a 65 años"/>
    <m/>
    <x v="1"/>
    <x v="1"/>
    <n v="5"/>
    <x v="211"/>
    <x v="0"/>
    <x v="0"/>
    <x v="0"/>
    <x v="0"/>
    <n v="0"/>
    <n v="762"/>
    <n v="0"/>
  </r>
  <r>
    <s v="Valparaíso"/>
    <x v="212"/>
    <s v="19 a 25 años"/>
    <m/>
    <x v="0"/>
    <x v="0"/>
    <n v="5"/>
    <x v="212"/>
    <x v="0"/>
    <x v="0"/>
    <x v="0"/>
    <x v="0"/>
    <n v="0"/>
    <n v="3047"/>
    <n v="0"/>
  </r>
  <r>
    <s v="Valparaíso"/>
    <x v="212"/>
    <s v="26 a 35 años"/>
    <m/>
    <x v="0"/>
    <x v="0"/>
    <n v="5"/>
    <x v="212"/>
    <x v="0"/>
    <x v="0"/>
    <x v="0"/>
    <x v="0"/>
    <n v="0"/>
    <n v="6722"/>
    <n v="0"/>
  </r>
  <r>
    <s v="Valparaíso"/>
    <x v="212"/>
    <s v="46 a 55 años"/>
    <m/>
    <x v="0"/>
    <x v="0"/>
    <n v="5"/>
    <x v="212"/>
    <x v="0"/>
    <x v="0"/>
    <x v="0"/>
    <x v="0"/>
    <n v="0"/>
    <n v="2353"/>
    <n v="0"/>
  </r>
  <r>
    <s v="Valparaíso"/>
    <x v="212"/>
    <s v="46 a 55 años"/>
    <m/>
    <x v="1"/>
    <x v="1"/>
    <n v="5"/>
    <x v="212"/>
    <x v="0"/>
    <x v="0"/>
    <x v="0"/>
    <x v="0"/>
    <n v="0"/>
    <n v="1176"/>
    <n v="0"/>
  </r>
  <r>
    <s v="Valparaíso"/>
    <x v="212"/>
    <s v="56 a 65 años"/>
    <m/>
    <x v="0"/>
    <x v="0"/>
    <n v="5"/>
    <x v="212"/>
    <x v="0"/>
    <x v="0"/>
    <x v="0"/>
    <x v="0"/>
    <n v="0"/>
    <n v="1524"/>
    <n v="0"/>
  </r>
  <r>
    <s v="Valparaíso"/>
    <x v="212"/>
    <s v="56 a 65 años"/>
    <m/>
    <x v="1"/>
    <x v="1"/>
    <n v="5"/>
    <x v="212"/>
    <x v="0"/>
    <x v="0"/>
    <x v="0"/>
    <x v="0"/>
    <n v="0"/>
    <n v="762"/>
    <n v="0"/>
  </r>
  <r>
    <s v="Valparaíso"/>
    <x v="212"/>
    <s v="56 a 65 años"/>
    <m/>
    <x v="2"/>
    <x v="2"/>
    <n v="5"/>
    <x v="212"/>
    <x v="0"/>
    <x v="0"/>
    <x v="0"/>
    <x v="0"/>
    <n v="0"/>
    <n v="762"/>
    <n v="0"/>
  </r>
  <r>
    <s v="Valparaíso"/>
    <x v="213"/>
    <s v="19 a 25 años"/>
    <m/>
    <x v="0"/>
    <x v="0"/>
    <n v="5"/>
    <x v="213"/>
    <x v="0"/>
    <x v="0"/>
    <x v="0"/>
    <x v="0"/>
    <n v="0"/>
    <n v="3047"/>
    <n v="0"/>
  </r>
  <r>
    <s v="Valparaíso"/>
    <x v="213"/>
    <s v="19 a 25 años"/>
    <m/>
    <x v="1"/>
    <x v="1"/>
    <n v="5"/>
    <x v="213"/>
    <x v="0"/>
    <x v="0"/>
    <x v="0"/>
    <x v="0"/>
    <n v="0"/>
    <n v="3047"/>
    <n v="0"/>
  </r>
  <r>
    <s v="Valparaíso"/>
    <x v="213"/>
    <s v="26 a 35 años"/>
    <m/>
    <x v="0"/>
    <x v="0"/>
    <n v="5"/>
    <x v="213"/>
    <x v="0"/>
    <x v="0"/>
    <x v="0"/>
    <x v="0"/>
    <n v="0"/>
    <n v="6722"/>
    <n v="0"/>
  </r>
  <r>
    <s v="Valparaíso"/>
    <x v="213"/>
    <s v="36 a 45 años"/>
    <m/>
    <x v="0"/>
    <x v="0"/>
    <n v="5"/>
    <x v="213"/>
    <x v="0"/>
    <x v="0"/>
    <x v="0"/>
    <x v="0"/>
    <n v="0"/>
    <n v="11616"/>
    <n v="0"/>
  </r>
  <r>
    <s v="Valparaíso"/>
    <x v="213"/>
    <s v="46 a 55 años"/>
    <m/>
    <x v="0"/>
    <x v="0"/>
    <n v="5"/>
    <x v="213"/>
    <x v="0"/>
    <x v="0"/>
    <x v="0"/>
    <x v="0"/>
    <n v="0"/>
    <n v="3529"/>
    <n v="0"/>
  </r>
  <r>
    <s v="Valparaíso"/>
    <x v="213"/>
    <s v="46 a 55 años"/>
    <m/>
    <x v="1"/>
    <x v="1"/>
    <n v="5"/>
    <x v="213"/>
    <x v="0"/>
    <x v="0"/>
    <x v="0"/>
    <x v="0"/>
    <n v="0"/>
    <n v="1176"/>
    <n v="0"/>
  </r>
  <r>
    <s v="Valparaíso"/>
    <x v="213"/>
    <s v="56 a 65 años"/>
    <m/>
    <x v="0"/>
    <x v="0"/>
    <n v="5"/>
    <x v="213"/>
    <x v="0"/>
    <x v="0"/>
    <x v="0"/>
    <x v="0"/>
    <n v="0"/>
    <n v="1524"/>
    <n v="0"/>
  </r>
  <r>
    <s v="Valparaíso"/>
    <x v="213"/>
    <s v="56 a 65 años"/>
    <m/>
    <x v="1"/>
    <x v="1"/>
    <n v="5"/>
    <x v="213"/>
    <x v="0"/>
    <x v="0"/>
    <x v="0"/>
    <x v="0"/>
    <n v="0"/>
    <n v="762"/>
    <n v="0"/>
  </r>
  <r>
    <s v="Valparaíso"/>
    <x v="214"/>
    <s v="19 a 25 años"/>
    <m/>
    <x v="0"/>
    <x v="0"/>
    <n v="5"/>
    <x v="214"/>
    <x v="0"/>
    <x v="0"/>
    <x v="0"/>
    <x v="0"/>
    <n v="0"/>
    <n v="3047"/>
    <n v="0"/>
  </r>
  <r>
    <s v="Valparaíso"/>
    <x v="214"/>
    <s v="26 a 35 años"/>
    <m/>
    <x v="0"/>
    <x v="0"/>
    <n v="5"/>
    <x v="214"/>
    <x v="0"/>
    <x v="0"/>
    <x v="0"/>
    <x v="0"/>
    <n v="0"/>
    <n v="6722"/>
    <n v="0"/>
  </r>
  <r>
    <s v="Valparaíso"/>
    <x v="214"/>
    <s v="26 a 35 años"/>
    <m/>
    <x v="2"/>
    <x v="2"/>
    <n v="5"/>
    <x v="214"/>
    <x v="0"/>
    <x v="0"/>
    <x v="0"/>
    <x v="0"/>
    <n v="0"/>
    <n v="1680"/>
    <n v="0"/>
  </r>
  <r>
    <s v="Valparaíso"/>
    <x v="214"/>
    <s v="36 a 45 años"/>
    <m/>
    <x v="0"/>
    <x v="0"/>
    <n v="5"/>
    <x v="214"/>
    <x v="0"/>
    <x v="0"/>
    <x v="0"/>
    <x v="0"/>
    <n v="0"/>
    <n v="1659"/>
    <n v="0"/>
  </r>
  <r>
    <s v="Valparaíso"/>
    <x v="214"/>
    <s v="46 a 55 años"/>
    <m/>
    <x v="0"/>
    <x v="0"/>
    <n v="5"/>
    <x v="214"/>
    <x v="0"/>
    <x v="0"/>
    <x v="0"/>
    <x v="0"/>
    <n v="0"/>
    <n v="1176"/>
    <n v="0"/>
  </r>
  <r>
    <s v="Valparaíso"/>
    <x v="214"/>
    <s v="46 a 55 años"/>
    <m/>
    <x v="1"/>
    <x v="1"/>
    <n v="5"/>
    <x v="214"/>
    <x v="0"/>
    <x v="0"/>
    <x v="0"/>
    <x v="0"/>
    <n v="0"/>
    <n v="1176"/>
    <n v="0"/>
  </r>
  <r>
    <s v="Valparaíso"/>
    <x v="214"/>
    <s v="56 a 65 años"/>
    <m/>
    <x v="0"/>
    <x v="0"/>
    <n v="5"/>
    <x v="214"/>
    <x v="0"/>
    <x v="0"/>
    <x v="0"/>
    <x v="0"/>
    <n v="0"/>
    <n v="762"/>
    <n v="0"/>
  </r>
  <r>
    <s v="Valparaíso"/>
    <x v="214"/>
    <s v="56 a 65 años"/>
    <m/>
    <x v="1"/>
    <x v="1"/>
    <n v="5"/>
    <x v="214"/>
    <x v="0"/>
    <x v="0"/>
    <x v="0"/>
    <x v="0"/>
    <n v="0"/>
    <n v="1524"/>
    <n v="0"/>
  </r>
  <r>
    <s v="Valparaíso"/>
    <x v="214"/>
    <s v="19 a 25 años"/>
    <m/>
    <x v="0"/>
    <x v="0"/>
    <n v="5"/>
    <x v="214"/>
    <x v="0"/>
    <x v="0"/>
    <x v="0"/>
    <x v="0"/>
    <n v="0"/>
    <n v="0"/>
    <n v="2298"/>
  </r>
  <r>
    <s v="Valparaíso"/>
    <x v="214"/>
    <s v="19 a 25 años"/>
    <m/>
    <x v="1"/>
    <x v="1"/>
    <n v="5"/>
    <x v="214"/>
    <x v="0"/>
    <x v="0"/>
    <x v="0"/>
    <x v="0"/>
    <n v="0"/>
    <n v="0"/>
    <n v="4597"/>
  </r>
  <r>
    <s v="Valparaíso"/>
    <x v="214"/>
    <s v="26 a 35 años"/>
    <m/>
    <x v="0"/>
    <x v="0"/>
    <n v="5"/>
    <x v="214"/>
    <x v="0"/>
    <x v="0"/>
    <x v="0"/>
    <x v="0"/>
    <n v="0"/>
    <n v="0"/>
    <n v="3236"/>
  </r>
  <r>
    <s v="Valparaíso"/>
    <x v="214"/>
    <s v="36 a 45 años"/>
    <m/>
    <x v="0"/>
    <x v="0"/>
    <n v="5"/>
    <x v="214"/>
    <x v="0"/>
    <x v="0"/>
    <x v="0"/>
    <x v="0"/>
    <n v="0"/>
    <n v="0"/>
    <n v="7959"/>
  </r>
  <r>
    <s v="Valparaíso"/>
    <x v="214"/>
    <s v="46 a 55 años"/>
    <m/>
    <x v="0"/>
    <x v="0"/>
    <n v="5"/>
    <x v="214"/>
    <x v="0"/>
    <x v="0"/>
    <x v="0"/>
    <x v="0"/>
    <n v="0"/>
    <n v="0"/>
    <n v="5610"/>
  </r>
  <r>
    <s v="Valparaíso"/>
    <x v="214"/>
    <s v="46 a 55 años"/>
    <m/>
    <x v="2"/>
    <x v="2"/>
    <n v="5"/>
    <x v="214"/>
    <x v="0"/>
    <x v="0"/>
    <x v="0"/>
    <x v="0"/>
    <n v="0"/>
    <n v="0"/>
    <n v="5610"/>
  </r>
  <r>
    <s v="Valparaíso"/>
    <x v="214"/>
    <s v="56 a 65 años"/>
    <m/>
    <x v="0"/>
    <x v="0"/>
    <n v="5"/>
    <x v="214"/>
    <x v="0"/>
    <x v="0"/>
    <x v="0"/>
    <x v="0"/>
    <n v="0"/>
    <n v="0"/>
    <n v="4488"/>
  </r>
  <r>
    <s v="Valparaíso"/>
    <x v="214"/>
    <s v="56 a 65 años"/>
    <m/>
    <x v="1"/>
    <x v="1"/>
    <n v="5"/>
    <x v="214"/>
    <x v="0"/>
    <x v="0"/>
    <x v="0"/>
    <x v="0"/>
    <n v="0"/>
    <n v="0"/>
    <n v="1795"/>
  </r>
  <r>
    <s v="Valparaíso"/>
    <x v="214"/>
    <s v="56 a 65 años"/>
    <m/>
    <x v="2"/>
    <x v="2"/>
    <n v="5"/>
    <x v="214"/>
    <x v="0"/>
    <x v="0"/>
    <x v="0"/>
    <x v="0"/>
    <n v="0"/>
    <n v="0"/>
    <n v="898"/>
  </r>
  <r>
    <s v="Valparaíso"/>
    <x v="215"/>
    <s v="36 a 45 años"/>
    <m/>
    <x v="0"/>
    <x v="0"/>
    <n v="5"/>
    <x v="215"/>
    <x v="0"/>
    <x v="0"/>
    <x v="0"/>
    <x v="0"/>
    <n v="0"/>
    <n v="1659"/>
    <n v="0"/>
  </r>
  <r>
    <s v="Valparaíso"/>
    <x v="215"/>
    <s v="56 a 65 años"/>
    <m/>
    <x v="0"/>
    <x v="0"/>
    <n v="5"/>
    <x v="215"/>
    <x v="0"/>
    <x v="0"/>
    <x v="0"/>
    <x v="0"/>
    <n v="0"/>
    <n v="1524"/>
    <n v="0"/>
  </r>
  <r>
    <s v="Valparaíso"/>
    <x v="215"/>
    <s v="56 a 65 años"/>
    <m/>
    <x v="1"/>
    <x v="1"/>
    <n v="5"/>
    <x v="215"/>
    <x v="0"/>
    <x v="0"/>
    <x v="0"/>
    <x v="0"/>
    <n v="0"/>
    <n v="762"/>
    <n v="0"/>
  </r>
  <r>
    <s v="Valparaíso"/>
    <x v="216"/>
    <s v="19 a 25 años"/>
    <m/>
    <x v="0"/>
    <x v="0"/>
    <n v="5"/>
    <x v="216"/>
    <x v="0"/>
    <x v="0"/>
    <x v="0"/>
    <x v="0"/>
    <n v="0"/>
    <n v="3047"/>
    <n v="0"/>
  </r>
  <r>
    <s v="Valparaíso"/>
    <x v="216"/>
    <s v="26 a 35 años"/>
    <m/>
    <x v="2"/>
    <x v="2"/>
    <n v="5"/>
    <x v="216"/>
    <x v="0"/>
    <x v="0"/>
    <x v="0"/>
    <x v="0"/>
    <n v="0"/>
    <n v="1680"/>
    <n v="0"/>
  </r>
  <r>
    <s v="Valparaíso"/>
    <x v="216"/>
    <s v="46 a 55 años"/>
    <m/>
    <x v="0"/>
    <x v="0"/>
    <n v="5"/>
    <x v="216"/>
    <x v="0"/>
    <x v="0"/>
    <x v="0"/>
    <x v="0"/>
    <n v="0"/>
    <n v="3529"/>
    <n v="0"/>
  </r>
  <r>
    <s v="Valparaíso"/>
    <x v="216"/>
    <s v="46 a 55 años"/>
    <m/>
    <x v="1"/>
    <x v="1"/>
    <n v="5"/>
    <x v="216"/>
    <x v="0"/>
    <x v="0"/>
    <x v="0"/>
    <x v="0"/>
    <n v="0"/>
    <n v="1176"/>
    <n v="0"/>
  </r>
  <r>
    <s v="Valparaíso"/>
    <x v="216"/>
    <s v="56 a 65 años"/>
    <m/>
    <x v="0"/>
    <x v="0"/>
    <n v="5"/>
    <x v="216"/>
    <x v="0"/>
    <x v="0"/>
    <x v="0"/>
    <x v="0"/>
    <n v="0"/>
    <n v="762"/>
    <n v="0"/>
  </r>
  <r>
    <s v="Valparaíso"/>
    <x v="216"/>
    <s v="56 a 65 años"/>
    <m/>
    <x v="1"/>
    <x v="1"/>
    <n v="5"/>
    <x v="216"/>
    <x v="0"/>
    <x v="0"/>
    <x v="0"/>
    <x v="0"/>
    <n v="0"/>
    <n v="762"/>
    <n v="0"/>
  </r>
  <r>
    <s v="Valparaíso"/>
    <x v="210"/>
    <s v="19 a 25 años"/>
    <m/>
    <x v="1"/>
    <x v="1"/>
    <n v="5"/>
    <x v="210"/>
    <x v="0"/>
    <x v="0"/>
    <x v="0"/>
    <x v="0"/>
    <n v="1550"/>
    <n v="0"/>
    <n v="0"/>
  </r>
  <r>
    <s v="Valparaíso"/>
    <x v="210"/>
    <s v="26 a 35 años"/>
    <m/>
    <x v="0"/>
    <x v="0"/>
    <n v="5"/>
    <x v="210"/>
    <x v="0"/>
    <x v="0"/>
    <x v="0"/>
    <x v="0"/>
    <n v="369"/>
    <n v="0"/>
    <n v="0"/>
  </r>
  <r>
    <s v="Valparaíso"/>
    <x v="210"/>
    <s v="26 a 35 años"/>
    <m/>
    <x v="1"/>
    <x v="1"/>
    <n v="5"/>
    <x v="210"/>
    <x v="0"/>
    <x v="0"/>
    <x v="0"/>
    <x v="0"/>
    <n v="2893"/>
    <n v="0"/>
    <n v="0"/>
  </r>
  <r>
    <s v="Valparaíso"/>
    <x v="210"/>
    <s v="36 a 45 años"/>
    <m/>
    <x v="0"/>
    <x v="0"/>
    <n v="5"/>
    <x v="210"/>
    <x v="0"/>
    <x v="0"/>
    <x v="0"/>
    <x v="0"/>
    <n v="369"/>
    <n v="0"/>
    <n v="0"/>
  </r>
  <r>
    <s v="Valparaíso"/>
    <x v="210"/>
    <s v="36 a 45 años"/>
    <m/>
    <x v="1"/>
    <x v="1"/>
    <n v="5"/>
    <x v="210"/>
    <x v="0"/>
    <x v="0"/>
    <x v="0"/>
    <x v="0"/>
    <n v="4251"/>
    <n v="0"/>
    <n v="0"/>
  </r>
  <r>
    <s v="Valparaíso"/>
    <x v="210"/>
    <s v="46 a 55 años"/>
    <m/>
    <x v="1"/>
    <x v="1"/>
    <n v="5"/>
    <x v="210"/>
    <x v="0"/>
    <x v="0"/>
    <x v="0"/>
    <x v="0"/>
    <n v="1860"/>
    <n v="0"/>
    <n v="0"/>
  </r>
  <r>
    <s v="Valparaíso"/>
    <x v="210"/>
    <s v="56 a 65 años"/>
    <m/>
    <x v="0"/>
    <x v="0"/>
    <n v="5"/>
    <x v="210"/>
    <x v="0"/>
    <x v="0"/>
    <x v="0"/>
    <x v="0"/>
    <n v="1033"/>
    <n v="0"/>
    <n v="0"/>
  </r>
  <r>
    <s v="Valparaíso"/>
    <x v="210"/>
    <s v="56 a 65 años"/>
    <m/>
    <x v="1"/>
    <x v="1"/>
    <n v="5"/>
    <x v="210"/>
    <x v="0"/>
    <x v="0"/>
    <x v="0"/>
    <x v="0"/>
    <n v="3942"/>
    <n v="0"/>
    <n v="0"/>
  </r>
  <r>
    <s v="Valparaíso"/>
    <x v="217"/>
    <s v="15 a 18 años"/>
    <m/>
    <x v="1"/>
    <x v="1"/>
    <n v="5"/>
    <x v="217"/>
    <x v="0"/>
    <x v="0"/>
    <x v="0"/>
    <x v="0"/>
    <n v="0"/>
    <n v="3010"/>
    <n v="1907"/>
  </r>
  <r>
    <s v="Valparaíso"/>
    <x v="217"/>
    <s v="19 a 25 años"/>
    <m/>
    <x v="2"/>
    <x v="2"/>
    <n v="5"/>
    <x v="217"/>
    <x v="0"/>
    <x v="0"/>
    <x v="0"/>
    <x v="0"/>
    <n v="0"/>
    <n v="0"/>
    <n v="4597"/>
  </r>
  <r>
    <s v="Valparaíso"/>
    <x v="217"/>
    <s v="26 a 35 años"/>
    <m/>
    <x v="0"/>
    <x v="0"/>
    <n v="5"/>
    <x v="217"/>
    <x v="0"/>
    <x v="0"/>
    <x v="0"/>
    <x v="0"/>
    <n v="0"/>
    <n v="1680"/>
    <n v="4854"/>
  </r>
  <r>
    <s v="Valparaíso"/>
    <x v="217"/>
    <s v="36 a 45 años"/>
    <m/>
    <x v="0"/>
    <x v="0"/>
    <n v="5"/>
    <x v="217"/>
    <x v="0"/>
    <x v="0"/>
    <x v="0"/>
    <x v="0"/>
    <n v="0"/>
    <n v="0"/>
    <n v="7959"/>
  </r>
  <r>
    <s v="Valparaíso"/>
    <x v="217"/>
    <s v="36 a 45 años"/>
    <m/>
    <x v="2"/>
    <x v="2"/>
    <n v="5"/>
    <x v="217"/>
    <x v="0"/>
    <x v="0"/>
    <x v="0"/>
    <x v="0"/>
    <n v="0"/>
    <n v="0"/>
    <n v="3980"/>
  </r>
  <r>
    <s v="Valparaíso"/>
    <x v="217"/>
    <s v="46 a 55 años"/>
    <m/>
    <x v="0"/>
    <x v="0"/>
    <n v="5"/>
    <x v="217"/>
    <x v="0"/>
    <x v="0"/>
    <x v="0"/>
    <x v="0"/>
    <n v="0"/>
    <n v="1176"/>
    <n v="1402"/>
  </r>
  <r>
    <s v="Valparaíso"/>
    <x v="217"/>
    <s v="46 a 55 años"/>
    <m/>
    <x v="2"/>
    <x v="2"/>
    <n v="5"/>
    <x v="217"/>
    <x v="0"/>
    <x v="0"/>
    <x v="0"/>
    <x v="0"/>
    <n v="0"/>
    <n v="0"/>
    <n v="1402"/>
  </r>
  <r>
    <s v="Valparaíso"/>
    <x v="217"/>
    <s v="56 a 65 años"/>
    <m/>
    <x v="0"/>
    <x v="0"/>
    <n v="5"/>
    <x v="217"/>
    <x v="0"/>
    <x v="0"/>
    <x v="0"/>
    <x v="0"/>
    <n v="0"/>
    <n v="0"/>
    <n v="5385"/>
  </r>
  <r>
    <s v="Valparaíso"/>
    <x v="217"/>
    <s v="56 a 65 años"/>
    <m/>
    <x v="1"/>
    <x v="1"/>
    <n v="5"/>
    <x v="217"/>
    <x v="0"/>
    <x v="0"/>
    <x v="0"/>
    <x v="0"/>
    <n v="0"/>
    <n v="762"/>
    <n v="0"/>
  </r>
  <r>
    <s v="Valparaíso"/>
    <x v="218"/>
    <s v="15 a 18 años"/>
    <m/>
    <x v="0"/>
    <x v="0"/>
    <n v="5"/>
    <x v="218"/>
    <x v="0"/>
    <x v="0"/>
    <x v="0"/>
    <x v="0"/>
    <n v="0"/>
    <n v="0"/>
    <n v="1907"/>
  </r>
  <r>
    <s v="Valparaíso"/>
    <x v="218"/>
    <s v="15 a 18 años"/>
    <m/>
    <x v="1"/>
    <x v="1"/>
    <n v="5"/>
    <x v="218"/>
    <x v="0"/>
    <x v="0"/>
    <x v="0"/>
    <x v="0"/>
    <n v="0"/>
    <n v="0"/>
    <n v="1907"/>
  </r>
  <r>
    <s v="Valparaíso"/>
    <x v="218"/>
    <s v="19 a 25 años"/>
    <m/>
    <x v="0"/>
    <x v="0"/>
    <n v="5"/>
    <x v="218"/>
    <x v="0"/>
    <x v="0"/>
    <x v="0"/>
    <x v="0"/>
    <n v="449"/>
    <n v="0"/>
    <n v="0"/>
  </r>
  <r>
    <s v="Valparaíso"/>
    <x v="218"/>
    <s v="19 a 25 años"/>
    <m/>
    <x v="1"/>
    <x v="1"/>
    <n v="5"/>
    <x v="218"/>
    <x v="0"/>
    <x v="0"/>
    <x v="0"/>
    <x v="0"/>
    <n v="3591"/>
    <n v="0"/>
    <n v="2298"/>
  </r>
  <r>
    <s v="Valparaíso"/>
    <x v="218"/>
    <s v="26 a 35 años"/>
    <m/>
    <x v="1"/>
    <x v="1"/>
    <n v="5"/>
    <x v="218"/>
    <x v="0"/>
    <x v="0"/>
    <x v="0"/>
    <x v="0"/>
    <n v="1856"/>
    <n v="0"/>
    <n v="0"/>
  </r>
  <r>
    <s v="Valparaíso"/>
    <x v="218"/>
    <s v="26 a 35 años"/>
    <m/>
    <x v="2"/>
    <x v="2"/>
    <n v="5"/>
    <x v="218"/>
    <x v="0"/>
    <x v="0"/>
    <x v="0"/>
    <x v="0"/>
    <n v="0"/>
    <n v="0"/>
    <n v="1618"/>
  </r>
  <r>
    <s v="Valparaíso"/>
    <x v="218"/>
    <s v="36 a 45 años"/>
    <m/>
    <x v="0"/>
    <x v="0"/>
    <n v="5"/>
    <x v="218"/>
    <x v="0"/>
    <x v="0"/>
    <x v="0"/>
    <x v="0"/>
    <n v="1835"/>
    <n v="1659"/>
    <n v="1990"/>
  </r>
  <r>
    <s v="Valparaíso"/>
    <x v="218"/>
    <s v="36 a 45 años"/>
    <m/>
    <x v="1"/>
    <x v="1"/>
    <n v="5"/>
    <x v="218"/>
    <x v="0"/>
    <x v="0"/>
    <x v="0"/>
    <x v="0"/>
    <n v="1596"/>
    <n v="0"/>
    <n v="0"/>
  </r>
  <r>
    <s v="Valparaíso"/>
    <x v="218"/>
    <s v="36 a 45 años"/>
    <m/>
    <x v="2"/>
    <x v="2"/>
    <n v="5"/>
    <x v="218"/>
    <x v="0"/>
    <x v="0"/>
    <x v="0"/>
    <x v="0"/>
    <n v="0"/>
    <n v="1659"/>
    <n v="0"/>
  </r>
  <r>
    <s v="Valparaíso"/>
    <x v="218"/>
    <s v="46 a 55 años"/>
    <m/>
    <x v="0"/>
    <x v="0"/>
    <n v="5"/>
    <x v="218"/>
    <x v="0"/>
    <x v="0"/>
    <x v="0"/>
    <x v="0"/>
    <n v="0"/>
    <n v="0"/>
    <n v="1402"/>
  </r>
  <r>
    <s v="Valparaíso"/>
    <x v="218"/>
    <s v="46 a 55 años"/>
    <m/>
    <x v="1"/>
    <x v="1"/>
    <n v="5"/>
    <x v="218"/>
    <x v="0"/>
    <x v="0"/>
    <x v="0"/>
    <x v="0"/>
    <n v="638"/>
    <n v="0"/>
    <n v="0"/>
  </r>
  <r>
    <s v="Valparaíso"/>
    <x v="218"/>
    <s v="46 a 55 años"/>
    <m/>
    <x v="2"/>
    <x v="2"/>
    <n v="5"/>
    <x v="218"/>
    <x v="0"/>
    <x v="0"/>
    <x v="0"/>
    <x v="0"/>
    <n v="0"/>
    <n v="0"/>
    <n v="1402"/>
  </r>
  <r>
    <s v="Valparaíso"/>
    <x v="218"/>
    <s v="56 a 65 años"/>
    <m/>
    <x v="0"/>
    <x v="0"/>
    <n v="5"/>
    <x v="218"/>
    <x v="0"/>
    <x v="0"/>
    <x v="0"/>
    <x v="0"/>
    <n v="0"/>
    <n v="2286"/>
    <n v="2693"/>
  </r>
  <r>
    <s v="Valparaíso"/>
    <x v="218"/>
    <s v="56 a 65 años"/>
    <m/>
    <x v="1"/>
    <x v="1"/>
    <n v="5"/>
    <x v="218"/>
    <x v="0"/>
    <x v="0"/>
    <x v="0"/>
    <x v="0"/>
    <n v="1646"/>
    <n v="1524"/>
    <n v="0"/>
  </r>
  <r>
    <s v="Valparaíso"/>
    <x v="218"/>
    <s v="56 a 65 años"/>
    <m/>
    <x v="2"/>
    <x v="2"/>
    <n v="5"/>
    <x v="218"/>
    <x v="0"/>
    <x v="0"/>
    <x v="0"/>
    <x v="0"/>
    <n v="0"/>
    <n v="762"/>
    <n v="0"/>
  </r>
  <r>
    <s v="Valparaíso"/>
    <x v="219"/>
    <s v="15 a 18 años"/>
    <m/>
    <x v="1"/>
    <x v="1"/>
    <n v="5"/>
    <x v="219"/>
    <x v="0"/>
    <x v="0"/>
    <x v="0"/>
    <x v="0"/>
    <n v="0"/>
    <n v="3010"/>
    <n v="0"/>
  </r>
  <r>
    <s v="Valparaíso"/>
    <x v="219"/>
    <s v="19 a 25 años"/>
    <m/>
    <x v="0"/>
    <x v="0"/>
    <n v="5"/>
    <x v="219"/>
    <x v="0"/>
    <x v="0"/>
    <x v="0"/>
    <x v="0"/>
    <n v="0"/>
    <n v="3047"/>
    <n v="0"/>
  </r>
  <r>
    <s v="Valparaíso"/>
    <x v="219"/>
    <s v="19 a 25 años"/>
    <m/>
    <x v="1"/>
    <x v="1"/>
    <n v="5"/>
    <x v="219"/>
    <x v="0"/>
    <x v="0"/>
    <x v="0"/>
    <x v="0"/>
    <n v="0"/>
    <n v="3047"/>
    <n v="0"/>
  </r>
  <r>
    <s v="Valparaíso"/>
    <x v="219"/>
    <s v="26 a 35 años"/>
    <m/>
    <x v="0"/>
    <x v="0"/>
    <n v="5"/>
    <x v="219"/>
    <x v="0"/>
    <x v="0"/>
    <x v="0"/>
    <x v="0"/>
    <n v="0"/>
    <n v="1680"/>
    <n v="0"/>
  </r>
  <r>
    <s v="Valparaíso"/>
    <x v="219"/>
    <s v="36 a 45 años"/>
    <m/>
    <x v="0"/>
    <x v="0"/>
    <n v="5"/>
    <x v="219"/>
    <x v="0"/>
    <x v="0"/>
    <x v="0"/>
    <x v="0"/>
    <n v="0"/>
    <n v="9957"/>
    <n v="0"/>
  </r>
  <r>
    <s v="Valparaíso"/>
    <x v="219"/>
    <s v="46 a 55 años"/>
    <m/>
    <x v="0"/>
    <x v="0"/>
    <n v="5"/>
    <x v="219"/>
    <x v="0"/>
    <x v="0"/>
    <x v="0"/>
    <x v="0"/>
    <n v="0"/>
    <n v="2353"/>
    <n v="0"/>
  </r>
  <r>
    <s v="Valparaíso"/>
    <x v="220"/>
    <s v="19 a 25 años"/>
    <m/>
    <x v="2"/>
    <x v="2"/>
    <n v="5"/>
    <x v="220"/>
    <x v="0"/>
    <x v="0"/>
    <x v="0"/>
    <x v="0"/>
    <n v="0"/>
    <n v="0"/>
    <n v="2298"/>
  </r>
  <r>
    <s v="Valparaíso"/>
    <x v="220"/>
    <s v="26 a 35 años"/>
    <m/>
    <x v="0"/>
    <x v="0"/>
    <n v="5"/>
    <x v="220"/>
    <x v="0"/>
    <x v="0"/>
    <x v="0"/>
    <x v="0"/>
    <n v="3214"/>
    <n v="0"/>
    <n v="3236"/>
  </r>
  <r>
    <s v="Valparaíso"/>
    <x v="220"/>
    <s v="26 a 35 años"/>
    <m/>
    <x v="1"/>
    <x v="1"/>
    <n v="5"/>
    <x v="220"/>
    <x v="0"/>
    <x v="0"/>
    <x v="0"/>
    <x v="0"/>
    <n v="4550"/>
    <n v="0"/>
    <n v="0"/>
  </r>
  <r>
    <s v="Valparaíso"/>
    <x v="220"/>
    <s v="36 a 45 años"/>
    <m/>
    <x v="0"/>
    <x v="0"/>
    <n v="5"/>
    <x v="220"/>
    <x v="0"/>
    <x v="0"/>
    <x v="0"/>
    <x v="0"/>
    <n v="0"/>
    <n v="1659"/>
    <n v="3980"/>
  </r>
  <r>
    <s v="Valparaíso"/>
    <x v="220"/>
    <s v="36 a 45 años"/>
    <m/>
    <x v="1"/>
    <x v="1"/>
    <n v="5"/>
    <x v="220"/>
    <x v="0"/>
    <x v="0"/>
    <x v="0"/>
    <x v="0"/>
    <n v="5976"/>
    <n v="0"/>
    <n v="0"/>
  </r>
  <r>
    <s v="Valparaíso"/>
    <x v="220"/>
    <s v="36 a 45 años"/>
    <m/>
    <x v="2"/>
    <x v="2"/>
    <n v="5"/>
    <x v="220"/>
    <x v="0"/>
    <x v="0"/>
    <x v="0"/>
    <x v="0"/>
    <n v="1199"/>
    <n v="0"/>
    <n v="3980"/>
  </r>
  <r>
    <s v="Valparaíso"/>
    <x v="220"/>
    <s v="46 a 55 años"/>
    <m/>
    <x v="0"/>
    <x v="0"/>
    <n v="5"/>
    <x v="220"/>
    <x v="0"/>
    <x v="0"/>
    <x v="0"/>
    <x v="0"/>
    <n v="0"/>
    <n v="0"/>
    <n v="2805"/>
  </r>
  <r>
    <s v="Valparaíso"/>
    <x v="220"/>
    <s v="46 a 55 años"/>
    <m/>
    <x v="1"/>
    <x v="1"/>
    <n v="5"/>
    <x v="220"/>
    <x v="0"/>
    <x v="0"/>
    <x v="0"/>
    <x v="0"/>
    <n v="724"/>
    <n v="1176"/>
    <n v="0"/>
  </r>
  <r>
    <s v="Valparaíso"/>
    <x v="220"/>
    <s v="46 a 55 años"/>
    <m/>
    <x v="2"/>
    <x v="2"/>
    <n v="5"/>
    <x v="220"/>
    <x v="0"/>
    <x v="0"/>
    <x v="0"/>
    <x v="0"/>
    <n v="475"/>
    <n v="0"/>
    <n v="4207"/>
  </r>
  <r>
    <s v="Valparaíso"/>
    <x v="220"/>
    <s v="56 a 65 años"/>
    <m/>
    <x v="0"/>
    <x v="0"/>
    <n v="5"/>
    <x v="220"/>
    <x v="0"/>
    <x v="0"/>
    <x v="0"/>
    <x v="0"/>
    <n v="0"/>
    <n v="762"/>
    <n v="3590"/>
  </r>
  <r>
    <s v="Valparaíso"/>
    <x v="220"/>
    <s v="56 a 65 años"/>
    <m/>
    <x v="1"/>
    <x v="1"/>
    <n v="5"/>
    <x v="220"/>
    <x v="0"/>
    <x v="0"/>
    <x v="0"/>
    <x v="0"/>
    <n v="2467"/>
    <n v="0"/>
    <n v="2693"/>
  </r>
  <r>
    <s v="Valparaíso"/>
    <x v="220"/>
    <s v="56 a 65 años"/>
    <m/>
    <x v="2"/>
    <x v="2"/>
    <n v="5"/>
    <x v="220"/>
    <x v="0"/>
    <x v="0"/>
    <x v="0"/>
    <x v="0"/>
    <n v="0"/>
    <n v="762"/>
    <n v="898"/>
  </r>
  <r>
    <s v="Valparaíso"/>
    <x v="221"/>
    <s v="26 a 35 años"/>
    <m/>
    <x v="0"/>
    <x v="0"/>
    <n v="5"/>
    <x v="221"/>
    <x v="0"/>
    <x v="0"/>
    <x v="0"/>
    <x v="0"/>
    <n v="0"/>
    <n v="1680"/>
    <n v="0"/>
  </r>
  <r>
    <s v="Valparaíso"/>
    <x v="221"/>
    <s v="46 a 55 años"/>
    <m/>
    <x v="0"/>
    <x v="0"/>
    <n v="5"/>
    <x v="221"/>
    <x v="0"/>
    <x v="0"/>
    <x v="0"/>
    <x v="0"/>
    <n v="0"/>
    <n v="1176"/>
    <n v="0"/>
  </r>
  <r>
    <s v="Valparaíso"/>
    <x v="221"/>
    <s v="56 a 65 años"/>
    <m/>
    <x v="0"/>
    <x v="0"/>
    <n v="5"/>
    <x v="221"/>
    <x v="0"/>
    <x v="0"/>
    <x v="0"/>
    <x v="0"/>
    <n v="0"/>
    <n v="762"/>
    <n v="0"/>
  </r>
  <r>
    <s v="Valparaíso"/>
    <x v="221"/>
    <s v="56 a 65 años"/>
    <m/>
    <x v="1"/>
    <x v="1"/>
    <n v="5"/>
    <x v="221"/>
    <x v="0"/>
    <x v="0"/>
    <x v="0"/>
    <x v="0"/>
    <n v="0"/>
    <n v="762"/>
    <n v="0"/>
  </r>
  <r>
    <s v="Valparaíso"/>
    <x v="222"/>
    <s v="19 a 25 años"/>
    <m/>
    <x v="0"/>
    <x v="0"/>
    <n v="5"/>
    <x v="222"/>
    <x v="0"/>
    <x v="0"/>
    <x v="0"/>
    <x v="0"/>
    <n v="0"/>
    <n v="3047"/>
    <n v="0"/>
  </r>
  <r>
    <s v="Valparaíso"/>
    <x v="222"/>
    <s v="46 a 55 años"/>
    <m/>
    <x v="0"/>
    <x v="0"/>
    <n v="5"/>
    <x v="222"/>
    <x v="0"/>
    <x v="0"/>
    <x v="0"/>
    <x v="0"/>
    <n v="0"/>
    <n v="1176"/>
    <n v="0"/>
  </r>
  <r>
    <s v="Valparaíso"/>
    <x v="222"/>
    <s v="46 a 55 años"/>
    <m/>
    <x v="1"/>
    <x v="1"/>
    <n v="5"/>
    <x v="222"/>
    <x v="0"/>
    <x v="0"/>
    <x v="0"/>
    <x v="0"/>
    <n v="0"/>
    <n v="1176"/>
    <n v="0"/>
  </r>
  <r>
    <s v="Valparaíso"/>
    <x v="222"/>
    <s v="56 a 65 años"/>
    <m/>
    <x v="2"/>
    <x v="2"/>
    <n v="5"/>
    <x v="222"/>
    <x v="0"/>
    <x v="0"/>
    <x v="0"/>
    <x v="0"/>
    <n v="0"/>
    <n v="762"/>
    <n v="0"/>
  </r>
  <r>
    <s v="Valparaíso"/>
    <x v="223"/>
    <s v="46 a 55 años"/>
    <m/>
    <x v="0"/>
    <x v="0"/>
    <n v="5"/>
    <x v="223"/>
    <x v="0"/>
    <x v="0"/>
    <x v="0"/>
    <x v="0"/>
    <n v="0"/>
    <n v="2353"/>
    <n v="0"/>
  </r>
  <r>
    <s v="Valparaíso"/>
    <x v="223"/>
    <s v="56 a 65 años"/>
    <m/>
    <x v="0"/>
    <x v="0"/>
    <n v="5"/>
    <x v="223"/>
    <x v="0"/>
    <x v="0"/>
    <x v="0"/>
    <x v="0"/>
    <n v="0"/>
    <n v="1524"/>
    <n v="0"/>
  </r>
  <r>
    <s v="Valparaíso"/>
    <x v="224"/>
    <s v="26 a 35 años"/>
    <m/>
    <x v="0"/>
    <x v="0"/>
    <n v="5"/>
    <x v="224"/>
    <x v="0"/>
    <x v="0"/>
    <x v="0"/>
    <x v="0"/>
    <n v="0"/>
    <n v="1680"/>
    <n v="0"/>
  </r>
  <r>
    <s v="Valparaíso"/>
    <x v="224"/>
    <s v="36 a 45 años"/>
    <m/>
    <x v="0"/>
    <x v="0"/>
    <n v="5"/>
    <x v="224"/>
    <x v="0"/>
    <x v="0"/>
    <x v="0"/>
    <x v="0"/>
    <n v="0"/>
    <n v="3319"/>
    <n v="0"/>
  </r>
  <r>
    <s v="Valparaíso"/>
    <x v="224"/>
    <s v="56 a 65 años"/>
    <m/>
    <x v="2"/>
    <x v="2"/>
    <n v="5"/>
    <x v="224"/>
    <x v="0"/>
    <x v="0"/>
    <x v="0"/>
    <x v="0"/>
    <n v="0"/>
    <n v="762"/>
    <n v="0"/>
  </r>
  <r>
    <s v="Valparaíso"/>
    <x v="225"/>
    <s v="26 a 35 años"/>
    <m/>
    <x v="0"/>
    <x v="0"/>
    <n v="5"/>
    <x v="225"/>
    <x v="0"/>
    <x v="0"/>
    <x v="0"/>
    <x v="0"/>
    <n v="0"/>
    <n v="5041"/>
    <n v="0"/>
  </r>
  <r>
    <s v="Valparaíso"/>
    <x v="225"/>
    <s v="26 a 35 años"/>
    <m/>
    <x v="2"/>
    <x v="2"/>
    <n v="5"/>
    <x v="225"/>
    <x v="0"/>
    <x v="0"/>
    <x v="0"/>
    <x v="0"/>
    <n v="0"/>
    <n v="1680"/>
    <n v="0"/>
  </r>
  <r>
    <s v="Valparaíso"/>
    <x v="225"/>
    <s v="36 a 45 años"/>
    <m/>
    <x v="0"/>
    <x v="0"/>
    <n v="5"/>
    <x v="225"/>
    <x v="0"/>
    <x v="0"/>
    <x v="0"/>
    <x v="0"/>
    <n v="0"/>
    <n v="1659"/>
    <n v="0"/>
  </r>
  <r>
    <s v="Valparaíso"/>
    <x v="225"/>
    <s v="46 a 55 años"/>
    <m/>
    <x v="0"/>
    <x v="0"/>
    <n v="5"/>
    <x v="225"/>
    <x v="0"/>
    <x v="0"/>
    <x v="0"/>
    <x v="0"/>
    <n v="0"/>
    <n v="3529"/>
    <n v="0"/>
  </r>
  <r>
    <s v="Valparaíso"/>
    <x v="225"/>
    <s v="46 a 55 años"/>
    <m/>
    <x v="1"/>
    <x v="1"/>
    <n v="5"/>
    <x v="225"/>
    <x v="0"/>
    <x v="0"/>
    <x v="0"/>
    <x v="0"/>
    <n v="0"/>
    <n v="2353"/>
    <n v="0"/>
  </r>
  <r>
    <s v="Valparaíso"/>
    <x v="225"/>
    <s v="56 a 65 años"/>
    <m/>
    <x v="0"/>
    <x v="0"/>
    <n v="5"/>
    <x v="225"/>
    <x v="0"/>
    <x v="0"/>
    <x v="0"/>
    <x v="0"/>
    <n v="0"/>
    <n v="762"/>
    <n v="0"/>
  </r>
  <r>
    <s v="Valparaíso"/>
    <x v="225"/>
    <s v="56 a 65 años"/>
    <m/>
    <x v="2"/>
    <x v="2"/>
    <n v="5"/>
    <x v="225"/>
    <x v="0"/>
    <x v="0"/>
    <x v="0"/>
    <x v="0"/>
    <n v="0"/>
    <n v="762"/>
    <n v="0"/>
  </r>
  <r>
    <s v="Valparaíso"/>
    <x v="226"/>
    <s v="15 a 18 años"/>
    <m/>
    <x v="0"/>
    <x v="0"/>
    <n v="5"/>
    <x v="226"/>
    <x v="0"/>
    <x v="0"/>
    <x v="0"/>
    <x v="0"/>
    <n v="1208"/>
    <n v="0"/>
    <n v="1907"/>
  </r>
  <r>
    <s v="Valparaíso"/>
    <x v="226"/>
    <s v="19 a 25 años"/>
    <m/>
    <x v="0"/>
    <x v="0"/>
    <n v="5"/>
    <x v="226"/>
    <x v="0"/>
    <x v="0"/>
    <x v="0"/>
    <x v="0"/>
    <n v="0"/>
    <n v="0"/>
    <n v="4597"/>
  </r>
  <r>
    <s v="Valparaíso"/>
    <x v="226"/>
    <s v="19 a 25 años"/>
    <m/>
    <x v="1"/>
    <x v="1"/>
    <n v="5"/>
    <x v="226"/>
    <x v="0"/>
    <x v="0"/>
    <x v="0"/>
    <x v="0"/>
    <n v="3669"/>
    <n v="0"/>
    <n v="0"/>
  </r>
  <r>
    <s v="Valparaíso"/>
    <x v="226"/>
    <s v="19 a 25 años"/>
    <m/>
    <x v="2"/>
    <x v="2"/>
    <n v="5"/>
    <x v="226"/>
    <x v="0"/>
    <x v="0"/>
    <x v="0"/>
    <x v="0"/>
    <n v="0"/>
    <n v="0"/>
    <n v="2298"/>
  </r>
  <r>
    <s v="Valparaíso"/>
    <x v="226"/>
    <s v="26 a 35 años"/>
    <m/>
    <x v="0"/>
    <x v="0"/>
    <n v="5"/>
    <x v="226"/>
    <x v="0"/>
    <x v="0"/>
    <x v="0"/>
    <x v="0"/>
    <n v="1476"/>
    <n v="3361"/>
    <n v="8091"/>
  </r>
  <r>
    <s v="Valparaíso"/>
    <x v="226"/>
    <s v="26 a 35 años"/>
    <m/>
    <x v="1"/>
    <x v="1"/>
    <n v="5"/>
    <x v="226"/>
    <x v="0"/>
    <x v="0"/>
    <x v="0"/>
    <x v="0"/>
    <n v="3221"/>
    <n v="0"/>
    <n v="0"/>
  </r>
  <r>
    <s v="Valparaíso"/>
    <x v="226"/>
    <s v="26 a 35 años"/>
    <m/>
    <x v="2"/>
    <x v="2"/>
    <n v="5"/>
    <x v="226"/>
    <x v="0"/>
    <x v="0"/>
    <x v="0"/>
    <x v="0"/>
    <n v="0"/>
    <n v="0"/>
    <n v="1618"/>
  </r>
  <r>
    <s v="Valparaíso"/>
    <x v="226"/>
    <s v="36 a 45 años"/>
    <m/>
    <x v="0"/>
    <x v="0"/>
    <n v="5"/>
    <x v="226"/>
    <x v="0"/>
    <x v="0"/>
    <x v="0"/>
    <x v="0"/>
    <n v="0"/>
    <n v="0"/>
    <n v="7959"/>
  </r>
  <r>
    <s v="Valparaíso"/>
    <x v="226"/>
    <s v="36 a 45 años"/>
    <m/>
    <x v="1"/>
    <x v="1"/>
    <n v="5"/>
    <x v="226"/>
    <x v="0"/>
    <x v="0"/>
    <x v="0"/>
    <x v="0"/>
    <n v="4307"/>
    <n v="0"/>
    <n v="0"/>
  </r>
  <r>
    <s v="Valparaíso"/>
    <x v="226"/>
    <s v="46 a 55 años"/>
    <m/>
    <x v="1"/>
    <x v="1"/>
    <n v="5"/>
    <x v="226"/>
    <x v="0"/>
    <x v="0"/>
    <x v="0"/>
    <x v="0"/>
    <n v="2103"/>
    <n v="0"/>
    <n v="0"/>
  </r>
  <r>
    <s v="Valparaíso"/>
    <x v="226"/>
    <s v="46 a 55 años"/>
    <m/>
    <x v="2"/>
    <x v="2"/>
    <n v="5"/>
    <x v="226"/>
    <x v="0"/>
    <x v="0"/>
    <x v="0"/>
    <x v="0"/>
    <n v="0"/>
    <n v="0"/>
    <n v="4207"/>
  </r>
  <r>
    <s v="Valparaíso"/>
    <x v="226"/>
    <s v="56 a 65 años"/>
    <m/>
    <x v="0"/>
    <x v="0"/>
    <n v="5"/>
    <x v="226"/>
    <x v="0"/>
    <x v="0"/>
    <x v="0"/>
    <x v="0"/>
    <n v="0"/>
    <n v="762"/>
    <n v="2693"/>
  </r>
  <r>
    <s v="Valparaíso"/>
    <x v="226"/>
    <s v="56 a 65 años"/>
    <m/>
    <x v="1"/>
    <x v="1"/>
    <n v="5"/>
    <x v="226"/>
    <x v="0"/>
    <x v="0"/>
    <x v="0"/>
    <x v="0"/>
    <n v="6689"/>
    <n v="3048"/>
    <n v="1795"/>
  </r>
  <r>
    <s v="Valparaíso"/>
    <x v="226"/>
    <s v="56 a 65 años"/>
    <m/>
    <x v="2"/>
    <x v="2"/>
    <n v="5"/>
    <x v="226"/>
    <x v="0"/>
    <x v="0"/>
    <x v="0"/>
    <x v="0"/>
    <n v="0"/>
    <n v="762"/>
    <n v="1795"/>
  </r>
  <r>
    <s v="Valparaíso"/>
    <x v="227"/>
    <s v="15 a 18 años"/>
    <m/>
    <x v="0"/>
    <x v="0"/>
    <n v="5"/>
    <x v="227"/>
    <x v="0"/>
    <x v="0"/>
    <x v="0"/>
    <x v="0"/>
    <n v="5086"/>
    <n v="0"/>
    <n v="0"/>
  </r>
  <r>
    <s v="Valparaíso"/>
    <x v="227"/>
    <s v="15 a 18 años"/>
    <m/>
    <x v="1"/>
    <x v="1"/>
    <n v="5"/>
    <x v="227"/>
    <x v="0"/>
    <x v="0"/>
    <x v="0"/>
    <x v="0"/>
    <n v="6510"/>
    <n v="0"/>
    <n v="0"/>
  </r>
  <r>
    <s v="Valparaíso"/>
    <x v="227"/>
    <s v="19 a 25 años"/>
    <m/>
    <x v="1"/>
    <x v="1"/>
    <n v="5"/>
    <x v="227"/>
    <x v="0"/>
    <x v="0"/>
    <x v="0"/>
    <x v="0"/>
    <n v="7240"/>
    <n v="0"/>
    <n v="0"/>
  </r>
  <r>
    <s v="Valparaíso"/>
    <x v="227"/>
    <s v="26 a 35 años"/>
    <m/>
    <x v="0"/>
    <x v="0"/>
    <n v="5"/>
    <x v="227"/>
    <x v="0"/>
    <x v="0"/>
    <x v="0"/>
    <x v="0"/>
    <n v="3763"/>
    <n v="0"/>
    <n v="0"/>
  </r>
  <r>
    <s v="Valparaíso"/>
    <x v="227"/>
    <s v="26 a 35 años"/>
    <m/>
    <x v="1"/>
    <x v="1"/>
    <n v="5"/>
    <x v="227"/>
    <x v="0"/>
    <x v="0"/>
    <x v="0"/>
    <x v="0"/>
    <n v="1679"/>
    <n v="0"/>
    <n v="0"/>
  </r>
  <r>
    <s v="Valparaíso"/>
    <x v="227"/>
    <s v="36 a 45 años"/>
    <m/>
    <x v="0"/>
    <x v="0"/>
    <n v="5"/>
    <x v="227"/>
    <x v="0"/>
    <x v="0"/>
    <x v="0"/>
    <x v="0"/>
    <n v="2213"/>
    <n v="0"/>
    <n v="0"/>
  </r>
  <r>
    <s v="Valparaíso"/>
    <x v="227"/>
    <s v="36 a 45 años"/>
    <m/>
    <x v="1"/>
    <x v="1"/>
    <n v="5"/>
    <x v="227"/>
    <x v="0"/>
    <x v="0"/>
    <x v="0"/>
    <x v="0"/>
    <n v="1890"/>
    <n v="0"/>
    <n v="0"/>
  </r>
  <r>
    <s v="Valparaíso"/>
    <x v="227"/>
    <s v="46 a 55 años"/>
    <m/>
    <x v="0"/>
    <x v="0"/>
    <n v="5"/>
    <x v="227"/>
    <x v="0"/>
    <x v="0"/>
    <x v="0"/>
    <x v="0"/>
    <n v="2865"/>
    <n v="0"/>
    <n v="0"/>
  </r>
  <r>
    <s v="Valparaíso"/>
    <x v="227"/>
    <s v="46 a 55 años"/>
    <m/>
    <x v="1"/>
    <x v="1"/>
    <n v="5"/>
    <x v="227"/>
    <x v="0"/>
    <x v="0"/>
    <x v="0"/>
    <x v="0"/>
    <n v="3153"/>
    <n v="0"/>
    <n v="0"/>
  </r>
  <r>
    <s v="Valparaíso"/>
    <x v="227"/>
    <s v="46 a 55 años"/>
    <m/>
    <x v="2"/>
    <x v="2"/>
    <n v="5"/>
    <x v="227"/>
    <x v="0"/>
    <x v="0"/>
    <x v="0"/>
    <x v="0"/>
    <n v="712"/>
    <n v="0"/>
    <n v="0"/>
  </r>
  <r>
    <s v="Valparaíso"/>
    <x v="227"/>
    <s v="56 a 65 años"/>
    <m/>
    <x v="0"/>
    <x v="0"/>
    <n v="5"/>
    <x v="227"/>
    <x v="0"/>
    <x v="0"/>
    <x v="0"/>
    <x v="0"/>
    <n v="3433"/>
    <n v="0"/>
    <n v="0"/>
  </r>
  <r>
    <s v="Valparaíso"/>
    <x v="227"/>
    <s v="56 a 65 años"/>
    <m/>
    <x v="1"/>
    <x v="1"/>
    <n v="5"/>
    <x v="227"/>
    <x v="0"/>
    <x v="0"/>
    <x v="0"/>
    <x v="0"/>
    <n v="5916"/>
    <n v="0"/>
    <n v="0"/>
  </r>
  <r>
    <s v="Valparaíso"/>
    <x v="227"/>
    <s v="15 a 18 años"/>
    <m/>
    <x v="0"/>
    <x v="0"/>
    <n v="5"/>
    <x v="227"/>
    <x v="0"/>
    <x v="0"/>
    <x v="0"/>
    <x v="0"/>
    <n v="0"/>
    <n v="0"/>
    <n v="3814"/>
  </r>
  <r>
    <s v="Valparaíso"/>
    <x v="227"/>
    <s v="15 a 18 años"/>
    <m/>
    <x v="1"/>
    <x v="1"/>
    <n v="5"/>
    <x v="227"/>
    <x v="0"/>
    <x v="0"/>
    <x v="0"/>
    <x v="0"/>
    <n v="0"/>
    <n v="9030"/>
    <n v="0"/>
  </r>
  <r>
    <s v="Valparaíso"/>
    <x v="227"/>
    <s v="19 a 25 años"/>
    <m/>
    <x v="0"/>
    <x v="0"/>
    <n v="5"/>
    <x v="227"/>
    <x v="0"/>
    <x v="0"/>
    <x v="0"/>
    <x v="0"/>
    <n v="0"/>
    <n v="3047"/>
    <n v="4597"/>
  </r>
  <r>
    <s v="Valparaíso"/>
    <x v="227"/>
    <s v="19 a 25 años"/>
    <m/>
    <x v="2"/>
    <x v="2"/>
    <n v="5"/>
    <x v="227"/>
    <x v="0"/>
    <x v="0"/>
    <x v="0"/>
    <x v="0"/>
    <n v="0"/>
    <n v="0"/>
    <n v="2298"/>
  </r>
  <r>
    <s v="Valparaíso"/>
    <x v="227"/>
    <s v="26 a 35 años"/>
    <m/>
    <x v="0"/>
    <x v="0"/>
    <n v="5"/>
    <x v="227"/>
    <x v="0"/>
    <x v="0"/>
    <x v="0"/>
    <x v="0"/>
    <n v="0"/>
    <n v="3361"/>
    <n v="3236"/>
  </r>
  <r>
    <s v="Valparaíso"/>
    <x v="227"/>
    <s v="26 a 35 años"/>
    <m/>
    <x v="2"/>
    <x v="2"/>
    <n v="5"/>
    <x v="227"/>
    <x v="0"/>
    <x v="0"/>
    <x v="0"/>
    <x v="0"/>
    <n v="0"/>
    <n v="1680"/>
    <n v="0"/>
  </r>
  <r>
    <s v="Valparaíso"/>
    <x v="227"/>
    <s v="36 a 45 años"/>
    <m/>
    <x v="0"/>
    <x v="0"/>
    <n v="5"/>
    <x v="227"/>
    <x v="0"/>
    <x v="0"/>
    <x v="0"/>
    <x v="0"/>
    <n v="0"/>
    <n v="9957"/>
    <n v="3980"/>
  </r>
  <r>
    <s v="Valparaíso"/>
    <x v="227"/>
    <s v="46 a 55 años"/>
    <m/>
    <x v="0"/>
    <x v="0"/>
    <n v="5"/>
    <x v="227"/>
    <x v="0"/>
    <x v="0"/>
    <x v="0"/>
    <x v="0"/>
    <n v="0"/>
    <n v="14117"/>
    <n v="7012"/>
  </r>
  <r>
    <s v="Valparaíso"/>
    <x v="227"/>
    <s v="46 a 55 años"/>
    <m/>
    <x v="2"/>
    <x v="2"/>
    <n v="5"/>
    <x v="227"/>
    <x v="0"/>
    <x v="0"/>
    <x v="0"/>
    <x v="0"/>
    <n v="0"/>
    <n v="0"/>
    <n v="4207"/>
  </r>
  <r>
    <s v="Valparaíso"/>
    <x v="227"/>
    <s v="56 a 65 años"/>
    <m/>
    <x v="0"/>
    <x v="0"/>
    <n v="5"/>
    <x v="227"/>
    <x v="0"/>
    <x v="0"/>
    <x v="0"/>
    <x v="0"/>
    <n v="0"/>
    <n v="4571"/>
    <n v="4488"/>
  </r>
  <r>
    <s v="Valparaíso"/>
    <x v="227"/>
    <s v="56 a 65 años"/>
    <m/>
    <x v="1"/>
    <x v="1"/>
    <n v="5"/>
    <x v="227"/>
    <x v="0"/>
    <x v="0"/>
    <x v="0"/>
    <x v="0"/>
    <n v="0"/>
    <n v="4571"/>
    <n v="1795"/>
  </r>
  <r>
    <s v="Valparaíso"/>
    <x v="227"/>
    <s v="56 a 65 años"/>
    <m/>
    <x v="2"/>
    <x v="2"/>
    <n v="5"/>
    <x v="227"/>
    <x v="0"/>
    <x v="0"/>
    <x v="0"/>
    <x v="0"/>
    <n v="0"/>
    <n v="2286"/>
    <n v="898"/>
  </r>
  <r>
    <s v="Valparaíso"/>
    <x v="228"/>
    <s v="26 a 35 años"/>
    <m/>
    <x v="0"/>
    <x v="0"/>
    <n v="5"/>
    <x v="228"/>
    <x v="0"/>
    <x v="0"/>
    <x v="0"/>
    <x v="0"/>
    <n v="0"/>
    <n v="5041"/>
    <n v="0"/>
  </r>
  <r>
    <s v="Valparaíso"/>
    <x v="228"/>
    <s v="36 a 45 años"/>
    <m/>
    <x v="0"/>
    <x v="0"/>
    <n v="5"/>
    <x v="228"/>
    <x v="0"/>
    <x v="0"/>
    <x v="0"/>
    <x v="0"/>
    <n v="0"/>
    <n v="3319"/>
    <n v="0"/>
  </r>
  <r>
    <s v="Valparaíso"/>
    <x v="228"/>
    <s v="46 a 55 años"/>
    <m/>
    <x v="0"/>
    <x v="0"/>
    <n v="5"/>
    <x v="228"/>
    <x v="0"/>
    <x v="0"/>
    <x v="0"/>
    <x v="0"/>
    <n v="0"/>
    <n v="2353"/>
    <n v="0"/>
  </r>
  <r>
    <s v="Valparaíso"/>
    <x v="228"/>
    <s v="56 a 65 años"/>
    <m/>
    <x v="0"/>
    <x v="0"/>
    <n v="5"/>
    <x v="228"/>
    <x v="0"/>
    <x v="0"/>
    <x v="0"/>
    <x v="0"/>
    <n v="0"/>
    <n v="2286"/>
    <n v="0"/>
  </r>
  <r>
    <s v="Valparaíso"/>
    <x v="228"/>
    <s v="56 a 65 años"/>
    <m/>
    <x v="1"/>
    <x v="1"/>
    <n v="5"/>
    <x v="228"/>
    <x v="0"/>
    <x v="0"/>
    <x v="0"/>
    <x v="0"/>
    <n v="0"/>
    <n v="1524"/>
    <n v="0"/>
  </r>
  <r>
    <s v="Valparaíso"/>
    <x v="229"/>
    <s v="15 a 18 años"/>
    <m/>
    <x v="0"/>
    <x v="0"/>
    <n v="5"/>
    <x v="229"/>
    <x v="0"/>
    <x v="0"/>
    <x v="0"/>
    <x v="0"/>
    <n v="555"/>
    <n v="0"/>
    <n v="7628"/>
  </r>
  <r>
    <s v="Valparaíso"/>
    <x v="229"/>
    <s v="15 a 18 años"/>
    <m/>
    <x v="1"/>
    <x v="1"/>
    <n v="5"/>
    <x v="229"/>
    <x v="0"/>
    <x v="0"/>
    <x v="0"/>
    <x v="0"/>
    <n v="4493"/>
    <n v="3010"/>
    <n v="0"/>
  </r>
  <r>
    <s v="Valparaíso"/>
    <x v="229"/>
    <s v="19 a 25 años"/>
    <m/>
    <x v="0"/>
    <x v="0"/>
    <n v="5"/>
    <x v="229"/>
    <x v="0"/>
    <x v="0"/>
    <x v="0"/>
    <x v="0"/>
    <n v="0"/>
    <n v="9141"/>
    <n v="6895"/>
  </r>
  <r>
    <s v="Valparaíso"/>
    <x v="229"/>
    <s v="19 a 25 años"/>
    <m/>
    <x v="1"/>
    <x v="1"/>
    <n v="5"/>
    <x v="229"/>
    <x v="0"/>
    <x v="0"/>
    <x v="0"/>
    <x v="0"/>
    <n v="1831"/>
    <n v="3047"/>
    <n v="0"/>
  </r>
  <r>
    <s v="Valparaíso"/>
    <x v="229"/>
    <s v="26 a 35 años"/>
    <m/>
    <x v="0"/>
    <x v="0"/>
    <n v="5"/>
    <x v="229"/>
    <x v="0"/>
    <x v="0"/>
    <x v="0"/>
    <x v="0"/>
    <n v="0"/>
    <n v="8402"/>
    <n v="6473"/>
  </r>
  <r>
    <s v="Valparaíso"/>
    <x v="229"/>
    <s v="26 a 35 años"/>
    <m/>
    <x v="1"/>
    <x v="1"/>
    <n v="5"/>
    <x v="229"/>
    <x v="0"/>
    <x v="0"/>
    <x v="0"/>
    <x v="0"/>
    <n v="2163"/>
    <n v="0"/>
    <n v="0"/>
  </r>
  <r>
    <s v="Valparaíso"/>
    <x v="229"/>
    <s v="26 a 35 años"/>
    <m/>
    <x v="2"/>
    <x v="2"/>
    <n v="5"/>
    <x v="229"/>
    <x v="0"/>
    <x v="0"/>
    <x v="0"/>
    <x v="0"/>
    <n v="180"/>
    <n v="0"/>
    <n v="0"/>
  </r>
  <r>
    <s v="Valparaíso"/>
    <x v="229"/>
    <s v="36 a 45 años"/>
    <m/>
    <x v="0"/>
    <x v="0"/>
    <n v="5"/>
    <x v="229"/>
    <x v="0"/>
    <x v="0"/>
    <x v="0"/>
    <x v="0"/>
    <n v="0"/>
    <n v="1659"/>
    <n v="9949"/>
  </r>
  <r>
    <s v="Valparaíso"/>
    <x v="229"/>
    <s v="36 a 45 años"/>
    <m/>
    <x v="1"/>
    <x v="1"/>
    <n v="5"/>
    <x v="229"/>
    <x v="0"/>
    <x v="0"/>
    <x v="0"/>
    <x v="0"/>
    <n v="9638"/>
    <n v="0"/>
    <n v="0"/>
  </r>
  <r>
    <s v="Valparaíso"/>
    <x v="229"/>
    <s v="36 a 45 años"/>
    <m/>
    <x v="2"/>
    <x v="2"/>
    <n v="5"/>
    <x v="229"/>
    <x v="0"/>
    <x v="0"/>
    <x v="0"/>
    <x v="0"/>
    <n v="541"/>
    <n v="1659"/>
    <n v="0"/>
  </r>
  <r>
    <s v="Valparaíso"/>
    <x v="229"/>
    <s v="46 a 55 años"/>
    <m/>
    <x v="0"/>
    <x v="0"/>
    <n v="5"/>
    <x v="229"/>
    <x v="0"/>
    <x v="0"/>
    <x v="0"/>
    <x v="0"/>
    <n v="0"/>
    <n v="7059"/>
    <n v="1402"/>
  </r>
  <r>
    <s v="Valparaíso"/>
    <x v="229"/>
    <s v="46 a 55 años"/>
    <m/>
    <x v="1"/>
    <x v="1"/>
    <n v="5"/>
    <x v="229"/>
    <x v="0"/>
    <x v="0"/>
    <x v="0"/>
    <x v="0"/>
    <n v="3363"/>
    <n v="0"/>
    <n v="0"/>
  </r>
  <r>
    <s v="Valparaíso"/>
    <x v="229"/>
    <s v="46 a 55 años"/>
    <m/>
    <x v="2"/>
    <x v="2"/>
    <n v="5"/>
    <x v="229"/>
    <x v="0"/>
    <x v="0"/>
    <x v="0"/>
    <x v="0"/>
    <n v="0"/>
    <n v="0"/>
    <n v="5610"/>
  </r>
  <r>
    <s v="Valparaíso"/>
    <x v="229"/>
    <s v="56 a 65 años"/>
    <m/>
    <x v="0"/>
    <x v="0"/>
    <n v="5"/>
    <x v="229"/>
    <x v="0"/>
    <x v="0"/>
    <x v="0"/>
    <x v="0"/>
    <n v="0"/>
    <n v="2286"/>
    <n v="5385"/>
  </r>
  <r>
    <s v="Valparaíso"/>
    <x v="229"/>
    <s v="56 a 65 años"/>
    <m/>
    <x v="1"/>
    <x v="1"/>
    <n v="5"/>
    <x v="229"/>
    <x v="0"/>
    <x v="0"/>
    <x v="0"/>
    <x v="0"/>
    <n v="5532"/>
    <n v="1524"/>
    <n v="1795"/>
  </r>
  <r>
    <s v="Valparaíso"/>
    <x v="229"/>
    <s v="56 a 65 años"/>
    <m/>
    <x v="2"/>
    <x v="2"/>
    <n v="5"/>
    <x v="229"/>
    <x v="0"/>
    <x v="0"/>
    <x v="0"/>
    <x v="0"/>
    <n v="0"/>
    <n v="762"/>
    <n v="898"/>
  </r>
  <r>
    <s v="Valparaíso"/>
    <x v="230"/>
    <s v="15 a 18 años"/>
    <m/>
    <x v="0"/>
    <x v="0"/>
    <n v="5"/>
    <x v="230"/>
    <x v="0"/>
    <x v="0"/>
    <x v="0"/>
    <x v="0"/>
    <n v="0"/>
    <n v="0"/>
    <n v="3814"/>
  </r>
  <r>
    <s v="Valparaíso"/>
    <x v="230"/>
    <s v="15 a 18 años"/>
    <m/>
    <x v="1"/>
    <x v="1"/>
    <n v="5"/>
    <x v="230"/>
    <x v="0"/>
    <x v="0"/>
    <x v="0"/>
    <x v="0"/>
    <n v="1873"/>
    <n v="0"/>
    <n v="1907"/>
  </r>
  <r>
    <s v="Valparaíso"/>
    <x v="230"/>
    <s v="19 a 25 años"/>
    <m/>
    <x v="0"/>
    <x v="0"/>
    <n v="5"/>
    <x v="230"/>
    <x v="0"/>
    <x v="0"/>
    <x v="0"/>
    <x v="0"/>
    <n v="520"/>
    <n v="3047"/>
    <n v="0"/>
  </r>
  <r>
    <s v="Valparaíso"/>
    <x v="230"/>
    <s v="19 a 25 años"/>
    <m/>
    <x v="1"/>
    <x v="1"/>
    <n v="5"/>
    <x v="230"/>
    <x v="0"/>
    <x v="0"/>
    <x v="0"/>
    <x v="0"/>
    <n v="520"/>
    <n v="3047"/>
    <n v="0"/>
  </r>
  <r>
    <s v="Valparaíso"/>
    <x v="230"/>
    <s v="19 a 25 años"/>
    <m/>
    <x v="2"/>
    <x v="2"/>
    <n v="5"/>
    <x v="230"/>
    <x v="0"/>
    <x v="0"/>
    <x v="0"/>
    <x v="0"/>
    <n v="0"/>
    <n v="0"/>
    <n v="4597"/>
  </r>
  <r>
    <s v="Valparaíso"/>
    <x v="230"/>
    <s v="26 a 35 años"/>
    <m/>
    <x v="0"/>
    <x v="0"/>
    <n v="5"/>
    <x v="230"/>
    <x v="0"/>
    <x v="0"/>
    <x v="0"/>
    <x v="0"/>
    <n v="0"/>
    <n v="11763"/>
    <n v="12945"/>
  </r>
  <r>
    <s v="Valparaíso"/>
    <x v="230"/>
    <s v="26 a 35 años"/>
    <m/>
    <x v="1"/>
    <x v="1"/>
    <n v="5"/>
    <x v="230"/>
    <x v="0"/>
    <x v="0"/>
    <x v="0"/>
    <x v="0"/>
    <n v="2684"/>
    <n v="0"/>
    <n v="1618"/>
  </r>
  <r>
    <s v="Valparaíso"/>
    <x v="230"/>
    <s v="36 a 45 años"/>
    <m/>
    <x v="0"/>
    <x v="0"/>
    <n v="5"/>
    <x v="230"/>
    <x v="0"/>
    <x v="0"/>
    <x v="0"/>
    <x v="0"/>
    <n v="1873"/>
    <n v="9957"/>
    <n v="1990"/>
  </r>
  <r>
    <s v="Valparaíso"/>
    <x v="230"/>
    <s v="36 a 45 años"/>
    <m/>
    <x v="1"/>
    <x v="1"/>
    <n v="5"/>
    <x v="230"/>
    <x v="0"/>
    <x v="0"/>
    <x v="0"/>
    <x v="0"/>
    <n v="2030"/>
    <n v="0"/>
    <n v="0"/>
  </r>
  <r>
    <s v="Valparaíso"/>
    <x v="230"/>
    <s v="36 a 45 años"/>
    <m/>
    <x v="2"/>
    <x v="2"/>
    <n v="5"/>
    <x v="230"/>
    <x v="0"/>
    <x v="0"/>
    <x v="0"/>
    <x v="0"/>
    <n v="354"/>
    <n v="0"/>
    <n v="1990"/>
  </r>
  <r>
    <s v="Valparaíso"/>
    <x v="230"/>
    <s v="46 a 55 años"/>
    <m/>
    <x v="0"/>
    <x v="0"/>
    <n v="5"/>
    <x v="230"/>
    <x v="0"/>
    <x v="0"/>
    <x v="0"/>
    <x v="0"/>
    <n v="1082"/>
    <n v="7059"/>
    <n v="8415"/>
  </r>
  <r>
    <s v="Valparaíso"/>
    <x v="230"/>
    <s v="46 a 55 años"/>
    <m/>
    <x v="1"/>
    <x v="1"/>
    <n v="5"/>
    <x v="230"/>
    <x v="0"/>
    <x v="0"/>
    <x v="0"/>
    <x v="0"/>
    <n v="1796"/>
    <n v="2353"/>
    <n v="0"/>
  </r>
  <r>
    <s v="Valparaíso"/>
    <x v="230"/>
    <s v="46 a 55 años"/>
    <m/>
    <x v="2"/>
    <x v="2"/>
    <n v="5"/>
    <x v="230"/>
    <x v="0"/>
    <x v="0"/>
    <x v="0"/>
    <x v="0"/>
    <n v="0"/>
    <n v="0"/>
    <n v="2805"/>
  </r>
  <r>
    <s v="Valparaíso"/>
    <x v="230"/>
    <s v="56 a 65 años"/>
    <m/>
    <x v="0"/>
    <x v="0"/>
    <n v="5"/>
    <x v="230"/>
    <x v="0"/>
    <x v="0"/>
    <x v="0"/>
    <x v="0"/>
    <n v="187"/>
    <n v="3810"/>
    <n v="5385"/>
  </r>
  <r>
    <s v="Valparaíso"/>
    <x v="230"/>
    <s v="56 a 65 años"/>
    <m/>
    <x v="1"/>
    <x v="1"/>
    <n v="5"/>
    <x v="230"/>
    <x v="0"/>
    <x v="0"/>
    <x v="0"/>
    <x v="0"/>
    <n v="5709"/>
    <n v="0"/>
    <n v="4488"/>
  </r>
  <r>
    <s v="Valparaíso"/>
    <x v="230"/>
    <s v="56 a 65 años"/>
    <m/>
    <x v="2"/>
    <x v="2"/>
    <n v="5"/>
    <x v="230"/>
    <x v="0"/>
    <x v="0"/>
    <x v="0"/>
    <x v="0"/>
    <n v="968"/>
    <n v="0"/>
    <n v="0"/>
  </r>
  <r>
    <s v="Valparaíso"/>
    <x v="231"/>
    <s v="26 a 35 años"/>
    <m/>
    <x v="0"/>
    <x v="0"/>
    <n v="5"/>
    <x v="231"/>
    <x v="0"/>
    <x v="0"/>
    <x v="0"/>
    <x v="0"/>
    <n v="0"/>
    <n v="1680"/>
    <n v="0"/>
  </r>
  <r>
    <s v="Valparaíso"/>
    <x v="231"/>
    <s v="46 a 55 años"/>
    <m/>
    <x v="0"/>
    <x v="0"/>
    <n v="5"/>
    <x v="231"/>
    <x v="0"/>
    <x v="0"/>
    <x v="0"/>
    <x v="0"/>
    <n v="0"/>
    <n v="1176"/>
    <n v="0"/>
  </r>
  <r>
    <s v="Valparaíso"/>
    <x v="231"/>
    <s v="56 a 65 años"/>
    <m/>
    <x v="0"/>
    <x v="0"/>
    <n v="5"/>
    <x v="231"/>
    <x v="0"/>
    <x v="0"/>
    <x v="0"/>
    <x v="0"/>
    <n v="0"/>
    <n v="762"/>
    <n v="0"/>
  </r>
  <r>
    <s v="Valparaíso"/>
    <x v="231"/>
    <s v="56 a 65 años"/>
    <m/>
    <x v="1"/>
    <x v="1"/>
    <n v="5"/>
    <x v="231"/>
    <x v="0"/>
    <x v="0"/>
    <x v="0"/>
    <x v="0"/>
    <n v="0"/>
    <n v="762"/>
    <n v="0"/>
  </r>
  <r>
    <s v="Valparaíso"/>
    <x v="232"/>
    <s v="19 a 25 años"/>
    <m/>
    <x v="0"/>
    <x v="0"/>
    <n v="5"/>
    <x v="232"/>
    <x v="0"/>
    <x v="0"/>
    <x v="0"/>
    <x v="0"/>
    <n v="0"/>
    <n v="3047"/>
    <n v="0"/>
  </r>
  <r>
    <s v="Valparaíso"/>
    <x v="232"/>
    <s v="26 a 35 años"/>
    <m/>
    <x v="2"/>
    <x v="2"/>
    <n v="5"/>
    <x v="232"/>
    <x v="0"/>
    <x v="0"/>
    <x v="0"/>
    <x v="0"/>
    <n v="0"/>
    <n v="1680"/>
    <n v="0"/>
  </r>
  <r>
    <s v="Valparaíso"/>
    <x v="232"/>
    <s v="46 a 55 años"/>
    <m/>
    <x v="0"/>
    <x v="0"/>
    <n v="5"/>
    <x v="232"/>
    <x v="0"/>
    <x v="0"/>
    <x v="0"/>
    <x v="0"/>
    <n v="0"/>
    <n v="2353"/>
    <n v="0"/>
  </r>
  <r>
    <s v="Valparaíso"/>
    <x v="233"/>
    <s v="15 a 18 años"/>
    <m/>
    <x v="1"/>
    <x v="1"/>
    <n v="5"/>
    <x v="233"/>
    <x v="0"/>
    <x v="0"/>
    <x v="0"/>
    <x v="0"/>
    <n v="0"/>
    <n v="12040"/>
    <n v="0"/>
  </r>
  <r>
    <s v="Valparaíso"/>
    <x v="233"/>
    <s v="19 a 25 años"/>
    <m/>
    <x v="0"/>
    <x v="0"/>
    <n v="5"/>
    <x v="233"/>
    <x v="0"/>
    <x v="0"/>
    <x v="0"/>
    <x v="0"/>
    <n v="0"/>
    <n v="12188"/>
    <n v="0"/>
  </r>
  <r>
    <s v="Valparaíso"/>
    <x v="233"/>
    <s v="19 a 25 años"/>
    <m/>
    <x v="1"/>
    <x v="1"/>
    <n v="5"/>
    <x v="233"/>
    <x v="0"/>
    <x v="0"/>
    <x v="0"/>
    <x v="0"/>
    <n v="0"/>
    <n v="12188"/>
    <n v="0"/>
  </r>
  <r>
    <s v="Valparaíso"/>
    <x v="233"/>
    <s v="26 a 35 años"/>
    <m/>
    <x v="0"/>
    <x v="0"/>
    <n v="5"/>
    <x v="233"/>
    <x v="0"/>
    <x v="0"/>
    <x v="0"/>
    <x v="0"/>
    <n v="0"/>
    <n v="21846"/>
    <n v="0"/>
  </r>
  <r>
    <s v="Valparaíso"/>
    <x v="233"/>
    <s v="36 a 45 años"/>
    <m/>
    <x v="0"/>
    <x v="0"/>
    <n v="5"/>
    <x v="233"/>
    <x v="0"/>
    <x v="0"/>
    <x v="0"/>
    <x v="0"/>
    <n v="0"/>
    <n v="8297"/>
    <n v="0"/>
  </r>
  <r>
    <s v="Valparaíso"/>
    <x v="233"/>
    <s v="46 a 55 años"/>
    <m/>
    <x v="0"/>
    <x v="0"/>
    <n v="5"/>
    <x v="233"/>
    <x v="0"/>
    <x v="0"/>
    <x v="0"/>
    <x v="0"/>
    <n v="0"/>
    <n v="10588"/>
    <n v="0"/>
  </r>
  <r>
    <s v="Valparaíso"/>
    <x v="233"/>
    <s v="46 a 55 años"/>
    <m/>
    <x v="1"/>
    <x v="1"/>
    <n v="5"/>
    <x v="233"/>
    <x v="0"/>
    <x v="0"/>
    <x v="0"/>
    <x v="0"/>
    <n v="0"/>
    <n v="1176"/>
    <n v="0"/>
  </r>
  <r>
    <s v="Valparaíso"/>
    <x v="233"/>
    <s v="56 a 65 años"/>
    <m/>
    <x v="0"/>
    <x v="0"/>
    <n v="5"/>
    <x v="233"/>
    <x v="0"/>
    <x v="0"/>
    <x v="0"/>
    <x v="0"/>
    <n v="0"/>
    <n v="2286"/>
    <n v="0"/>
  </r>
  <r>
    <s v="Valparaíso"/>
    <x v="233"/>
    <s v="56 a 65 años"/>
    <m/>
    <x v="1"/>
    <x v="1"/>
    <n v="5"/>
    <x v="233"/>
    <x v="0"/>
    <x v="0"/>
    <x v="0"/>
    <x v="0"/>
    <n v="0"/>
    <n v="2286"/>
    <n v="0"/>
  </r>
  <r>
    <s v="Valparaíso"/>
    <x v="233"/>
    <s v="56 a 65 años"/>
    <m/>
    <x v="2"/>
    <x v="2"/>
    <n v="5"/>
    <x v="233"/>
    <x v="0"/>
    <x v="0"/>
    <x v="0"/>
    <x v="0"/>
    <n v="0"/>
    <n v="1524"/>
    <n v="0"/>
  </r>
  <r>
    <s v="Valparaíso"/>
    <x v="233"/>
    <s v="15 a 18 años"/>
    <m/>
    <x v="0"/>
    <x v="0"/>
    <n v="5"/>
    <x v="233"/>
    <x v="0"/>
    <x v="0"/>
    <x v="0"/>
    <x v="0"/>
    <n v="0"/>
    <n v="0"/>
    <n v="1907"/>
  </r>
  <r>
    <s v="Valparaíso"/>
    <x v="233"/>
    <s v="15 a 18 años"/>
    <m/>
    <x v="1"/>
    <x v="1"/>
    <n v="5"/>
    <x v="233"/>
    <x v="0"/>
    <x v="0"/>
    <x v="0"/>
    <x v="0"/>
    <n v="5674"/>
    <n v="0"/>
    <n v="0"/>
  </r>
  <r>
    <s v="Valparaíso"/>
    <x v="233"/>
    <s v="15 a 18 años"/>
    <m/>
    <x v="2"/>
    <x v="2"/>
    <n v="5"/>
    <x v="233"/>
    <x v="0"/>
    <x v="0"/>
    <x v="0"/>
    <x v="0"/>
    <n v="383"/>
    <n v="0"/>
    <n v="0"/>
  </r>
  <r>
    <s v="Valparaíso"/>
    <x v="233"/>
    <s v="19 a 25 años"/>
    <m/>
    <x v="0"/>
    <x v="0"/>
    <n v="5"/>
    <x v="233"/>
    <x v="0"/>
    <x v="0"/>
    <x v="0"/>
    <x v="0"/>
    <n v="4448"/>
    <n v="0"/>
    <n v="9194"/>
  </r>
  <r>
    <s v="Valparaíso"/>
    <x v="233"/>
    <s v="19 a 25 años"/>
    <m/>
    <x v="1"/>
    <x v="1"/>
    <n v="5"/>
    <x v="233"/>
    <x v="0"/>
    <x v="0"/>
    <x v="0"/>
    <x v="0"/>
    <n v="10027"/>
    <n v="0"/>
    <n v="2298"/>
  </r>
  <r>
    <s v="Valparaíso"/>
    <x v="233"/>
    <s v="19 a 25 años"/>
    <m/>
    <x v="2"/>
    <x v="2"/>
    <n v="5"/>
    <x v="233"/>
    <x v="0"/>
    <x v="0"/>
    <x v="0"/>
    <x v="0"/>
    <n v="0"/>
    <n v="0"/>
    <n v="16089"/>
  </r>
  <r>
    <s v="Valparaíso"/>
    <x v="233"/>
    <s v="26 a 35 años"/>
    <m/>
    <x v="0"/>
    <x v="0"/>
    <n v="5"/>
    <x v="233"/>
    <x v="0"/>
    <x v="0"/>
    <x v="0"/>
    <x v="0"/>
    <n v="10404"/>
    <n v="0"/>
    <n v="29127"/>
  </r>
  <r>
    <s v="Valparaíso"/>
    <x v="233"/>
    <s v="26 a 35 años"/>
    <m/>
    <x v="1"/>
    <x v="1"/>
    <n v="5"/>
    <x v="233"/>
    <x v="0"/>
    <x v="0"/>
    <x v="0"/>
    <x v="0"/>
    <n v="6595"/>
    <n v="0"/>
    <n v="6473"/>
  </r>
  <r>
    <s v="Valparaíso"/>
    <x v="233"/>
    <s v="26 a 35 años"/>
    <m/>
    <x v="2"/>
    <x v="2"/>
    <n v="5"/>
    <x v="233"/>
    <x v="0"/>
    <x v="0"/>
    <x v="0"/>
    <x v="0"/>
    <n v="268"/>
    <n v="0"/>
    <n v="1618"/>
  </r>
  <r>
    <s v="Valparaíso"/>
    <x v="233"/>
    <s v="36 a 45 años"/>
    <m/>
    <x v="0"/>
    <x v="0"/>
    <n v="5"/>
    <x v="233"/>
    <x v="0"/>
    <x v="0"/>
    <x v="0"/>
    <x v="0"/>
    <n v="7272"/>
    <n v="0"/>
    <n v="15919"/>
  </r>
  <r>
    <s v="Valparaíso"/>
    <x v="233"/>
    <s v="36 a 45 años"/>
    <m/>
    <x v="1"/>
    <x v="1"/>
    <n v="5"/>
    <x v="233"/>
    <x v="0"/>
    <x v="0"/>
    <x v="0"/>
    <x v="0"/>
    <n v="24365"/>
    <n v="0"/>
    <n v="0"/>
  </r>
  <r>
    <s v="Valparaíso"/>
    <x v="233"/>
    <s v="36 a 45 años"/>
    <m/>
    <x v="2"/>
    <x v="2"/>
    <n v="5"/>
    <x v="233"/>
    <x v="0"/>
    <x v="0"/>
    <x v="0"/>
    <x v="0"/>
    <n v="2531"/>
    <n v="0"/>
    <n v="5970"/>
  </r>
  <r>
    <s v="Valparaíso"/>
    <x v="233"/>
    <s v="46 a 55 años"/>
    <m/>
    <x v="0"/>
    <x v="0"/>
    <n v="5"/>
    <x v="233"/>
    <x v="0"/>
    <x v="0"/>
    <x v="0"/>
    <x v="0"/>
    <n v="2544"/>
    <n v="0"/>
    <n v="16830"/>
  </r>
  <r>
    <s v="Valparaíso"/>
    <x v="233"/>
    <s v="46 a 55 años"/>
    <m/>
    <x v="1"/>
    <x v="1"/>
    <n v="5"/>
    <x v="233"/>
    <x v="0"/>
    <x v="0"/>
    <x v="0"/>
    <x v="0"/>
    <n v="14642"/>
    <n v="0"/>
    <n v="0"/>
  </r>
  <r>
    <s v="Valparaíso"/>
    <x v="233"/>
    <s v="46 a 55 años"/>
    <m/>
    <x v="2"/>
    <x v="2"/>
    <n v="5"/>
    <x v="233"/>
    <x v="0"/>
    <x v="0"/>
    <x v="0"/>
    <x v="0"/>
    <n v="307"/>
    <n v="0"/>
    <n v="9817"/>
  </r>
  <r>
    <s v="Valparaíso"/>
    <x v="233"/>
    <s v="56 a 65 años"/>
    <m/>
    <x v="0"/>
    <x v="0"/>
    <n v="5"/>
    <x v="233"/>
    <x v="0"/>
    <x v="0"/>
    <x v="0"/>
    <x v="0"/>
    <n v="690"/>
    <n v="0"/>
    <n v="11668"/>
  </r>
  <r>
    <s v="Valparaíso"/>
    <x v="233"/>
    <s v="56 a 65 años"/>
    <m/>
    <x v="1"/>
    <x v="1"/>
    <n v="5"/>
    <x v="233"/>
    <x v="0"/>
    <x v="0"/>
    <x v="0"/>
    <x v="0"/>
    <n v="4302"/>
    <n v="0"/>
    <n v="4488"/>
  </r>
  <r>
    <s v="Valparaíso"/>
    <x v="233"/>
    <s v="56 a 65 años"/>
    <m/>
    <x v="2"/>
    <x v="2"/>
    <n v="5"/>
    <x v="233"/>
    <x v="0"/>
    <x v="0"/>
    <x v="0"/>
    <x v="0"/>
    <n v="0"/>
    <n v="0"/>
    <n v="898"/>
  </r>
  <r>
    <s v="Valparaíso"/>
    <x v="234"/>
    <s v="15 a 18 años"/>
    <m/>
    <x v="0"/>
    <x v="0"/>
    <n v="5"/>
    <x v="234"/>
    <x v="0"/>
    <x v="0"/>
    <x v="0"/>
    <x v="0"/>
    <n v="0"/>
    <n v="0"/>
    <n v="7628"/>
  </r>
  <r>
    <s v="Valparaíso"/>
    <x v="234"/>
    <s v="15 a 18 años"/>
    <m/>
    <x v="1"/>
    <x v="1"/>
    <n v="5"/>
    <x v="234"/>
    <x v="0"/>
    <x v="0"/>
    <x v="0"/>
    <x v="0"/>
    <n v="0"/>
    <n v="3010"/>
    <n v="0"/>
  </r>
  <r>
    <s v="Valparaíso"/>
    <x v="234"/>
    <s v="19 a 25 años"/>
    <m/>
    <x v="0"/>
    <x v="0"/>
    <n v="5"/>
    <x v="234"/>
    <x v="0"/>
    <x v="0"/>
    <x v="0"/>
    <x v="0"/>
    <n v="2193"/>
    <n v="0"/>
    <n v="0"/>
  </r>
  <r>
    <s v="Valparaíso"/>
    <x v="234"/>
    <s v="19 a 25 años"/>
    <m/>
    <x v="1"/>
    <x v="1"/>
    <n v="5"/>
    <x v="234"/>
    <x v="0"/>
    <x v="0"/>
    <x v="0"/>
    <x v="0"/>
    <n v="1839"/>
    <n v="0"/>
    <n v="0"/>
  </r>
  <r>
    <s v="Valparaíso"/>
    <x v="234"/>
    <s v="19 a 25 años"/>
    <m/>
    <x v="2"/>
    <x v="2"/>
    <n v="5"/>
    <x v="234"/>
    <x v="0"/>
    <x v="0"/>
    <x v="0"/>
    <x v="0"/>
    <n v="0"/>
    <n v="0"/>
    <n v="4597"/>
  </r>
  <r>
    <s v="Valparaíso"/>
    <x v="234"/>
    <s v="26 a 35 años"/>
    <m/>
    <x v="0"/>
    <x v="0"/>
    <n v="5"/>
    <x v="234"/>
    <x v="0"/>
    <x v="0"/>
    <x v="0"/>
    <x v="0"/>
    <n v="914"/>
    <n v="8402"/>
    <n v="6473"/>
  </r>
  <r>
    <s v="Valparaíso"/>
    <x v="234"/>
    <s v="26 a 35 años"/>
    <m/>
    <x v="1"/>
    <x v="1"/>
    <n v="5"/>
    <x v="234"/>
    <x v="0"/>
    <x v="0"/>
    <x v="0"/>
    <x v="0"/>
    <n v="3633"/>
    <n v="0"/>
    <n v="0"/>
  </r>
  <r>
    <s v="Valparaíso"/>
    <x v="234"/>
    <s v="26 a 35 años"/>
    <m/>
    <x v="2"/>
    <x v="2"/>
    <n v="5"/>
    <x v="234"/>
    <x v="0"/>
    <x v="0"/>
    <x v="0"/>
    <x v="0"/>
    <n v="0"/>
    <n v="1680"/>
    <n v="1618"/>
  </r>
  <r>
    <s v="Valparaíso"/>
    <x v="234"/>
    <s v="36 a 45 años"/>
    <m/>
    <x v="0"/>
    <x v="0"/>
    <n v="5"/>
    <x v="234"/>
    <x v="0"/>
    <x v="0"/>
    <x v="0"/>
    <x v="0"/>
    <n v="1645"/>
    <n v="3319"/>
    <n v="3980"/>
  </r>
  <r>
    <s v="Valparaíso"/>
    <x v="234"/>
    <s v="36 a 45 años"/>
    <m/>
    <x v="1"/>
    <x v="1"/>
    <n v="5"/>
    <x v="234"/>
    <x v="0"/>
    <x v="0"/>
    <x v="0"/>
    <x v="0"/>
    <n v="8174"/>
    <n v="0"/>
    <n v="0"/>
  </r>
  <r>
    <s v="Valparaíso"/>
    <x v="234"/>
    <s v="36 a 45 años"/>
    <m/>
    <x v="2"/>
    <x v="2"/>
    <n v="5"/>
    <x v="234"/>
    <x v="0"/>
    <x v="0"/>
    <x v="0"/>
    <x v="0"/>
    <n v="0"/>
    <n v="0"/>
    <n v="1990"/>
  </r>
  <r>
    <s v="Valparaíso"/>
    <x v="234"/>
    <s v="46 a 55 años"/>
    <m/>
    <x v="0"/>
    <x v="0"/>
    <n v="5"/>
    <x v="234"/>
    <x v="0"/>
    <x v="0"/>
    <x v="0"/>
    <x v="0"/>
    <n v="1005"/>
    <n v="7059"/>
    <n v="1402"/>
  </r>
  <r>
    <s v="Valparaíso"/>
    <x v="234"/>
    <s v="46 a 55 años"/>
    <m/>
    <x v="1"/>
    <x v="1"/>
    <n v="5"/>
    <x v="234"/>
    <x v="0"/>
    <x v="0"/>
    <x v="0"/>
    <x v="0"/>
    <n v="8831"/>
    <n v="0"/>
    <n v="0"/>
  </r>
  <r>
    <s v="Valparaíso"/>
    <x v="234"/>
    <s v="46 a 55 años"/>
    <m/>
    <x v="2"/>
    <x v="2"/>
    <n v="5"/>
    <x v="234"/>
    <x v="0"/>
    <x v="0"/>
    <x v="0"/>
    <x v="0"/>
    <n v="2742"/>
    <n v="0"/>
    <n v="1402"/>
  </r>
  <r>
    <s v="Valparaíso"/>
    <x v="234"/>
    <s v="56 a 65 años"/>
    <m/>
    <x v="0"/>
    <x v="0"/>
    <n v="5"/>
    <x v="234"/>
    <x v="0"/>
    <x v="0"/>
    <x v="0"/>
    <x v="0"/>
    <n v="0"/>
    <n v="1524"/>
    <n v="7181"/>
  </r>
  <r>
    <s v="Valparaíso"/>
    <x v="234"/>
    <s v="56 a 65 años"/>
    <m/>
    <x v="1"/>
    <x v="1"/>
    <n v="5"/>
    <x v="234"/>
    <x v="0"/>
    <x v="0"/>
    <x v="0"/>
    <x v="0"/>
    <n v="1970"/>
    <n v="2286"/>
    <n v="4488"/>
  </r>
  <r>
    <s v="Valparaíso"/>
    <x v="234"/>
    <s v="56 a 65 años"/>
    <m/>
    <x v="2"/>
    <x v="2"/>
    <n v="5"/>
    <x v="234"/>
    <x v="0"/>
    <x v="0"/>
    <x v="0"/>
    <x v="0"/>
    <n v="0"/>
    <n v="0"/>
    <n v="898"/>
  </r>
  <r>
    <s v="Valparaíso"/>
    <x v="235"/>
    <s v="15 a 18 años"/>
    <m/>
    <x v="0"/>
    <x v="0"/>
    <n v="5"/>
    <x v="235"/>
    <x v="0"/>
    <x v="0"/>
    <x v="0"/>
    <x v="0"/>
    <n v="0"/>
    <n v="0"/>
    <n v="5721"/>
  </r>
  <r>
    <s v="Valparaíso"/>
    <x v="235"/>
    <s v="15 a 18 años"/>
    <m/>
    <x v="1"/>
    <x v="1"/>
    <n v="5"/>
    <x v="235"/>
    <x v="0"/>
    <x v="0"/>
    <x v="0"/>
    <x v="0"/>
    <n v="3930"/>
    <n v="6020"/>
    <n v="1907"/>
  </r>
  <r>
    <s v="Valparaíso"/>
    <x v="235"/>
    <s v="19 a 25 años"/>
    <m/>
    <x v="0"/>
    <x v="0"/>
    <n v="5"/>
    <x v="235"/>
    <x v="0"/>
    <x v="0"/>
    <x v="0"/>
    <x v="0"/>
    <n v="9782"/>
    <n v="9141"/>
    <n v="6895"/>
  </r>
  <r>
    <s v="Valparaíso"/>
    <x v="235"/>
    <s v="19 a 25 años"/>
    <m/>
    <x v="1"/>
    <x v="1"/>
    <n v="5"/>
    <x v="235"/>
    <x v="0"/>
    <x v="0"/>
    <x v="0"/>
    <x v="0"/>
    <n v="31535"/>
    <n v="6094"/>
    <n v="2298"/>
  </r>
  <r>
    <s v="Valparaíso"/>
    <x v="235"/>
    <s v="19 a 25 años"/>
    <m/>
    <x v="2"/>
    <x v="2"/>
    <n v="5"/>
    <x v="235"/>
    <x v="0"/>
    <x v="0"/>
    <x v="0"/>
    <x v="0"/>
    <n v="0"/>
    <n v="0"/>
    <n v="2298"/>
  </r>
  <r>
    <s v="Valparaíso"/>
    <x v="235"/>
    <s v="26 a 35 años"/>
    <m/>
    <x v="0"/>
    <x v="0"/>
    <n v="5"/>
    <x v="235"/>
    <x v="0"/>
    <x v="0"/>
    <x v="0"/>
    <x v="0"/>
    <n v="4252"/>
    <n v="20165"/>
    <n v="16181"/>
  </r>
  <r>
    <s v="Valparaíso"/>
    <x v="235"/>
    <s v="26 a 35 años"/>
    <m/>
    <x v="1"/>
    <x v="1"/>
    <n v="5"/>
    <x v="235"/>
    <x v="0"/>
    <x v="0"/>
    <x v="0"/>
    <x v="0"/>
    <n v="11371"/>
    <n v="0"/>
    <n v="3236"/>
  </r>
  <r>
    <s v="Valparaíso"/>
    <x v="235"/>
    <s v="26 a 35 años"/>
    <m/>
    <x v="2"/>
    <x v="2"/>
    <n v="5"/>
    <x v="235"/>
    <x v="0"/>
    <x v="0"/>
    <x v="0"/>
    <x v="0"/>
    <n v="838"/>
    <n v="0"/>
    <n v="9709"/>
  </r>
  <r>
    <s v="Valparaíso"/>
    <x v="235"/>
    <s v="36 a 45 años"/>
    <m/>
    <x v="0"/>
    <x v="0"/>
    <n v="5"/>
    <x v="235"/>
    <x v="0"/>
    <x v="0"/>
    <x v="0"/>
    <x v="0"/>
    <n v="2003"/>
    <n v="16594"/>
    <n v="21889"/>
  </r>
  <r>
    <s v="Valparaíso"/>
    <x v="235"/>
    <s v="36 a 45 años"/>
    <m/>
    <x v="1"/>
    <x v="1"/>
    <n v="5"/>
    <x v="235"/>
    <x v="0"/>
    <x v="0"/>
    <x v="0"/>
    <x v="0"/>
    <n v="18020"/>
    <n v="0"/>
    <n v="0"/>
  </r>
  <r>
    <s v="Valparaíso"/>
    <x v="235"/>
    <s v="36 a 45 años"/>
    <m/>
    <x v="2"/>
    <x v="2"/>
    <n v="5"/>
    <x v="235"/>
    <x v="0"/>
    <x v="0"/>
    <x v="0"/>
    <x v="0"/>
    <n v="0"/>
    <n v="3319"/>
    <n v="1990"/>
  </r>
  <r>
    <s v="Valparaíso"/>
    <x v="235"/>
    <s v="46 a 55 años"/>
    <m/>
    <x v="0"/>
    <x v="0"/>
    <n v="5"/>
    <x v="235"/>
    <x v="0"/>
    <x v="0"/>
    <x v="0"/>
    <x v="0"/>
    <n v="773"/>
    <n v="17646"/>
    <n v="11220"/>
  </r>
  <r>
    <s v="Valparaíso"/>
    <x v="235"/>
    <s v="46 a 55 años"/>
    <m/>
    <x v="1"/>
    <x v="1"/>
    <n v="5"/>
    <x v="235"/>
    <x v="0"/>
    <x v="0"/>
    <x v="0"/>
    <x v="0"/>
    <n v="8980"/>
    <n v="2353"/>
    <n v="0"/>
  </r>
  <r>
    <s v="Valparaíso"/>
    <x v="235"/>
    <s v="46 a 55 años"/>
    <m/>
    <x v="2"/>
    <x v="2"/>
    <n v="5"/>
    <x v="235"/>
    <x v="0"/>
    <x v="0"/>
    <x v="0"/>
    <x v="0"/>
    <n v="354"/>
    <n v="0"/>
    <n v="8415"/>
  </r>
  <r>
    <s v="Valparaíso"/>
    <x v="235"/>
    <s v="56 a 65 años"/>
    <m/>
    <x v="0"/>
    <x v="0"/>
    <n v="5"/>
    <x v="235"/>
    <x v="0"/>
    <x v="0"/>
    <x v="0"/>
    <x v="0"/>
    <n v="1417"/>
    <n v="9905"/>
    <n v="10771"/>
  </r>
  <r>
    <s v="Valparaíso"/>
    <x v="235"/>
    <s v="56 a 65 años"/>
    <m/>
    <x v="1"/>
    <x v="1"/>
    <n v="5"/>
    <x v="235"/>
    <x v="0"/>
    <x v="0"/>
    <x v="0"/>
    <x v="0"/>
    <n v="8492"/>
    <n v="9143"/>
    <n v="0"/>
  </r>
  <r>
    <s v="Valparaíso"/>
    <x v="235"/>
    <s v="56 a 65 años"/>
    <m/>
    <x v="2"/>
    <x v="2"/>
    <n v="5"/>
    <x v="235"/>
    <x v="0"/>
    <x v="0"/>
    <x v="0"/>
    <x v="0"/>
    <n v="0"/>
    <n v="2286"/>
    <n v="898"/>
  </r>
  <r>
    <s v="Valparaíso"/>
    <x v="236"/>
    <s v="19 a 25 años"/>
    <m/>
    <x v="0"/>
    <x v="0"/>
    <n v="5"/>
    <x v="236"/>
    <x v="0"/>
    <x v="0"/>
    <x v="0"/>
    <x v="0"/>
    <n v="0"/>
    <n v="3047"/>
    <n v="0"/>
  </r>
  <r>
    <s v="Valparaíso"/>
    <x v="236"/>
    <s v="36 a 45 años"/>
    <m/>
    <x v="0"/>
    <x v="0"/>
    <n v="5"/>
    <x v="236"/>
    <x v="0"/>
    <x v="0"/>
    <x v="0"/>
    <x v="0"/>
    <n v="0"/>
    <n v="3319"/>
    <n v="0"/>
  </r>
  <r>
    <s v="Valparaíso"/>
    <x v="236"/>
    <s v="46 a 55 años"/>
    <m/>
    <x v="0"/>
    <x v="0"/>
    <n v="5"/>
    <x v="236"/>
    <x v="0"/>
    <x v="0"/>
    <x v="0"/>
    <x v="0"/>
    <n v="0"/>
    <n v="1176"/>
    <n v="0"/>
  </r>
  <r>
    <s v="Valparaíso"/>
    <x v="236"/>
    <s v="56 a 65 años"/>
    <m/>
    <x v="0"/>
    <x v="0"/>
    <n v="5"/>
    <x v="236"/>
    <x v="0"/>
    <x v="0"/>
    <x v="0"/>
    <x v="0"/>
    <n v="0"/>
    <n v="762"/>
    <n v="0"/>
  </r>
  <r>
    <s v="Valparaíso"/>
    <x v="236"/>
    <s v="56 a 65 años"/>
    <m/>
    <x v="1"/>
    <x v="1"/>
    <n v="5"/>
    <x v="236"/>
    <x v="0"/>
    <x v="0"/>
    <x v="0"/>
    <x v="0"/>
    <n v="0"/>
    <n v="2286"/>
    <n v="0"/>
  </r>
  <r>
    <s v="Ñuble"/>
    <x v="237"/>
    <s v="15 a 18 años"/>
    <m/>
    <x v="1"/>
    <x v="1"/>
    <n v="16"/>
    <x v="237"/>
    <x v="0"/>
    <x v="0"/>
    <x v="0"/>
    <x v="0"/>
    <n v="0"/>
    <n v="0"/>
    <n v="820"/>
  </r>
  <r>
    <s v="Ñuble"/>
    <x v="237"/>
    <s v="19 a 25 años"/>
    <m/>
    <x v="0"/>
    <x v="0"/>
    <n v="16"/>
    <x v="237"/>
    <x v="0"/>
    <x v="0"/>
    <x v="0"/>
    <x v="0"/>
    <n v="0"/>
    <n v="0"/>
    <n v="1419"/>
  </r>
  <r>
    <s v="Ñuble"/>
    <x v="237"/>
    <s v="26 a 35 años"/>
    <m/>
    <x v="0"/>
    <x v="0"/>
    <n v="16"/>
    <x v="237"/>
    <x v="0"/>
    <x v="0"/>
    <x v="0"/>
    <x v="0"/>
    <n v="0"/>
    <n v="0"/>
    <n v="1329"/>
  </r>
  <r>
    <s v="Ñuble"/>
    <x v="237"/>
    <s v="36 a 45 años"/>
    <m/>
    <x v="0"/>
    <x v="0"/>
    <n v="16"/>
    <x v="237"/>
    <x v="0"/>
    <x v="0"/>
    <x v="0"/>
    <x v="0"/>
    <n v="0"/>
    <n v="0"/>
    <n v="1325"/>
  </r>
  <r>
    <s v="Ñuble"/>
    <x v="237"/>
    <s v="36 a 45 años"/>
    <m/>
    <x v="1"/>
    <x v="1"/>
    <n v="16"/>
    <x v="237"/>
    <x v="0"/>
    <x v="0"/>
    <x v="0"/>
    <x v="0"/>
    <n v="0"/>
    <n v="0"/>
    <n v="331"/>
  </r>
  <r>
    <s v="Ñuble"/>
    <x v="237"/>
    <s v="36 a 45 años"/>
    <m/>
    <x v="2"/>
    <x v="2"/>
    <n v="16"/>
    <x v="237"/>
    <x v="0"/>
    <x v="0"/>
    <x v="0"/>
    <x v="0"/>
    <n v="0"/>
    <n v="0"/>
    <n v="994"/>
  </r>
  <r>
    <s v="Ñuble"/>
    <x v="237"/>
    <s v="46 a 55 años"/>
    <m/>
    <x v="0"/>
    <x v="0"/>
    <n v="16"/>
    <x v="237"/>
    <x v="0"/>
    <x v="0"/>
    <x v="0"/>
    <x v="0"/>
    <n v="0"/>
    <n v="0"/>
    <n v="687"/>
  </r>
  <r>
    <s v="Ñuble"/>
    <x v="237"/>
    <s v="46 a 55 años"/>
    <m/>
    <x v="1"/>
    <x v="1"/>
    <n v="16"/>
    <x v="237"/>
    <x v="0"/>
    <x v="0"/>
    <x v="0"/>
    <x v="0"/>
    <n v="0"/>
    <n v="0"/>
    <n v="458"/>
  </r>
  <r>
    <s v="Ñuble"/>
    <x v="237"/>
    <s v="46 a 55 años"/>
    <m/>
    <x v="2"/>
    <x v="2"/>
    <n v="16"/>
    <x v="237"/>
    <x v="0"/>
    <x v="0"/>
    <x v="0"/>
    <x v="0"/>
    <n v="0"/>
    <n v="0"/>
    <n v="229"/>
  </r>
  <r>
    <s v="Ñuble"/>
    <x v="237"/>
    <s v="56 a 65 años"/>
    <m/>
    <x v="0"/>
    <x v="0"/>
    <n v="16"/>
    <x v="237"/>
    <x v="0"/>
    <x v="0"/>
    <x v="0"/>
    <x v="0"/>
    <n v="0"/>
    <n v="0"/>
    <n v="1561"/>
  </r>
  <r>
    <s v="Ñuble"/>
    <x v="237"/>
    <s v="56 a 65 años"/>
    <m/>
    <x v="1"/>
    <x v="1"/>
    <n v="16"/>
    <x v="237"/>
    <x v="0"/>
    <x v="0"/>
    <x v="0"/>
    <x v="0"/>
    <n v="0"/>
    <n v="0"/>
    <n v="173"/>
  </r>
  <r>
    <s v="Ñuble"/>
    <x v="48"/>
    <s v="15 a 18 años"/>
    <m/>
    <x v="0"/>
    <x v="0"/>
    <n v="16"/>
    <x v="48"/>
    <x v="0"/>
    <x v="0"/>
    <x v="0"/>
    <x v="0"/>
    <n v="0"/>
    <n v="0"/>
    <n v="820"/>
  </r>
  <r>
    <s v="Ñuble"/>
    <x v="48"/>
    <s v="15 a 18 años"/>
    <m/>
    <x v="1"/>
    <x v="1"/>
    <n v="16"/>
    <x v="48"/>
    <x v="0"/>
    <x v="0"/>
    <x v="0"/>
    <x v="0"/>
    <n v="0"/>
    <n v="0"/>
    <n v="3280"/>
  </r>
  <r>
    <s v="Ñuble"/>
    <x v="48"/>
    <s v="19 a 25 años"/>
    <m/>
    <x v="0"/>
    <x v="0"/>
    <n v="16"/>
    <x v="48"/>
    <x v="0"/>
    <x v="0"/>
    <x v="0"/>
    <x v="0"/>
    <n v="0"/>
    <n v="0"/>
    <n v="5676"/>
  </r>
  <r>
    <s v="Ñuble"/>
    <x v="48"/>
    <s v="19 a 25 años"/>
    <m/>
    <x v="1"/>
    <x v="1"/>
    <n v="16"/>
    <x v="48"/>
    <x v="0"/>
    <x v="0"/>
    <x v="0"/>
    <x v="0"/>
    <n v="0"/>
    <n v="0"/>
    <n v="4967"/>
  </r>
  <r>
    <s v="Ñuble"/>
    <x v="48"/>
    <s v="26 a 35 años"/>
    <m/>
    <x v="0"/>
    <x v="0"/>
    <n v="16"/>
    <x v="48"/>
    <x v="0"/>
    <x v="0"/>
    <x v="0"/>
    <x v="0"/>
    <n v="0"/>
    <n v="0"/>
    <n v="11963"/>
  </r>
  <r>
    <s v="Ñuble"/>
    <x v="48"/>
    <s v="26 a 35 años"/>
    <m/>
    <x v="1"/>
    <x v="1"/>
    <n v="16"/>
    <x v="48"/>
    <x v="0"/>
    <x v="0"/>
    <x v="0"/>
    <x v="0"/>
    <n v="0"/>
    <n v="0"/>
    <n v="2215"/>
  </r>
  <r>
    <s v="Ñuble"/>
    <x v="48"/>
    <s v="36 a 45 años"/>
    <m/>
    <x v="0"/>
    <x v="0"/>
    <n v="16"/>
    <x v="48"/>
    <x v="0"/>
    <x v="0"/>
    <x v="0"/>
    <x v="0"/>
    <n v="0"/>
    <n v="0"/>
    <n v="8610"/>
  </r>
  <r>
    <s v="Ñuble"/>
    <x v="48"/>
    <s v="36 a 45 años"/>
    <m/>
    <x v="1"/>
    <x v="1"/>
    <n v="16"/>
    <x v="48"/>
    <x v="0"/>
    <x v="0"/>
    <x v="0"/>
    <x v="0"/>
    <n v="0"/>
    <n v="0"/>
    <n v="1987"/>
  </r>
  <r>
    <s v="Ñuble"/>
    <x v="48"/>
    <s v="36 a 45 años"/>
    <m/>
    <x v="2"/>
    <x v="2"/>
    <n v="16"/>
    <x v="48"/>
    <x v="0"/>
    <x v="0"/>
    <x v="0"/>
    <x v="0"/>
    <n v="0"/>
    <n v="0"/>
    <n v="2649"/>
  </r>
  <r>
    <s v="Ñuble"/>
    <x v="48"/>
    <s v="46 a 55 años"/>
    <m/>
    <x v="0"/>
    <x v="0"/>
    <n v="16"/>
    <x v="48"/>
    <x v="0"/>
    <x v="0"/>
    <x v="0"/>
    <x v="0"/>
    <n v="0"/>
    <n v="0"/>
    <n v="7562"/>
  </r>
  <r>
    <s v="Ñuble"/>
    <x v="48"/>
    <s v="46 a 55 años"/>
    <m/>
    <x v="1"/>
    <x v="1"/>
    <n v="16"/>
    <x v="48"/>
    <x v="0"/>
    <x v="0"/>
    <x v="0"/>
    <x v="0"/>
    <n v="0"/>
    <n v="0"/>
    <n v="3437"/>
  </r>
  <r>
    <s v="Ñuble"/>
    <x v="48"/>
    <s v="46 a 55 años"/>
    <m/>
    <x v="2"/>
    <x v="2"/>
    <n v="16"/>
    <x v="48"/>
    <x v="0"/>
    <x v="0"/>
    <x v="0"/>
    <x v="0"/>
    <n v="0"/>
    <n v="0"/>
    <n v="2292"/>
  </r>
  <r>
    <s v="Ñuble"/>
    <x v="48"/>
    <s v="56 a 65 años"/>
    <m/>
    <x v="0"/>
    <x v="0"/>
    <n v="16"/>
    <x v="48"/>
    <x v="0"/>
    <x v="0"/>
    <x v="0"/>
    <x v="0"/>
    <n v="0"/>
    <n v="0"/>
    <n v="9017"/>
  </r>
  <r>
    <s v="Ñuble"/>
    <x v="48"/>
    <s v="56 a 65 años"/>
    <m/>
    <x v="1"/>
    <x v="1"/>
    <n v="16"/>
    <x v="48"/>
    <x v="0"/>
    <x v="0"/>
    <x v="0"/>
    <x v="0"/>
    <n v="0"/>
    <n v="0"/>
    <n v="2254"/>
  </r>
  <r>
    <s v="Ñuble"/>
    <x v="49"/>
    <s v="26 a 35 años"/>
    <m/>
    <x v="0"/>
    <x v="0"/>
    <n v="16"/>
    <x v="49"/>
    <x v="0"/>
    <x v="0"/>
    <x v="0"/>
    <x v="0"/>
    <n v="0"/>
    <n v="0"/>
    <n v="3545"/>
  </r>
  <r>
    <s v="Ñuble"/>
    <x v="49"/>
    <s v="26 a 35 años"/>
    <m/>
    <x v="1"/>
    <x v="1"/>
    <n v="16"/>
    <x v="49"/>
    <x v="0"/>
    <x v="0"/>
    <x v="0"/>
    <x v="0"/>
    <n v="0"/>
    <n v="0"/>
    <n v="443"/>
  </r>
  <r>
    <s v="Ñuble"/>
    <x v="49"/>
    <s v="36 a 45 años"/>
    <m/>
    <x v="0"/>
    <x v="0"/>
    <n v="16"/>
    <x v="49"/>
    <x v="0"/>
    <x v="0"/>
    <x v="0"/>
    <x v="0"/>
    <n v="0"/>
    <n v="0"/>
    <n v="1325"/>
  </r>
  <r>
    <s v="Ñuble"/>
    <x v="49"/>
    <s v="36 a 45 años"/>
    <m/>
    <x v="1"/>
    <x v="1"/>
    <n v="16"/>
    <x v="49"/>
    <x v="0"/>
    <x v="0"/>
    <x v="0"/>
    <x v="0"/>
    <n v="0"/>
    <n v="0"/>
    <n v="331"/>
  </r>
  <r>
    <s v="Ñuble"/>
    <x v="49"/>
    <s v="46 a 55 años"/>
    <m/>
    <x v="0"/>
    <x v="0"/>
    <n v="16"/>
    <x v="49"/>
    <x v="0"/>
    <x v="0"/>
    <x v="0"/>
    <x v="0"/>
    <n v="0"/>
    <n v="0"/>
    <n v="1833"/>
  </r>
  <r>
    <s v="Ñuble"/>
    <x v="49"/>
    <s v="46 a 55 años"/>
    <m/>
    <x v="1"/>
    <x v="1"/>
    <n v="16"/>
    <x v="49"/>
    <x v="0"/>
    <x v="0"/>
    <x v="0"/>
    <x v="0"/>
    <n v="0"/>
    <n v="0"/>
    <n v="687"/>
  </r>
  <r>
    <s v="Ñuble"/>
    <x v="49"/>
    <s v="46 a 55 años"/>
    <m/>
    <x v="2"/>
    <x v="2"/>
    <n v="16"/>
    <x v="49"/>
    <x v="0"/>
    <x v="0"/>
    <x v="0"/>
    <x v="0"/>
    <n v="0"/>
    <n v="0"/>
    <n v="229"/>
  </r>
  <r>
    <s v="Ñuble"/>
    <x v="49"/>
    <s v="56 a 65 años"/>
    <m/>
    <x v="0"/>
    <x v="0"/>
    <n v="16"/>
    <x v="49"/>
    <x v="0"/>
    <x v="0"/>
    <x v="0"/>
    <x v="0"/>
    <n v="0"/>
    <n v="0"/>
    <n v="173"/>
  </r>
  <r>
    <s v="Ñuble"/>
    <x v="49"/>
    <s v="56 a 65 años"/>
    <m/>
    <x v="1"/>
    <x v="1"/>
    <n v="16"/>
    <x v="49"/>
    <x v="0"/>
    <x v="0"/>
    <x v="0"/>
    <x v="0"/>
    <n v="0"/>
    <n v="0"/>
    <n v="520"/>
  </r>
  <r>
    <s v="Ñuble"/>
    <x v="238"/>
    <s v="19 a 25 años"/>
    <m/>
    <x v="0"/>
    <x v="0"/>
    <n v="16"/>
    <x v="238"/>
    <x v="0"/>
    <x v="0"/>
    <x v="0"/>
    <x v="0"/>
    <n v="0"/>
    <n v="0"/>
    <n v="710"/>
  </r>
  <r>
    <s v="Ñuble"/>
    <x v="238"/>
    <s v="36 a 45 años"/>
    <m/>
    <x v="0"/>
    <x v="0"/>
    <n v="16"/>
    <x v="238"/>
    <x v="0"/>
    <x v="0"/>
    <x v="0"/>
    <x v="0"/>
    <n v="0"/>
    <n v="0"/>
    <n v="662"/>
  </r>
  <r>
    <s v="Ñuble"/>
    <x v="238"/>
    <s v="36 a 45 años"/>
    <m/>
    <x v="2"/>
    <x v="2"/>
    <n v="16"/>
    <x v="238"/>
    <x v="0"/>
    <x v="0"/>
    <x v="0"/>
    <x v="0"/>
    <n v="0"/>
    <n v="0"/>
    <n v="331"/>
  </r>
  <r>
    <s v="Ñuble"/>
    <x v="238"/>
    <s v="46 a 55 años"/>
    <m/>
    <x v="0"/>
    <x v="0"/>
    <n v="16"/>
    <x v="238"/>
    <x v="0"/>
    <x v="0"/>
    <x v="0"/>
    <x v="0"/>
    <n v="0"/>
    <n v="0"/>
    <n v="687"/>
  </r>
  <r>
    <s v="Ñuble"/>
    <x v="238"/>
    <s v="46 a 55 años"/>
    <m/>
    <x v="2"/>
    <x v="2"/>
    <n v="16"/>
    <x v="238"/>
    <x v="0"/>
    <x v="0"/>
    <x v="0"/>
    <x v="0"/>
    <n v="0"/>
    <n v="0"/>
    <n v="229"/>
  </r>
  <r>
    <s v="Ñuble"/>
    <x v="238"/>
    <s v="56 a 65 años"/>
    <m/>
    <x v="0"/>
    <x v="0"/>
    <n v="16"/>
    <x v="238"/>
    <x v="0"/>
    <x v="0"/>
    <x v="0"/>
    <x v="0"/>
    <n v="0"/>
    <n v="0"/>
    <n v="173"/>
  </r>
  <r>
    <s v="Ñuble"/>
    <x v="238"/>
    <s v="56 a 65 años"/>
    <m/>
    <x v="1"/>
    <x v="1"/>
    <n v="16"/>
    <x v="238"/>
    <x v="0"/>
    <x v="0"/>
    <x v="0"/>
    <x v="0"/>
    <n v="0"/>
    <n v="0"/>
    <n v="173"/>
  </r>
  <r>
    <s v="Ñuble"/>
    <x v="239"/>
    <s v="19 a 25 años"/>
    <m/>
    <x v="1"/>
    <x v="1"/>
    <n v="16"/>
    <x v="239"/>
    <x v="0"/>
    <x v="0"/>
    <x v="0"/>
    <x v="0"/>
    <n v="0"/>
    <n v="0"/>
    <n v="710"/>
  </r>
  <r>
    <s v="Ñuble"/>
    <x v="239"/>
    <s v="26 a 35 años"/>
    <m/>
    <x v="0"/>
    <x v="0"/>
    <n v="16"/>
    <x v="239"/>
    <x v="0"/>
    <x v="0"/>
    <x v="0"/>
    <x v="0"/>
    <n v="0"/>
    <n v="0"/>
    <n v="443"/>
  </r>
  <r>
    <s v="Ñuble"/>
    <x v="239"/>
    <s v="36 a 45 años"/>
    <m/>
    <x v="0"/>
    <x v="0"/>
    <n v="16"/>
    <x v="239"/>
    <x v="0"/>
    <x v="0"/>
    <x v="0"/>
    <x v="0"/>
    <n v="0"/>
    <n v="0"/>
    <n v="994"/>
  </r>
  <r>
    <s v="Ñuble"/>
    <x v="239"/>
    <s v="36 a 45 años"/>
    <m/>
    <x v="1"/>
    <x v="1"/>
    <n v="16"/>
    <x v="239"/>
    <x v="0"/>
    <x v="0"/>
    <x v="0"/>
    <x v="0"/>
    <n v="0"/>
    <n v="0"/>
    <n v="331"/>
  </r>
  <r>
    <s v="Ñuble"/>
    <x v="239"/>
    <s v="36 a 45 años"/>
    <m/>
    <x v="2"/>
    <x v="2"/>
    <n v="16"/>
    <x v="239"/>
    <x v="0"/>
    <x v="0"/>
    <x v="0"/>
    <x v="0"/>
    <n v="0"/>
    <n v="0"/>
    <n v="331"/>
  </r>
  <r>
    <s v="Ñuble"/>
    <x v="239"/>
    <s v="46 a 55 años"/>
    <m/>
    <x v="0"/>
    <x v="0"/>
    <n v="16"/>
    <x v="239"/>
    <x v="0"/>
    <x v="0"/>
    <x v="0"/>
    <x v="0"/>
    <n v="0"/>
    <n v="0"/>
    <n v="687"/>
  </r>
  <r>
    <s v="Ñuble"/>
    <x v="239"/>
    <s v="46 a 55 años"/>
    <m/>
    <x v="1"/>
    <x v="1"/>
    <n v="16"/>
    <x v="239"/>
    <x v="0"/>
    <x v="0"/>
    <x v="0"/>
    <x v="0"/>
    <n v="0"/>
    <n v="0"/>
    <n v="458"/>
  </r>
  <r>
    <s v="Ñuble"/>
    <x v="239"/>
    <s v="56 a 65 años"/>
    <m/>
    <x v="0"/>
    <x v="0"/>
    <n v="16"/>
    <x v="239"/>
    <x v="0"/>
    <x v="0"/>
    <x v="0"/>
    <x v="0"/>
    <n v="0"/>
    <n v="0"/>
    <n v="867"/>
  </r>
  <r>
    <s v="Ñuble"/>
    <x v="239"/>
    <s v="56 a 65 años"/>
    <m/>
    <x v="1"/>
    <x v="1"/>
    <n v="16"/>
    <x v="239"/>
    <x v="0"/>
    <x v="0"/>
    <x v="0"/>
    <x v="0"/>
    <n v="0"/>
    <n v="0"/>
    <n v="520"/>
  </r>
  <r>
    <s v="Ñuble"/>
    <x v="240"/>
    <s v="15 a 18 años"/>
    <m/>
    <x v="0"/>
    <x v="0"/>
    <n v="16"/>
    <x v="240"/>
    <x v="0"/>
    <x v="0"/>
    <x v="0"/>
    <x v="0"/>
    <n v="0"/>
    <n v="0"/>
    <n v="820"/>
  </r>
  <r>
    <s v="Ñuble"/>
    <x v="240"/>
    <s v="15 a 18 años"/>
    <m/>
    <x v="1"/>
    <x v="1"/>
    <n v="16"/>
    <x v="240"/>
    <x v="0"/>
    <x v="0"/>
    <x v="0"/>
    <x v="0"/>
    <n v="0"/>
    <n v="0"/>
    <n v="820"/>
  </r>
  <r>
    <s v="Ñuble"/>
    <x v="240"/>
    <s v="19 a 25 años"/>
    <m/>
    <x v="0"/>
    <x v="0"/>
    <n v="16"/>
    <x v="240"/>
    <x v="0"/>
    <x v="0"/>
    <x v="0"/>
    <x v="0"/>
    <n v="0"/>
    <n v="0"/>
    <n v="710"/>
  </r>
  <r>
    <s v="Ñuble"/>
    <x v="240"/>
    <s v="46 a 55 años"/>
    <m/>
    <x v="0"/>
    <x v="0"/>
    <n v="16"/>
    <x v="240"/>
    <x v="0"/>
    <x v="0"/>
    <x v="0"/>
    <x v="0"/>
    <n v="0"/>
    <n v="0"/>
    <n v="458"/>
  </r>
  <r>
    <s v="Ñuble"/>
    <x v="240"/>
    <s v="46 a 55 años"/>
    <m/>
    <x v="1"/>
    <x v="1"/>
    <n v="16"/>
    <x v="240"/>
    <x v="0"/>
    <x v="0"/>
    <x v="0"/>
    <x v="0"/>
    <n v="0"/>
    <n v="0"/>
    <n v="229"/>
  </r>
  <r>
    <s v="Ñuble"/>
    <x v="240"/>
    <s v="56 a 65 años"/>
    <m/>
    <x v="0"/>
    <x v="0"/>
    <n v="16"/>
    <x v="240"/>
    <x v="0"/>
    <x v="0"/>
    <x v="0"/>
    <x v="0"/>
    <n v="0"/>
    <n v="0"/>
    <n v="520"/>
  </r>
  <r>
    <s v="Ñuble"/>
    <x v="240"/>
    <s v="56 a 65 años"/>
    <m/>
    <x v="1"/>
    <x v="1"/>
    <n v="16"/>
    <x v="240"/>
    <x v="0"/>
    <x v="0"/>
    <x v="0"/>
    <x v="0"/>
    <n v="0"/>
    <n v="0"/>
    <n v="173"/>
  </r>
  <r>
    <s v="Ñuble"/>
    <x v="241"/>
    <s v="26 a 35 años"/>
    <m/>
    <x v="0"/>
    <x v="0"/>
    <n v="16"/>
    <x v="241"/>
    <x v="0"/>
    <x v="0"/>
    <x v="0"/>
    <x v="0"/>
    <n v="0"/>
    <n v="0"/>
    <n v="886"/>
  </r>
  <r>
    <s v="Ñuble"/>
    <x v="241"/>
    <s v="46 a 55 años"/>
    <m/>
    <x v="1"/>
    <x v="1"/>
    <n v="16"/>
    <x v="241"/>
    <x v="0"/>
    <x v="0"/>
    <x v="0"/>
    <x v="0"/>
    <n v="0"/>
    <n v="0"/>
    <n v="229"/>
  </r>
  <r>
    <s v="Ñuble"/>
    <x v="241"/>
    <s v="56 a 65 años"/>
    <m/>
    <x v="0"/>
    <x v="0"/>
    <n v="16"/>
    <x v="241"/>
    <x v="0"/>
    <x v="0"/>
    <x v="0"/>
    <x v="0"/>
    <n v="0"/>
    <n v="0"/>
    <n v="347"/>
  </r>
  <r>
    <s v="Ñuble"/>
    <x v="242"/>
    <s v="15 a 18 años"/>
    <m/>
    <x v="1"/>
    <x v="1"/>
    <n v="16"/>
    <x v="242"/>
    <x v="0"/>
    <x v="0"/>
    <x v="0"/>
    <x v="0"/>
    <n v="0"/>
    <n v="0"/>
    <n v="820"/>
  </r>
  <r>
    <s v="Ñuble"/>
    <x v="242"/>
    <s v="26 a 35 años"/>
    <m/>
    <x v="1"/>
    <x v="1"/>
    <n v="16"/>
    <x v="242"/>
    <x v="0"/>
    <x v="0"/>
    <x v="0"/>
    <x v="0"/>
    <n v="0"/>
    <n v="0"/>
    <n v="443"/>
  </r>
  <r>
    <s v="Ñuble"/>
    <x v="242"/>
    <s v="36 a 45 años"/>
    <m/>
    <x v="1"/>
    <x v="1"/>
    <n v="16"/>
    <x v="242"/>
    <x v="0"/>
    <x v="0"/>
    <x v="0"/>
    <x v="0"/>
    <n v="0"/>
    <n v="0"/>
    <n v="331"/>
  </r>
  <r>
    <s v="Ñuble"/>
    <x v="242"/>
    <s v="36 a 45 años"/>
    <m/>
    <x v="2"/>
    <x v="2"/>
    <n v="16"/>
    <x v="242"/>
    <x v="0"/>
    <x v="0"/>
    <x v="0"/>
    <x v="0"/>
    <n v="0"/>
    <n v="0"/>
    <n v="331"/>
  </r>
  <r>
    <s v="Ñuble"/>
    <x v="242"/>
    <s v="46 a 55 años"/>
    <m/>
    <x v="0"/>
    <x v="0"/>
    <n v="16"/>
    <x v="242"/>
    <x v="0"/>
    <x v="0"/>
    <x v="0"/>
    <x v="0"/>
    <n v="0"/>
    <n v="0"/>
    <n v="229"/>
  </r>
  <r>
    <s v="Ñuble"/>
    <x v="242"/>
    <s v="46 a 55 años"/>
    <m/>
    <x v="2"/>
    <x v="2"/>
    <n v="16"/>
    <x v="242"/>
    <x v="0"/>
    <x v="0"/>
    <x v="0"/>
    <x v="0"/>
    <n v="0"/>
    <n v="0"/>
    <n v="229"/>
  </r>
  <r>
    <s v="Ñuble"/>
    <x v="242"/>
    <s v="56 a 65 años"/>
    <m/>
    <x v="0"/>
    <x v="0"/>
    <n v="16"/>
    <x v="242"/>
    <x v="0"/>
    <x v="0"/>
    <x v="0"/>
    <x v="0"/>
    <n v="0"/>
    <n v="0"/>
    <n v="520"/>
  </r>
  <r>
    <s v="Ñuble"/>
    <x v="242"/>
    <s v="56 a 65 años"/>
    <m/>
    <x v="1"/>
    <x v="1"/>
    <n v="16"/>
    <x v="242"/>
    <x v="0"/>
    <x v="0"/>
    <x v="0"/>
    <x v="0"/>
    <n v="0"/>
    <n v="0"/>
    <n v="173"/>
  </r>
  <r>
    <s v="Ñuble"/>
    <x v="65"/>
    <s v="15 a 18 años"/>
    <m/>
    <x v="1"/>
    <x v="1"/>
    <n v="16"/>
    <x v="65"/>
    <x v="0"/>
    <x v="0"/>
    <x v="0"/>
    <x v="0"/>
    <n v="0"/>
    <n v="0"/>
    <n v="820"/>
  </r>
  <r>
    <s v="Ñuble"/>
    <x v="65"/>
    <s v="19 a 25 años"/>
    <m/>
    <x v="0"/>
    <x v="0"/>
    <n v="16"/>
    <x v="65"/>
    <x v="0"/>
    <x v="0"/>
    <x v="0"/>
    <x v="0"/>
    <n v="0"/>
    <n v="0"/>
    <n v="1419"/>
  </r>
  <r>
    <s v="Ñuble"/>
    <x v="65"/>
    <s v="19 a 25 años"/>
    <m/>
    <x v="1"/>
    <x v="1"/>
    <n v="16"/>
    <x v="65"/>
    <x v="0"/>
    <x v="0"/>
    <x v="0"/>
    <x v="0"/>
    <n v="0"/>
    <n v="0"/>
    <n v="710"/>
  </r>
  <r>
    <s v="Ñuble"/>
    <x v="65"/>
    <s v="26 a 35 años"/>
    <m/>
    <x v="0"/>
    <x v="0"/>
    <n v="16"/>
    <x v="65"/>
    <x v="0"/>
    <x v="0"/>
    <x v="0"/>
    <x v="0"/>
    <n v="0"/>
    <n v="0"/>
    <n v="1772"/>
  </r>
  <r>
    <s v="Ñuble"/>
    <x v="65"/>
    <s v="36 a 45 años"/>
    <m/>
    <x v="0"/>
    <x v="0"/>
    <n v="16"/>
    <x v="65"/>
    <x v="0"/>
    <x v="0"/>
    <x v="0"/>
    <x v="0"/>
    <n v="0"/>
    <n v="0"/>
    <n v="1325"/>
  </r>
  <r>
    <s v="Ñuble"/>
    <x v="65"/>
    <s v="36 a 45 años"/>
    <m/>
    <x v="1"/>
    <x v="1"/>
    <n v="16"/>
    <x v="65"/>
    <x v="0"/>
    <x v="0"/>
    <x v="0"/>
    <x v="0"/>
    <n v="0"/>
    <n v="0"/>
    <n v="331"/>
  </r>
  <r>
    <s v="Ñuble"/>
    <x v="65"/>
    <s v="46 a 55 años"/>
    <m/>
    <x v="0"/>
    <x v="0"/>
    <n v="16"/>
    <x v="65"/>
    <x v="0"/>
    <x v="0"/>
    <x v="0"/>
    <x v="0"/>
    <n v="0"/>
    <n v="0"/>
    <n v="2062"/>
  </r>
  <r>
    <s v="Ñuble"/>
    <x v="65"/>
    <s v="46 a 55 años"/>
    <m/>
    <x v="1"/>
    <x v="1"/>
    <n v="16"/>
    <x v="65"/>
    <x v="0"/>
    <x v="0"/>
    <x v="0"/>
    <x v="0"/>
    <n v="0"/>
    <n v="0"/>
    <n v="917"/>
  </r>
  <r>
    <s v="Ñuble"/>
    <x v="65"/>
    <s v="46 a 55 años"/>
    <m/>
    <x v="2"/>
    <x v="2"/>
    <n v="16"/>
    <x v="65"/>
    <x v="0"/>
    <x v="0"/>
    <x v="0"/>
    <x v="0"/>
    <n v="0"/>
    <n v="0"/>
    <n v="458"/>
  </r>
  <r>
    <s v="Ñuble"/>
    <x v="65"/>
    <s v="56 a 65 años"/>
    <m/>
    <x v="0"/>
    <x v="0"/>
    <n v="16"/>
    <x v="65"/>
    <x v="0"/>
    <x v="0"/>
    <x v="0"/>
    <x v="0"/>
    <n v="0"/>
    <n v="0"/>
    <n v="1040"/>
  </r>
  <r>
    <s v="Ñuble"/>
    <x v="65"/>
    <s v="56 a 65 años"/>
    <m/>
    <x v="1"/>
    <x v="1"/>
    <n v="16"/>
    <x v="65"/>
    <x v="0"/>
    <x v="0"/>
    <x v="0"/>
    <x v="0"/>
    <n v="0"/>
    <n v="0"/>
    <n v="173"/>
  </r>
  <r>
    <s v="Ñuble"/>
    <x v="243"/>
    <s v="15 a 18 años"/>
    <m/>
    <x v="0"/>
    <x v="0"/>
    <n v="16"/>
    <x v="243"/>
    <x v="0"/>
    <x v="0"/>
    <x v="0"/>
    <x v="0"/>
    <n v="0"/>
    <n v="0"/>
    <n v="1640"/>
  </r>
  <r>
    <s v="Ñuble"/>
    <x v="243"/>
    <s v="19 a 25 años"/>
    <m/>
    <x v="0"/>
    <x v="0"/>
    <n v="16"/>
    <x v="243"/>
    <x v="0"/>
    <x v="0"/>
    <x v="0"/>
    <x v="0"/>
    <n v="0"/>
    <n v="0"/>
    <n v="1419"/>
  </r>
  <r>
    <s v="Ñuble"/>
    <x v="243"/>
    <s v="26 a 35 años"/>
    <m/>
    <x v="0"/>
    <x v="0"/>
    <n v="16"/>
    <x v="243"/>
    <x v="0"/>
    <x v="0"/>
    <x v="0"/>
    <x v="0"/>
    <n v="0"/>
    <n v="0"/>
    <n v="1329"/>
  </r>
  <r>
    <s v="Ñuble"/>
    <x v="243"/>
    <s v="36 a 45 años"/>
    <m/>
    <x v="0"/>
    <x v="0"/>
    <n v="16"/>
    <x v="243"/>
    <x v="0"/>
    <x v="0"/>
    <x v="0"/>
    <x v="0"/>
    <n v="0"/>
    <n v="0"/>
    <n v="994"/>
  </r>
  <r>
    <s v="Ñuble"/>
    <x v="243"/>
    <s v="46 a 55 años"/>
    <m/>
    <x v="1"/>
    <x v="1"/>
    <n v="16"/>
    <x v="243"/>
    <x v="0"/>
    <x v="0"/>
    <x v="0"/>
    <x v="0"/>
    <n v="0"/>
    <n v="0"/>
    <n v="458"/>
  </r>
  <r>
    <s v="Ñuble"/>
    <x v="243"/>
    <s v="46 a 55 años"/>
    <m/>
    <x v="2"/>
    <x v="2"/>
    <n v="16"/>
    <x v="243"/>
    <x v="0"/>
    <x v="0"/>
    <x v="0"/>
    <x v="0"/>
    <n v="0"/>
    <n v="0"/>
    <n v="229"/>
  </r>
  <r>
    <s v="Ñuble"/>
    <x v="243"/>
    <s v="56 a 65 años"/>
    <m/>
    <x v="0"/>
    <x v="0"/>
    <n v="16"/>
    <x v="243"/>
    <x v="0"/>
    <x v="0"/>
    <x v="0"/>
    <x v="0"/>
    <n v="0"/>
    <n v="0"/>
    <n v="173"/>
  </r>
  <r>
    <s v="Ñuble"/>
    <x v="243"/>
    <s v="56 a 65 años"/>
    <m/>
    <x v="1"/>
    <x v="1"/>
    <n v="16"/>
    <x v="243"/>
    <x v="0"/>
    <x v="0"/>
    <x v="0"/>
    <x v="0"/>
    <n v="0"/>
    <n v="0"/>
    <n v="173"/>
  </r>
  <r>
    <s v="Ñuble"/>
    <x v="66"/>
    <s v="26 a 35 años"/>
    <m/>
    <x v="0"/>
    <x v="0"/>
    <n v="16"/>
    <x v="66"/>
    <x v="0"/>
    <x v="0"/>
    <x v="0"/>
    <x v="0"/>
    <n v="0"/>
    <n v="0"/>
    <n v="886"/>
  </r>
  <r>
    <s v="Ñuble"/>
    <x v="66"/>
    <s v="36 a 45 años"/>
    <m/>
    <x v="0"/>
    <x v="0"/>
    <n v="16"/>
    <x v="66"/>
    <x v="0"/>
    <x v="0"/>
    <x v="0"/>
    <x v="0"/>
    <n v="0"/>
    <n v="0"/>
    <n v="331"/>
  </r>
  <r>
    <s v="Ñuble"/>
    <x v="66"/>
    <s v="56 a 65 años"/>
    <m/>
    <x v="0"/>
    <x v="0"/>
    <n v="16"/>
    <x v="66"/>
    <x v="0"/>
    <x v="0"/>
    <x v="0"/>
    <x v="0"/>
    <n v="0"/>
    <n v="0"/>
    <n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C8E43-49ED-417D-B615-3F7B34810CFB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1:B4" firstHeaderRow="1" firstDataRow="1" firstDataCol="2"/>
  <pivotFields count="15">
    <pivotField compact="0" outline="0" showAll="0" defaultSubtotal="0"/>
    <pivotField compact="0" outline="0" showAll="0" defaultSubtotal="0">
      <items count="260">
        <item x="39"/>
        <item x="208"/>
        <item x="204"/>
        <item x="81"/>
        <item x="71"/>
        <item x="5"/>
        <item x="0"/>
        <item x="45"/>
        <item x="30"/>
        <item x="132"/>
        <item x="237"/>
        <item x="209"/>
        <item x="1"/>
        <item x="82"/>
        <item x="32"/>
        <item x="210"/>
        <item x="133"/>
        <item x="211"/>
        <item x="72"/>
        <item x="46"/>
        <item x="6"/>
        <item x="212"/>
        <item x="213"/>
        <item x="83"/>
        <item x="116"/>
        <item x="134"/>
        <item x="135"/>
        <item x="33"/>
        <item x="181"/>
        <item x="47"/>
        <item x="40"/>
        <item x="48"/>
        <item x="49"/>
        <item x="180"/>
        <item x="84"/>
        <item x="41"/>
        <item x="42"/>
        <item x="182"/>
        <item x="238"/>
        <item m="1" x="244"/>
        <item x="239"/>
        <item x="183"/>
        <item x="117"/>
        <item x="136"/>
        <item x="7"/>
        <item x="184"/>
        <item x="73"/>
        <item m="1" x="255"/>
        <item x="50"/>
        <item x="137"/>
        <item m="1" x="248"/>
        <item x="214"/>
        <item m="1" x="251"/>
        <item x="118"/>
        <item m="1" x="254"/>
        <item x="34"/>
        <item x="74"/>
        <item x="51"/>
        <item x="43"/>
        <item x="8"/>
        <item m="1" x="249"/>
        <item x="9"/>
        <item x="52"/>
        <item m="1" x="258"/>
        <item x="119"/>
        <item x="85"/>
        <item x="185"/>
        <item x="138"/>
        <item x="240"/>
        <item x="139"/>
        <item x="215"/>
        <item x="216"/>
        <item x="10"/>
        <item x="140"/>
        <item x="11"/>
        <item x="35"/>
        <item x="86"/>
        <item x="87"/>
        <item x="102"/>
        <item x="12"/>
        <item x="186"/>
        <item x="44"/>
        <item x="88"/>
        <item m="1" x="245"/>
        <item x="53"/>
        <item x="54"/>
        <item x="36"/>
        <item x="141"/>
        <item x="75"/>
        <item x="142"/>
        <item x="205"/>
        <item x="143"/>
        <item m="1" x="247"/>
        <item x="144"/>
        <item x="217"/>
        <item x="145"/>
        <item x="146"/>
        <item x="147"/>
        <item x="148"/>
        <item x="76"/>
        <item m="1" x="257"/>
        <item x="103"/>
        <item x="104"/>
        <item x="55"/>
        <item x="149"/>
        <item x="105"/>
        <item x="187"/>
        <item x="150"/>
        <item x="13"/>
        <item x="56"/>
        <item x="218"/>
        <item x="120"/>
        <item x="188"/>
        <item x="219"/>
        <item x="89"/>
        <item x="151"/>
        <item x="152"/>
        <item x="153"/>
        <item x="14"/>
        <item x="121"/>
        <item x="58"/>
        <item x="220"/>
        <item m="1" x="259"/>
        <item x="57"/>
        <item x="106"/>
        <item x="15"/>
        <item x="77"/>
        <item x="59"/>
        <item x="16"/>
        <item x="189"/>
        <item x="154"/>
        <item x="108"/>
        <item x="155"/>
        <item x="2"/>
        <item x="107"/>
        <item x="122"/>
        <item x="90"/>
        <item x="156"/>
        <item x="123"/>
        <item x="78"/>
        <item x="190"/>
        <item x="60"/>
        <item x="61"/>
        <item x="191"/>
        <item x="113"/>
        <item x="192"/>
        <item x="62"/>
        <item x="221"/>
        <item x="17"/>
        <item x="179"/>
        <item x="193"/>
        <item x="222"/>
        <item x="91"/>
        <item x="79"/>
        <item x="157"/>
        <item x="18"/>
        <item x="109"/>
        <item x="158"/>
        <item x="194"/>
        <item x="110"/>
        <item x="223"/>
        <item x="124"/>
        <item x="159"/>
        <item x="241"/>
        <item x="63"/>
        <item x="160"/>
        <item m="1" x="256"/>
        <item x="161"/>
        <item x="19"/>
        <item x="224"/>
        <item x="195"/>
        <item x="206"/>
        <item x="196"/>
        <item x="242"/>
        <item x="162"/>
        <item x="197"/>
        <item x="114"/>
        <item x="207"/>
        <item x="163"/>
        <item x="225"/>
        <item x="20"/>
        <item x="164"/>
        <item x="165"/>
        <item x="92"/>
        <item x="93"/>
        <item x="94"/>
        <item x="115"/>
        <item x="21"/>
        <item x="95"/>
        <item x="31"/>
        <item x="96"/>
        <item x="97"/>
        <item x="166"/>
        <item x="64"/>
        <item x="226"/>
        <item m="1" x="252"/>
        <item x="227"/>
        <item x="98"/>
        <item x="167"/>
        <item x="228"/>
        <item x="198"/>
        <item x="168"/>
        <item x="22"/>
        <item x="169"/>
        <item x="199"/>
        <item x="200"/>
        <item x="125"/>
        <item m="1" x="253"/>
        <item x="111"/>
        <item x="99"/>
        <item x="126"/>
        <item x="229"/>
        <item x="170"/>
        <item x="65"/>
        <item x="127"/>
        <item x="230"/>
        <item x="201"/>
        <item x="243"/>
        <item x="128"/>
        <item x="171"/>
        <item x="172"/>
        <item x="100"/>
        <item x="173"/>
        <item x="66"/>
        <item x="101"/>
        <item x="67"/>
        <item x="174"/>
        <item x="202"/>
        <item x="203"/>
        <item x="231"/>
        <item x="175"/>
        <item x="232"/>
        <item x="176"/>
        <item x="129"/>
        <item x="68"/>
        <item x="3"/>
        <item x="23"/>
        <item x="130"/>
        <item x="24"/>
        <item x="37"/>
        <item x="177"/>
        <item x="4"/>
        <item x="25"/>
        <item m="1" x="246"/>
        <item x="69"/>
        <item x="26"/>
        <item x="70"/>
        <item x="112"/>
        <item x="38"/>
        <item m="1" x="250"/>
        <item x="233"/>
        <item x="131"/>
        <item x="27"/>
        <item x="80"/>
        <item x="28"/>
        <item x="234"/>
        <item x="29"/>
        <item x="235"/>
        <item x="178"/>
        <item x="236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44">
        <item x="205"/>
        <item x="204"/>
        <item x="207"/>
        <item x="206"/>
        <item x="0"/>
        <item x="3"/>
        <item x="1"/>
        <item x="4"/>
        <item x="2"/>
        <item x="34"/>
        <item x="32"/>
        <item x="37"/>
        <item x="33"/>
        <item x="38"/>
        <item x="35"/>
        <item x="36"/>
        <item x="76"/>
        <item x="74"/>
        <item x="71"/>
        <item x="80"/>
        <item x="75"/>
        <item x="72"/>
        <item x="77"/>
        <item x="79"/>
        <item x="73"/>
        <item x="78"/>
        <item x="233"/>
        <item x="213"/>
        <item x="214"/>
        <item x="225"/>
        <item x="228"/>
        <item x="235"/>
        <item x="220"/>
        <item x="211"/>
        <item x="209"/>
        <item x="223"/>
        <item x="224"/>
        <item x="236"/>
        <item x="226"/>
        <item x="210"/>
        <item x="217"/>
        <item x="221"/>
        <item x="229"/>
        <item x="208"/>
        <item x="212"/>
        <item x="215"/>
        <item x="216"/>
        <item x="232"/>
        <item x="230"/>
        <item x="219"/>
        <item x="231"/>
        <item x="227"/>
        <item x="218"/>
        <item x="222"/>
        <item x="234"/>
        <item x="198"/>
        <item x="182"/>
        <item x="183"/>
        <item x="184"/>
        <item x="185"/>
        <item x="186"/>
        <item x="187"/>
        <item x="189"/>
        <item x="190"/>
        <item x="193"/>
        <item x="195"/>
        <item x="199"/>
        <item x="200"/>
        <item x="202"/>
        <item x="196"/>
        <item x="188"/>
        <item x="192"/>
        <item x="201"/>
        <item x="181"/>
        <item x="180"/>
        <item x="191"/>
        <item x="194"/>
        <item x="197"/>
        <item x="203"/>
        <item x="129"/>
        <item x="118"/>
        <item x="122"/>
        <item x="127"/>
        <item x="116"/>
        <item x="119"/>
        <item x="123"/>
        <item x="126"/>
        <item x="130"/>
        <item x="131"/>
        <item x="120"/>
        <item x="117"/>
        <item x="121"/>
        <item x="124"/>
        <item x="125"/>
        <item x="128"/>
        <item x="50"/>
        <item x="51"/>
        <item x="47"/>
        <item x="54"/>
        <item x="59"/>
        <item x="63"/>
        <item x="67"/>
        <item x="68"/>
        <item x="69"/>
        <item x="53"/>
        <item x="56"/>
        <item x="45"/>
        <item x="46"/>
        <item x="52"/>
        <item x="58"/>
        <item x="57"/>
        <item x="55"/>
        <item x="60"/>
        <item x="61"/>
        <item x="62"/>
        <item x="70"/>
        <item x="23"/>
        <item x="6"/>
        <item x="8"/>
        <item x="11"/>
        <item x="12"/>
        <item x="13"/>
        <item x="14"/>
        <item x="17"/>
        <item x="18"/>
        <item x="19"/>
        <item x="20"/>
        <item x="24"/>
        <item x="25"/>
        <item x="28"/>
        <item x="29"/>
        <item x="5"/>
        <item x="7"/>
        <item x="9"/>
        <item x="10"/>
        <item x="15"/>
        <item x="16"/>
        <item x="21"/>
        <item x="22"/>
        <item x="26"/>
        <item x="27"/>
        <item x="92"/>
        <item x="82"/>
        <item x="86"/>
        <item x="87"/>
        <item x="89"/>
        <item x="90"/>
        <item x="94"/>
        <item x="83"/>
        <item x="81"/>
        <item x="84"/>
        <item x="85"/>
        <item x="96"/>
        <item x="97"/>
        <item x="98"/>
        <item x="91"/>
        <item x="93"/>
        <item x="95"/>
        <item x="99"/>
        <item x="100"/>
        <item x="101"/>
        <item x="88"/>
        <item x="43"/>
        <item x="39"/>
        <item x="41"/>
        <item x="44"/>
        <item x="42"/>
        <item x="40"/>
        <item x="115"/>
        <item x="114"/>
        <item x="113"/>
        <item x="175"/>
        <item x="134"/>
        <item x="135"/>
        <item x="137"/>
        <item x="138"/>
        <item x="140"/>
        <item x="141"/>
        <item x="142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79"/>
        <item x="159"/>
        <item x="161"/>
        <item x="163"/>
        <item x="164"/>
        <item x="166"/>
        <item x="167"/>
        <item x="168"/>
        <item x="169"/>
        <item x="171"/>
        <item x="173"/>
        <item x="174"/>
        <item x="178"/>
        <item x="165"/>
        <item x="162"/>
        <item x="172"/>
        <item x="136"/>
        <item x="149"/>
        <item x="177"/>
        <item x="170"/>
        <item x="132"/>
        <item x="133"/>
        <item x="158"/>
        <item x="156"/>
        <item x="176"/>
        <item x="139"/>
        <item x="143"/>
        <item x="157"/>
        <item x="160"/>
        <item x="112"/>
        <item x="105"/>
        <item x="106"/>
        <item x="108"/>
        <item x="107"/>
        <item x="109"/>
        <item x="110"/>
        <item x="103"/>
        <item x="102"/>
        <item x="104"/>
        <item x="111"/>
        <item x="30"/>
        <item x="31"/>
        <item x="48"/>
        <item x="237"/>
        <item x="49"/>
        <item x="240"/>
        <item x="241"/>
        <item x="242"/>
        <item x="64"/>
        <item x="243"/>
        <item x="238"/>
        <item x="65"/>
        <item x="239"/>
        <item x="66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4"/>
  </rowFields>
  <rowItems count="3">
    <i>
      <x/>
      <x/>
    </i>
    <i>
      <x v="1"/>
      <x v="1"/>
    </i>
    <i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7" totalsRowShown="0" headerRowDxfId="63">
  <autoFilter ref="A1:C17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2"/>
    <tableColumn id="2" xr3:uid="{5ED27DE5-67BC-44CA-A77A-5C2FF37D4BDA}" name="Región"/>
    <tableColumn id="3" xr3:uid="{A6786D2D-C302-4A14-8AD8-1B90DD31F6BB}" name="Aux 1" dataDxfId="6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 Región" dataDxfId="40"/>
    <tableColumn id="2" xr3:uid="{A9F2AA81-D299-422C-9CB0-25F9CB7CBE22}" name="Región"/>
    <tableColumn id="3" xr3:uid="{A9FFE74F-7C1A-41D9-BF42-0F1585D68482}" name="Columna1" dataDxfId="3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2" tableType="queryTable" totalsRowShown="0">
  <autoFilter ref="A11:H1782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>
    <filterColumn colId="3">
      <filters>
        <filter val="Unidad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246" totalsRowShown="0" headerRowDxfId="60">
  <autoFilter ref="F2:H246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ódigo Comuna" dataDxfId="59"/>
    <tableColumn id="2" xr3:uid="{D7247E34-E8BD-4BB5-90B3-F851BF420661}" name="Comuna"/>
    <tableColumn id="3" xr3:uid="{BB9A7BC0-B719-44A7-AAB8-0062F068C7C9}" name="Aux 2" dataDxfId="58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1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evalencia" dataDxfId="50"/>
    <tableColumn id="2" xr3:uid="{DB9A0F73-A215-40D4-849F-54C74A0ED8DF}" name="Prevalencia violencia economic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5"/>
  <sheetViews>
    <sheetView showGridLines="0"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Z12" sqref="Z12"/>
    </sheetView>
  </sheetViews>
  <sheetFormatPr baseColWidth="10" defaultColWidth="11.42578125" defaultRowHeight="15" x14ac:dyDescent="0.25"/>
  <cols>
    <col min="1" max="1" width="39.42578125" style="28" customWidth="1"/>
    <col min="2" max="2" width="40.7109375" style="28" customWidth="1"/>
    <col min="3" max="3" width="4.42578125" style="28" bestFit="1" customWidth="1"/>
    <col min="4" max="4" width="9.28515625" style="28" customWidth="1"/>
    <col min="5" max="5" width="11.140625" style="28" bestFit="1" customWidth="1"/>
    <col min="6" max="6" width="20.28515625" style="28" customWidth="1"/>
    <col min="7" max="7" width="15.42578125" style="28" customWidth="1"/>
    <col min="8" max="8" width="12.140625" style="28" customWidth="1"/>
    <col min="9" max="9" width="10.140625" style="28" bestFit="1" customWidth="1"/>
    <col min="10" max="10" width="44.85546875" style="24" bestFit="1" customWidth="1"/>
    <col min="11" max="11" width="20.42578125" style="24" customWidth="1"/>
    <col min="12" max="12" width="23.28515625" style="24" bestFit="1" customWidth="1"/>
    <col min="13" max="13" width="57.28515625" style="28" customWidth="1"/>
    <col min="14" max="14" width="15.7109375" style="28" customWidth="1"/>
    <col min="15" max="15" width="12.7109375" style="28" bestFit="1" customWidth="1"/>
    <col min="16" max="16" width="12.42578125" style="28" customWidth="1"/>
    <col min="17" max="17" width="14.140625" style="28" customWidth="1"/>
    <col min="18" max="18" width="9.28515625" style="28" customWidth="1"/>
    <col min="19" max="19" width="38.140625" style="28" bestFit="1" customWidth="1"/>
    <col min="20" max="20" width="27.7109375" style="28" customWidth="1"/>
    <col min="21" max="21" width="19.42578125" style="28" customWidth="1"/>
    <col min="22" max="22" width="30.285156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7109375" style="28" customWidth="1"/>
    <col min="27" max="27" width="10.42578125" style="28" customWidth="1"/>
    <col min="28" max="28" width="6.28515625" style="28" bestFit="1" customWidth="1"/>
    <col min="29" max="29" width="11" style="28" customWidth="1"/>
    <col min="30" max="31" width="7.28515625" style="28" bestFit="1" customWidth="1"/>
    <col min="32" max="32" width="7.85546875" style="28" customWidth="1"/>
    <col min="33" max="33" width="10.140625" style="28" customWidth="1"/>
    <col min="34" max="34" width="8.28515625" style="28" customWidth="1"/>
    <col min="35" max="35" width="10.140625" style="28" customWidth="1"/>
    <col min="36" max="36" width="8.7109375" style="28" customWidth="1"/>
    <col min="37" max="37" width="8.140625" style="28" customWidth="1"/>
    <col min="38" max="38" width="23.28515625" style="28" customWidth="1"/>
    <col min="39" max="39" width="9.28515625" style="28" customWidth="1"/>
    <col min="40" max="40" width="10.28515625" style="28" customWidth="1"/>
    <col min="41" max="41" width="9.42578125" style="28" customWidth="1"/>
    <col min="42" max="42" width="9.140625" style="28" customWidth="1"/>
    <col min="43" max="43" width="8.28515625" style="28" customWidth="1"/>
    <col min="44" max="16384" width="11.42578125" style="28"/>
  </cols>
  <sheetData>
    <row r="1" spans="1:43" x14ac:dyDescent="0.25">
      <c r="C1" s="18">
        <f>SUM(C4:C17)</f>
        <v>302</v>
      </c>
      <c r="G1" s="69"/>
      <c r="M1" s="87"/>
      <c r="Q1" s="28">
        <v>270103001</v>
      </c>
      <c r="R1" s="87"/>
      <c r="S1" s="87"/>
      <c r="T1" s="87"/>
      <c r="W1" s="79"/>
      <c r="Z1" s="87"/>
    </row>
    <row r="2" spans="1:43" ht="24" customHeight="1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36" customHeight="1" x14ac:dyDescent="0.25">
      <c r="A3" s="61" t="s">
        <v>10685</v>
      </c>
      <c r="B3" s="49" t="s">
        <v>10686</v>
      </c>
      <c r="C3" s="51" t="s">
        <v>13385</v>
      </c>
      <c r="D3" s="66" t="s">
        <v>28</v>
      </c>
      <c r="E3" s="51" t="s">
        <v>13752</v>
      </c>
      <c r="F3" s="50" t="s">
        <v>10660</v>
      </c>
      <c r="G3" s="50" t="s">
        <v>10661</v>
      </c>
      <c r="H3" s="51" t="s">
        <v>10680</v>
      </c>
      <c r="I3" s="50" t="s">
        <v>10681</v>
      </c>
      <c r="J3" s="67" t="s">
        <v>13386</v>
      </c>
      <c r="K3" s="32" t="s">
        <v>10705</v>
      </c>
      <c r="L3" s="32" t="s">
        <v>10706</v>
      </c>
      <c r="M3" s="29" t="s">
        <v>10426</v>
      </c>
      <c r="N3" s="30" t="s">
        <v>10421</v>
      </c>
      <c r="O3" s="30" t="s">
        <v>10422</v>
      </c>
      <c r="P3" s="30" t="s">
        <v>10420</v>
      </c>
      <c r="Q3" s="30" t="s">
        <v>10433</v>
      </c>
      <c r="R3" s="56" t="s">
        <v>10450</v>
      </c>
      <c r="S3" s="29" t="s">
        <v>10424</v>
      </c>
      <c r="T3" s="60" t="s">
        <v>10425</v>
      </c>
      <c r="U3" s="60" t="s">
        <v>10427</v>
      </c>
      <c r="V3" s="60" t="s">
        <v>10428</v>
      </c>
      <c r="W3" s="60" t="s">
        <v>10429</v>
      </c>
      <c r="X3" s="57" t="s">
        <v>13392</v>
      </c>
      <c r="Y3" s="57" t="s">
        <v>10430</v>
      </c>
      <c r="Z3" s="62" t="s">
        <v>10431</v>
      </c>
      <c r="AA3" s="56" t="s">
        <v>10432</v>
      </c>
      <c r="AB3" s="56" t="s">
        <v>13388</v>
      </c>
      <c r="AC3" s="56" t="s">
        <v>13387</v>
      </c>
      <c r="AD3" s="56" t="s">
        <v>13389</v>
      </c>
      <c r="AE3" s="56" t="s">
        <v>13390</v>
      </c>
      <c r="AF3" s="56" t="s">
        <v>13391</v>
      </c>
      <c r="AG3" s="58" t="s">
        <v>10434</v>
      </c>
      <c r="AH3" s="58" t="s">
        <v>10435</v>
      </c>
      <c r="AI3" s="58" t="s">
        <v>10436</v>
      </c>
      <c r="AJ3" s="58" t="s">
        <v>10437</v>
      </c>
      <c r="AK3" s="58" t="s">
        <v>10438</v>
      </c>
      <c r="AL3" s="57" t="s">
        <v>10439</v>
      </c>
      <c r="AM3" s="57" t="s">
        <v>10440</v>
      </c>
      <c r="AN3" s="57" t="s">
        <v>10441</v>
      </c>
      <c r="AO3" s="29" t="s">
        <v>10442</v>
      </c>
      <c r="AP3" s="59" t="s">
        <v>10443</v>
      </c>
      <c r="AQ3" s="59" t="s">
        <v>10444</v>
      </c>
    </row>
    <row r="4" spans="1:43" ht="45" x14ac:dyDescent="0.25">
      <c r="A4" s="54" t="str">
        <f>+D4&amp;"|FILT:"&amp;E4&amp;"| MUES:"&amp;G4&amp;"|"&amp;F4&amp;"|"&amp;O4&amp;"|"&amp;H4</f>
        <v>GR 01|FILT:Región| MUES:Comuna|Frecuencia Casos de Violencia Económica|Periodo 2012-2020|</v>
      </c>
      <c r="B4" s="68"/>
      <c r="C4" s="46">
        <v>16</v>
      </c>
      <c r="D4" s="47" t="s">
        <v>13380</v>
      </c>
      <c r="E4" s="52" t="s">
        <v>754</v>
      </c>
      <c r="F4" s="48" t="s">
        <v>13780</v>
      </c>
      <c r="G4" s="48" t="s">
        <v>1061</v>
      </c>
      <c r="H4" s="48"/>
      <c r="I4" s="45"/>
      <c r="J4" s="43" t="s">
        <v>795</v>
      </c>
      <c r="K4" s="55"/>
      <c r="L4" s="55"/>
      <c r="M4" s="39" t="str">
        <f>F4&amp;" a escala comunal para la región de "&amp;J4&amp;". "&amp;O4</f>
        <v>Frecuencia Casos de Violencia Económica a escala comunal para la región de Tarapacá. Periodo 2012-2020</v>
      </c>
      <c r="N4" s="38" t="str">
        <f>J4</f>
        <v>Tarapacá</v>
      </c>
      <c r="O4" s="22" t="s">
        <v>10448</v>
      </c>
      <c r="P4" s="22" t="s">
        <v>9368</v>
      </c>
      <c r="Q4" s="31">
        <f>+IF($E4="PRODUCTO",VLOOKUP(J4,#REF!,9,0)&amp;"000",IF($E4="CATEGORÍA",VLOOKUP(J4,#REF!,7,0),$Q$1))</f>
        <v>270103001</v>
      </c>
      <c r="R4" s="22" t="s">
        <v>13375</v>
      </c>
      <c r="S4" s="38" t="str">
        <f>"Gráfico que muestra la "&amp;M4&amp;". Chile"</f>
        <v>Gráfico que muestra la Frecuencia Casos de Violencia Económica a escala comunal para la región de Tarapacá. Periodo 2012-2020. Chile</v>
      </c>
      <c r="T4" s="80" t="str">
        <f>+S4</f>
        <v>Gráfico que muestra la Frecuencia Casos de Violencia Económica a escala comunal para la región de Tarapacá. Periodo 2012-2020. Chile</v>
      </c>
      <c r="U4" s="88" t="str">
        <f>E4&amp;": "&amp;J4</f>
        <v>Región: Tarapacá</v>
      </c>
      <c r="V4" s="38" t="s">
        <v>13786</v>
      </c>
      <c r="W4" s="23">
        <f t="shared" ref="W4:W5" si="0">HYPERLINK(B4,B4)</f>
        <v>0</v>
      </c>
      <c r="X4" s="82" t="s">
        <v>152</v>
      </c>
      <c r="Y4" s="22" t="s">
        <v>13376</v>
      </c>
      <c r="Z4" s="38" t="str">
        <f>"Gráfico que muestra la "&amp;F4&amp;" a escala comunal para la región de "&amp;J4&amp;", basado en los datos de "&amp;AL4&amp;". Chile, "&amp;O4&amp;"."</f>
        <v>Gráfico que muestra la Frecuencia Casos de Violencia Económica a escala comunal para la región de Tarapacá, basado en los datos de Centro de Estúdios y Análisis del Delito. Chile, Periodo 2012-2020.</v>
      </c>
      <c r="AA4" s="84">
        <v>44361</v>
      </c>
      <c r="AB4" s="82" t="s">
        <v>10445</v>
      </c>
      <c r="AC4" s="82" t="s">
        <v>10456</v>
      </c>
      <c r="AD4" s="85" t="s">
        <v>24</v>
      </c>
      <c r="AE4" s="86" t="s">
        <v>24</v>
      </c>
      <c r="AF4" s="86" t="s">
        <v>24</v>
      </c>
      <c r="AG4" s="64">
        <f>+VLOOKUP($P4,Parametros[[nombre]:[Columna1]],5,0)</f>
        <v>40</v>
      </c>
      <c r="AH4" s="64">
        <v>1</v>
      </c>
      <c r="AI4" s="64">
        <f>+VLOOKUP($N4,Territorio[[nombre]:[Columna1]],7,0)</f>
        <v>252</v>
      </c>
      <c r="AJ4" s="64">
        <f>+VLOOKUP(O4,Temporalidad[[nombre]:[Columna1]],7,0)</f>
        <v>1757</v>
      </c>
      <c r="AK4" s="64">
        <f>+VLOOKUP(LEFT($D4,2),Tipo_Gráfico[[id2]:[Tipo Gráfico]],3,0)</f>
        <v>1</v>
      </c>
      <c r="AL4" s="38" t="s">
        <v>13784</v>
      </c>
      <c r="AM4" s="63" t="s">
        <v>24</v>
      </c>
      <c r="AN4" s="63" t="s">
        <v>24</v>
      </c>
      <c r="AO4" s="63" t="s">
        <v>24</v>
      </c>
      <c r="AP4" s="65">
        <f>VLOOKUP($AC4,Responsables[],3,0)</f>
        <v>2</v>
      </c>
      <c r="AQ4" s="65">
        <f>VLOOKUP($R4,unidad_medida[[#All],[nombre]:[Columna1]],5,0)</f>
        <v>73</v>
      </c>
    </row>
    <row r="5" spans="1:43" ht="45" x14ac:dyDescent="0.25">
      <c r="A5" s="54" t="str">
        <f>+D5&amp;"|FILT:"&amp;E6&amp;"| MUES:"&amp;G5&amp;"|"&amp;F5&amp;"|"&amp;O5&amp;"|"&amp;H5</f>
        <v>GR 02|FILT:Comuna| MUES:Prevalencia|Frecuencia Casos de Violencia Económica|Periodo 2012-2020|</v>
      </c>
      <c r="B5" s="68"/>
      <c r="C5" s="41">
        <v>16</v>
      </c>
      <c r="D5" s="47" t="s">
        <v>13381</v>
      </c>
      <c r="E5" s="52" t="s">
        <v>754</v>
      </c>
      <c r="F5" s="48" t="s">
        <v>13780</v>
      </c>
      <c r="G5" s="42" t="s">
        <v>13781</v>
      </c>
      <c r="H5" s="42"/>
      <c r="I5" s="40"/>
      <c r="J5" s="43" t="s">
        <v>795</v>
      </c>
      <c r="K5" s="55"/>
      <c r="L5" s="55"/>
      <c r="M5" s="39" t="str">
        <f>F5&amp;" por Prevalencia para la región de "&amp;J5&amp;". "&amp;O5</f>
        <v>Frecuencia Casos de Violencia Económica por Prevalencia para la región de Tarapacá. Periodo 2012-2020</v>
      </c>
      <c r="N5" s="38" t="str">
        <f t="shared" ref="N5:N9" si="1">J5</f>
        <v>Tarapacá</v>
      </c>
      <c r="O5" s="22" t="s">
        <v>10448</v>
      </c>
      <c r="P5" s="22" t="str">
        <f>+P4</f>
        <v>Frecuencia</v>
      </c>
      <c r="Q5" s="31">
        <f>+IF($E6="PRODUCTO",VLOOKUP(J5,#REF!,9,0)&amp;"000",IF($E6="CATEGORÍA",VLOOKUP(J5,#REF!,7,0),$Q$1))</f>
        <v>270103001</v>
      </c>
      <c r="R5" s="22" t="str">
        <f>+R4</f>
        <v>casos</v>
      </c>
      <c r="S5" s="38" t="str">
        <f>"Gráfico que muestra la "&amp;M5&amp;". Chile"</f>
        <v>Gráfico que muestra la Frecuencia Casos de Violencia Económica por Prevalencia para la región de Tarapacá. Periodo 2012-2020. Chile</v>
      </c>
      <c r="T5" s="80" t="str">
        <f t="shared" ref="T5" si="2">+S5</f>
        <v>Gráfico que muestra la Frecuencia Casos de Violencia Económica por Prevalencia para la región de Tarapacá. Periodo 2012-2020. Chile</v>
      </c>
      <c r="U5" s="88" t="str">
        <f t="shared" ref="U5:U11" si="3">E5&amp;": "&amp;J5</f>
        <v>Región: Tarapacá</v>
      </c>
      <c r="V5" s="38" t="str">
        <f>V4</f>
        <v>Delitos, Mujeres,Violencia de Género, Violencia, Económica</v>
      </c>
      <c r="W5" s="23">
        <f t="shared" si="0"/>
        <v>0</v>
      </c>
      <c r="X5" s="81" t="str">
        <f>+X4</f>
        <v>CHL</v>
      </c>
      <c r="Y5" s="22" t="s">
        <v>13376</v>
      </c>
      <c r="Z5" s="38" t="str">
        <f t="shared" ref="Z5:Z8" si="4">"Gráfico que muestra la "&amp;F5&amp;" a escala comunal para la región de "&amp;J5&amp;", basado en los datos de "&amp;AL5&amp;". Chile, "&amp;O5&amp;"."</f>
        <v>Gráfico que muestra la Frecuencia Casos de Violencia Económica a escala comunal para la región de Tarapacá, basado en los datos de Centro de Estúdios y Análisis del Delito. Chile, Periodo 2012-2020.</v>
      </c>
      <c r="AA5" s="83">
        <f t="shared" ref="AA5:AF5" si="5">+AA4</f>
        <v>44361</v>
      </c>
      <c r="AB5" s="81" t="str">
        <f t="shared" si="5"/>
        <v>Español</v>
      </c>
      <c r="AC5" s="81" t="str">
        <f t="shared" si="5"/>
        <v>Caro</v>
      </c>
      <c r="AD5" s="86" t="str">
        <f t="shared" si="5"/>
        <v>No Aplica</v>
      </c>
      <c r="AE5" s="86" t="str">
        <f t="shared" si="5"/>
        <v>No Aplica</v>
      </c>
      <c r="AF5" s="86" t="str">
        <f t="shared" si="5"/>
        <v>No Aplica</v>
      </c>
      <c r="AG5" s="64">
        <f>+VLOOKUP($P5,Parametros[[nombre]:[Columna1]],5,0)</f>
        <v>40</v>
      </c>
      <c r="AH5" s="64">
        <f>AH4</f>
        <v>1</v>
      </c>
      <c r="AI5" s="64">
        <f>+VLOOKUP($N5,Territorio[[nombre]:[Columna1]],7,0)</f>
        <v>252</v>
      </c>
      <c r="AJ5" s="64">
        <f>+VLOOKUP(O5,Temporalidad[[nombre]:[Columna1]],7,0)</f>
        <v>1757</v>
      </c>
      <c r="AK5" s="64">
        <f>+VLOOKUP(LEFT($D5,2),Tipo_Gráfico[[id2]:[Tipo Gráfico]],3,0)</f>
        <v>1</v>
      </c>
      <c r="AL5" s="38" t="str">
        <f>AL4</f>
        <v>Centro de Estúdios y Análisis del Delito</v>
      </c>
      <c r="AM5" s="63" t="str">
        <f>+AM4</f>
        <v>No Aplica</v>
      </c>
      <c r="AN5" s="63" t="str">
        <f>+AN4</f>
        <v>No Aplica</v>
      </c>
      <c r="AO5" s="63" t="str">
        <f>+AO4</f>
        <v>No Aplica</v>
      </c>
      <c r="AP5" s="65">
        <f>VLOOKUP($AC5,Responsables[],3,0)</f>
        <v>2</v>
      </c>
      <c r="AQ5" s="65">
        <f>VLOOKUP($R5,unidad_medida[[#All],[nombre]:[Columna1]],5,0)</f>
        <v>73</v>
      </c>
    </row>
    <row r="6" spans="1:43" ht="45" x14ac:dyDescent="0.25">
      <c r="A6" s="54" t="str">
        <f>+D6&amp;"|FILT:"&amp;E7&amp;"| MUES:"&amp;G6&amp;"|"&amp;F6&amp;"|"&amp;O6&amp;"|"&amp;H6</f>
        <v>GR 03|FILT:Prevalencia| MUES:Prevalencia|Frecuencia Casos de Violencia Económica|Periodo 2012-2020|</v>
      </c>
      <c r="B6" s="68"/>
      <c r="C6" s="41">
        <v>244</v>
      </c>
      <c r="D6" s="47" t="s">
        <v>13382</v>
      </c>
      <c r="E6" s="53" t="s">
        <v>1061</v>
      </c>
      <c r="F6" s="48" t="s">
        <v>13780</v>
      </c>
      <c r="G6" s="42" t="s">
        <v>13781</v>
      </c>
      <c r="H6" s="48"/>
      <c r="I6" s="40"/>
      <c r="J6" s="43" t="s">
        <v>1059</v>
      </c>
      <c r="K6" s="55"/>
      <c r="L6" s="55"/>
      <c r="M6" s="39" t="str">
        <f>F6&amp;" por Prevalencia para la comuna de "&amp;J6&amp;". "&amp;O6</f>
        <v>Frecuencia Casos de Violencia Económica por Prevalencia para la comuna de Iquique. Periodo 2012-2020</v>
      </c>
      <c r="N6" s="38" t="str">
        <f t="shared" si="1"/>
        <v>Iquique</v>
      </c>
      <c r="O6" s="22" t="s">
        <v>10448</v>
      </c>
      <c r="P6" s="22" t="str">
        <f t="shared" ref="P6:P11" si="6">+P5</f>
        <v>Frecuencia</v>
      </c>
      <c r="Q6" s="31">
        <f>+IF($E7="PRODUCTO",VLOOKUP(J6,#REF!,9,0)&amp;"000",IF($E7="CATEGORÍA",VLOOKUP(J6,#REF!,7,0),$Q$1))</f>
        <v>270103001</v>
      </c>
      <c r="R6" s="22" t="str">
        <f t="shared" ref="R6:R11" si="7">+R5</f>
        <v>casos</v>
      </c>
      <c r="S6" s="38" t="str">
        <f t="shared" ref="S6:S8" si="8">"Gráfico que muestra la "&amp;M6&amp;". Chile"</f>
        <v>Gráfico que muestra la Frecuencia Casos de Violencia Económica por Prevalencia para la comuna de Iquique. Periodo 2012-2020. Chile</v>
      </c>
      <c r="T6" s="80" t="str">
        <f t="shared" ref="T6:T9" si="9">+S6</f>
        <v>Gráfico que muestra la Frecuencia Casos de Violencia Económica por Prevalencia para la comuna de Iquique. Periodo 2012-2020. Chile</v>
      </c>
      <c r="U6" s="88" t="str">
        <f t="shared" si="3"/>
        <v>Comuna: Iquique</v>
      </c>
      <c r="V6" s="38" t="str">
        <f t="shared" ref="V6:V11" si="10">V5</f>
        <v>Delitos, Mujeres,Violencia de Género, Violencia, Económica</v>
      </c>
      <c r="W6" s="23">
        <f t="shared" ref="W6:W9" si="11">HYPERLINK(B6,B6)</f>
        <v>0</v>
      </c>
      <c r="X6" s="81" t="str">
        <f t="shared" ref="X6:X11" si="12">+X5</f>
        <v>CHL</v>
      </c>
      <c r="Y6" s="22" t="s">
        <v>13783</v>
      </c>
      <c r="Z6" s="38" t="str">
        <f t="shared" si="4"/>
        <v>Gráfico que muestra la Frecuencia Casos de Violencia Económica a escala comunal para la región de Iquique, basado en los datos de Centro de Estúdios y Análisis del Delito. Chile, Periodo 2012-2020.</v>
      </c>
      <c r="AA6" s="83">
        <f t="shared" ref="AA6:AF6" si="13">+AA5</f>
        <v>44361</v>
      </c>
      <c r="AB6" s="81" t="str">
        <f t="shared" si="13"/>
        <v>Español</v>
      </c>
      <c r="AC6" s="81" t="str">
        <f t="shared" si="13"/>
        <v>Caro</v>
      </c>
      <c r="AD6" s="86" t="str">
        <f t="shared" si="13"/>
        <v>No Aplica</v>
      </c>
      <c r="AE6" s="86" t="str">
        <f t="shared" si="13"/>
        <v>No Aplica</v>
      </c>
      <c r="AF6" s="86" t="str">
        <f t="shared" si="13"/>
        <v>No Aplica</v>
      </c>
      <c r="AG6" s="64">
        <f>+VLOOKUP($P6,Parametros[[nombre]:[Columna1]],5,0)</f>
        <v>40</v>
      </c>
      <c r="AH6" s="64">
        <f t="shared" ref="AH6:AH11" si="14">AH5</f>
        <v>1</v>
      </c>
      <c r="AI6" s="64">
        <f>+VLOOKUP($N6,Territorio[[nombre]:[Columna1]],7,0)</f>
        <v>343</v>
      </c>
      <c r="AJ6" s="64">
        <f>+VLOOKUP(O6,Temporalidad[[nombre]:[Columna1]],7,0)</f>
        <v>1757</v>
      </c>
      <c r="AK6" s="64">
        <f>+VLOOKUP(LEFT($D6,2),Tipo_Gráfico[[id2]:[Tipo Gráfico]],3,0)</f>
        <v>1</v>
      </c>
      <c r="AL6" s="38" t="str">
        <f t="shared" ref="AL6:AL11" si="15">AL5</f>
        <v>Centro de Estúdios y Análisis del Delito</v>
      </c>
      <c r="AM6" s="63" t="str">
        <f t="shared" ref="AM6:AM11" si="16">+AM5</f>
        <v>No Aplica</v>
      </c>
      <c r="AN6" s="63" t="str">
        <f t="shared" ref="AN6:AN11" si="17">+AN5</f>
        <v>No Aplica</v>
      </c>
      <c r="AO6" s="63" t="str">
        <f t="shared" ref="AO6:AO11" si="18">+AO5</f>
        <v>No Aplica</v>
      </c>
      <c r="AP6" s="65">
        <f>VLOOKUP($AC6,Responsables[],3,0)</f>
        <v>2</v>
      </c>
      <c r="AQ6" s="65">
        <f>VLOOKUP($R6,unidad_medida[[#All],[nombre]:[Columna1]],5,0)</f>
        <v>73</v>
      </c>
    </row>
    <row r="7" spans="1:43" ht="56.25" x14ac:dyDescent="0.25">
      <c r="A7" s="54" t="str">
        <f>+D7&amp;"|FILT:"&amp;E8&amp;"| MUES:"&amp;G7&amp;"|"&amp;F7&amp;"|"&amp;O7&amp;"|"&amp;H7</f>
        <v>GR 04|FILT:Prevalencia| MUES:Región|Frecuencia Casos de Violencia Económica|Periodo 2012-2020|</v>
      </c>
      <c r="B7" s="68"/>
      <c r="C7" s="41">
        <v>3</v>
      </c>
      <c r="D7" s="47" t="s">
        <v>13383</v>
      </c>
      <c r="E7" s="52" t="s">
        <v>13781</v>
      </c>
      <c r="F7" s="48" t="s">
        <v>13780</v>
      </c>
      <c r="G7" s="42" t="s">
        <v>754</v>
      </c>
      <c r="H7" s="42"/>
      <c r="I7" s="40"/>
      <c r="J7" s="43" t="s">
        <v>13766</v>
      </c>
      <c r="K7" s="55"/>
      <c r="L7" s="55"/>
      <c r="M7" s="39" t="str">
        <f>F7&amp;" a escala regional para la Prevalencia: "&amp;J7&amp;". "&amp;O7</f>
        <v>Frecuencia Casos de Violencia Económica a escala regional para la Prevalencia: No sufrió violencia económica en los últimos 12 meses. Periodo 2012-2020</v>
      </c>
      <c r="N7" s="38" t="s">
        <v>151</v>
      </c>
      <c r="O7" s="22" t="s">
        <v>10448</v>
      </c>
      <c r="P7" s="22" t="str">
        <f t="shared" si="6"/>
        <v>Frecuencia</v>
      </c>
      <c r="Q7" s="31">
        <f>+IF($E8="PRODUCTO",VLOOKUP(J7,#REF!,9,0)&amp;"000",IF($E8="CATEGORÍA",VLOOKUP(J7,#REF!,7,0),$Q$1))</f>
        <v>270103001</v>
      </c>
      <c r="R7" s="22" t="str">
        <f t="shared" si="7"/>
        <v>casos</v>
      </c>
      <c r="S7" s="38" t="str">
        <f t="shared" si="8"/>
        <v>Gráfico que muestra la Frecuencia Casos de Violencia Económica a escala regional para la Prevalencia: No sufrió violencia económica en los últimos 12 meses. Periodo 2012-2020. Chile</v>
      </c>
      <c r="T7" s="80" t="str">
        <f t="shared" si="9"/>
        <v>Gráfico que muestra la Frecuencia Casos de Violencia Económica a escala regional para la Prevalencia: No sufrió violencia económica en los últimos 12 meses. Periodo 2012-2020. Chile</v>
      </c>
      <c r="U7" s="88" t="str">
        <f t="shared" si="3"/>
        <v>Prevalencia: No sufrió violencia económica en los últimos 12 meses</v>
      </c>
      <c r="V7" s="38" t="str">
        <f t="shared" si="10"/>
        <v>Delitos, Mujeres,Violencia de Género, Violencia, Económica</v>
      </c>
      <c r="W7" s="23">
        <f t="shared" si="11"/>
        <v>0</v>
      </c>
      <c r="X7" s="81" t="str">
        <f t="shared" si="12"/>
        <v>CHL</v>
      </c>
      <c r="Y7" s="22" t="s">
        <v>10691</v>
      </c>
      <c r="Z7" s="38" t="str">
        <f t="shared" si="4"/>
        <v>Gráfico que muestra la Frecuencia Casos de Violencia Económica a escala comunal para la región de No sufrió violencia económica en los últimos 12 meses, basado en los datos de Centro de Estúdios y Análisis del Delito. Chile, Periodo 2012-2020.</v>
      </c>
      <c r="AA7" s="83">
        <f t="shared" ref="AA7:AF7" si="19">+AA6</f>
        <v>44361</v>
      </c>
      <c r="AB7" s="81" t="str">
        <f t="shared" si="19"/>
        <v>Español</v>
      </c>
      <c r="AC7" s="81" t="str">
        <f t="shared" si="19"/>
        <v>Caro</v>
      </c>
      <c r="AD7" s="86" t="str">
        <f t="shared" si="19"/>
        <v>No Aplica</v>
      </c>
      <c r="AE7" s="86" t="str">
        <f t="shared" si="19"/>
        <v>No Aplica</v>
      </c>
      <c r="AF7" s="86" t="str">
        <f t="shared" si="19"/>
        <v>No Aplica</v>
      </c>
      <c r="AG7" s="64">
        <f>+VLOOKUP($P7,Parametros[[nombre]:[Columna1]],5,0)</f>
        <v>40</v>
      </c>
      <c r="AH7" s="64">
        <f t="shared" si="14"/>
        <v>1</v>
      </c>
      <c r="AI7" s="64">
        <f>+VLOOKUP($N7,Territorio[[nombre]:[Columna1]],7,0)</f>
        <v>38</v>
      </c>
      <c r="AJ7" s="64">
        <f>+VLOOKUP(O7,Temporalidad[[nombre]:[Columna1]],7,0)</f>
        <v>1757</v>
      </c>
      <c r="AK7" s="64">
        <f>+VLOOKUP(LEFT($D7,2),Tipo_Gráfico[[id2]:[Tipo Gráfico]],3,0)</f>
        <v>1</v>
      </c>
      <c r="AL7" s="38" t="str">
        <f t="shared" si="15"/>
        <v>Centro de Estúdios y Análisis del Delito</v>
      </c>
      <c r="AM7" s="63" t="str">
        <f t="shared" si="16"/>
        <v>No Aplica</v>
      </c>
      <c r="AN7" s="63" t="str">
        <f t="shared" si="17"/>
        <v>No Aplica</v>
      </c>
      <c r="AO7" s="63" t="str">
        <f t="shared" si="18"/>
        <v>No Aplica</v>
      </c>
      <c r="AP7" s="65">
        <f>VLOOKUP($AC7,Responsables[],3,0)</f>
        <v>2</v>
      </c>
      <c r="AQ7" s="65">
        <f>VLOOKUP($R7,unidad_medida[[#All],[nombre]:[Columna1]],5,0)</f>
        <v>73</v>
      </c>
    </row>
    <row r="8" spans="1:43" ht="56.25" x14ac:dyDescent="0.25">
      <c r="A8" s="54" t="str">
        <f t="shared" ref="A8:A11" si="20">+D8&amp;"|FILT:"&amp;E8&amp;"| MUES:"&amp;G8&amp;"|"&amp;F8&amp;"|"&amp;O8&amp;"|"&amp;H8</f>
        <v>GR 05|FILT:Prevalencia| MUES:Comuna|Frecuencia Casos de Violencia Económica|Periodo 2012-2020|</v>
      </c>
      <c r="B8" s="68"/>
      <c r="C8" s="41">
        <v>3</v>
      </c>
      <c r="D8" s="47" t="s">
        <v>13384</v>
      </c>
      <c r="E8" s="52" t="s">
        <v>13781</v>
      </c>
      <c r="F8" s="48" t="s">
        <v>13780</v>
      </c>
      <c r="G8" s="42" t="s">
        <v>1061</v>
      </c>
      <c r="H8" s="48"/>
      <c r="I8" s="40"/>
      <c r="J8" s="43" t="s">
        <v>13766</v>
      </c>
      <c r="K8" s="55"/>
      <c r="L8" s="55"/>
      <c r="M8" s="39" t="str">
        <f>F8&amp;" a escala comunal para la Prevalencia: "&amp;J8&amp;". "&amp;O8</f>
        <v>Frecuencia Casos de Violencia Económica a escala comunal para la Prevalencia: No sufrió violencia económica en los últimos 12 meses. Periodo 2012-2020</v>
      </c>
      <c r="N8" s="38" t="s">
        <v>151</v>
      </c>
      <c r="O8" s="22" t="s">
        <v>10448</v>
      </c>
      <c r="P8" s="22" t="str">
        <f t="shared" si="6"/>
        <v>Frecuencia</v>
      </c>
      <c r="Q8" s="31">
        <f>+IF($E9="PRODUCTO",VLOOKUP(J8,#REF!,9,0)&amp;"000",IF($E9="CATEGORÍA",VLOOKUP(J8,#REF!,7,0),$Q$1))</f>
        <v>270103001</v>
      </c>
      <c r="R8" s="22" t="str">
        <f t="shared" si="7"/>
        <v>casos</v>
      </c>
      <c r="S8" s="38" t="str">
        <f t="shared" si="8"/>
        <v>Gráfico que muestra la Frecuencia Casos de Violencia Económica a escala comunal para la Prevalencia: No sufrió violencia económica en los últimos 12 meses. Periodo 2012-2020. Chile</v>
      </c>
      <c r="T8" s="80" t="str">
        <f t="shared" si="9"/>
        <v>Gráfico que muestra la Frecuencia Casos de Violencia Económica a escala comunal para la Prevalencia: No sufrió violencia económica en los últimos 12 meses. Periodo 2012-2020. Chile</v>
      </c>
      <c r="U8" s="88" t="str">
        <f t="shared" si="3"/>
        <v>Prevalencia: No sufrió violencia económica en los últimos 12 meses</v>
      </c>
      <c r="V8" s="38" t="str">
        <f t="shared" si="10"/>
        <v>Delitos, Mujeres,Violencia de Género, Violencia, Económica</v>
      </c>
      <c r="W8" s="23">
        <f t="shared" si="11"/>
        <v>0</v>
      </c>
      <c r="X8" s="81" t="str">
        <f t="shared" si="12"/>
        <v>CHL</v>
      </c>
      <c r="Y8" s="22" t="s">
        <v>10691</v>
      </c>
      <c r="Z8" s="38" t="str">
        <f t="shared" si="4"/>
        <v>Gráfico que muestra la Frecuencia Casos de Violencia Económica a escala comunal para la región de No sufrió violencia económica en los últimos 12 meses, basado en los datos de Centro de Estúdios y Análisis del Delito. Chile, Periodo 2012-2020.</v>
      </c>
      <c r="AA8" s="83">
        <f t="shared" ref="AA8:AF8" si="21">+AA7</f>
        <v>44361</v>
      </c>
      <c r="AB8" s="81" t="str">
        <f t="shared" si="21"/>
        <v>Español</v>
      </c>
      <c r="AC8" s="81" t="str">
        <f t="shared" si="21"/>
        <v>Caro</v>
      </c>
      <c r="AD8" s="86" t="str">
        <f t="shared" si="21"/>
        <v>No Aplica</v>
      </c>
      <c r="AE8" s="86" t="str">
        <f t="shared" si="21"/>
        <v>No Aplica</v>
      </c>
      <c r="AF8" s="86" t="str">
        <f t="shared" si="21"/>
        <v>No Aplica</v>
      </c>
      <c r="AG8" s="64">
        <f>+VLOOKUP($P8,Parametros[[nombre]:[Columna1]],5,0)</f>
        <v>40</v>
      </c>
      <c r="AH8" s="64">
        <f t="shared" si="14"/>
        <v>1</v>
      </c>
      <c r="AI8" s="64">
        <f>+VLOOKUP($N8,Territorio[[nombre]:[Columna1]],7,0)</f>
        <v>38</v>
      </c>
      <c r="AJ8" s="64">
        <f>+VLOOKUP(O8,Temporalidad[[nombre]:[Columna1]],7,0)</f>
        <v>1757</v>
      </c>
      <c r="AK8" s="64">
        <f>+VLOOKUP(LEFT($D8,2),Tipo_Gráfico[[id2]:[Tipo Gráfico]],3,0)</f>
        <v>1</v>
      </c>
      <c r="AL8" s="38" t="str">
        <f t="shared" si="15"/>
        <v>Centro de Estúdios y Análisis del Delito</v>
      </c>
      <c r="AM8" s="63" t="str">
        <f t="shared" si="16"/>
        <v>No Aplica</v>
      </c>
      <c r="AN8" s="63" t="str">
        <f t="shared" si="17"/>
        <v>No Aplica</v>
      </c>
      <c r="AO8" s="63" t="str">
        <f t="shared" si="18"/>
        <v>No Aplica</v>
      </c>
      <c r="AP8" s="65">
        <f>VLOOKUP($AC8,Responsables[],3,0)</f>
        <v>2</v>
      </c>
      <c r="AQ8" s="65">
        <f>VLOOKUP($R8,unidad_medida[[#All],[nombre]:[Columna1]],5,0)</f>
        <v>73</v>
      </c>
    </row>
    <row r="9" spans="1:43" ht="56.25" x14ac:dyDescent="0.25">
      <c r="A9" s="54" t="str">
        <f t="shared" si="20"/>
        <v>II 01|FILT:Región| MUES:Comuna|Frecuencia Casos de Violencia Económica|Periodo 2012-2020|Prevalencia</v>
      </c>
      <c r="B9" s="68"/>
      <c r="C9" s="46">
        <v>16</v>
      </c>
      <c r="D9" s="44" t="s">
        <v>13725</v>
      </c>
      <c r="E9" s="52" t="s">
        <v>754</v>
      </c>
      <c r="F9" s="48" t="s">
        <v>13780</v>
      </c>
      <c r="G9" s="42" t="s">
        <v>1061</v>
      </c>
      <c r="H9" s="42" t="s">
        <v>13781</v>
      </c>
      <c r="I9" s="40"/>
      <c r="J9" s="43" t="s">
        <v>795</v>
      </c>
      <c r="K9" s="55"/>
      <c r="L9" s="55"/>
      <c r="M9" s="39" t="str">
        <f>F9&amp;" a escala comunal y por prevalencia para la región de "&amp;J9&amp;". "&amp;O9</f>
        <v>Frecuencia Casos de Violencia Económica a escala comunal y por prevalencia para la región de Tarapacá. Periodo 2012-2020</v>
      </c>
      <c r="N9" s="38" t="str">
        <f t="shared" si="1"/>
        <v>Tarapacá</v>
      </c>
      <c r="O9" s="22" t="s">
        <v>10448</v>
      </c>
      <c r="P9" s="22" t="str">
        <f t="shared" si="6"/>
        <v>Frecuencia</v>
      </c>
      <c r="Q9" s="31">
        <f>+IF($E10="PRODUCTO",VLOOKUP(J9,#REF!,9,0)&amp;"000",IF($E10="CATEGORÍA",VLOOKUP(J9,#REF!,7,0),$Q$1))</f>
        <v>270103001</v>
      </c>
      <c r="R9" s="22" t="str">
        <f t="shared" si="7"/>
        <v>casos</v>
      </c>
      <c r="S9" s="38" t="str">
        <f>"Informe Interactivo que muestra la "&amp;M9&amp;". Chile"</f>
        <v>Informe Interactivo que muestra la Frecuencia Casos de Violencia Económica a escala comunal y por prevalencia para la región de Tarapacá. Periodo 2012-2020. Chile</v>
      </c>
      <c r="T9" s="80" t="str">
        <f t="shared" si="9"/>
        <v>Informe Interactivo que muestra la Frecuencia Casos de Violencia Económica a escala comunal y por prevalencia para la región de Tarapacá. Periodo 2012-2020. Chile</v>
      </c>
      <c r="U9" s="88" t="str">
        <f t="shared" si="3"/>
        <v>Región: Tarapacá</v>
      </c>
      <c r="V9" s="38" t="str">
        <f t="shared" si="10"/>
        <v>Delitos, Mujeres,Violencia de Género, Violencia, Económica</v>
      </c>
      <c r="W9" s="23">
        <f t="shared" si="11"/>
        <v>0</v>
      </c>
      <c r="X9" s="81" t="str">
        <f t="shared" si="12"/>
        <v>CHL</v>
      </c>
      <c r="Y9" s="22" t="s">
        <v>13376</v>
      </c>
      <c r="Z9" s="38" t="str">
        <f>"Informe Interactivo que muestra la "&amp;F9&amp;" a escala comunal y por prevalencia para la región de "&amp;J9&amp;", basado en los datos de "&amp;AL9&amp;". Chile, "&amp;O9&amp;"."</f>
        <v>Informe Interactivo que muestra la Frecuencia Casos de Violencia Económica a escala comunal y por prevalencia para la región de Tarapacá, basado en los datos de Centro de Estúdios y Análisis del Delito. Chile, Periodo 2012-2020.</v>
      </c>
      <c r="AA9" s="83">
        <f t="shared" ref="AA9:AF9" si="22">+AA8</f>
        <v>44361</v>
      </c>
      <c r="AB9" s="83" t="str">
        <f t="shared" si="22"/>
        <v>Español</v>
      </c>
      <c r="AC9" s="83" t="str">
        <f t="shared" si="22"/>
        <v>Caro</v>
      </c>
      <c r="AD9" s="86" t="str">
        <f t="shared" si="22"/>
        <v>No Aplica</v>
      </c>
      <c r="AE9" s="86" t="str">
        <f t="shared" si="22"/>
        <v>No Aplica</v>
      </c>
      <c r="AF9" s="86" t="str">
        <f t="shared" si="22"/>
        <v>No Aplica</v>
      </c>
      <c r="AG9" s="64">
        <f>+VLOOKUP($P9,Parametros[[nombre]:[Columna1]],5,0)</f>
        <v>40</v>
      </c>
      <c r="AH9" s="64">
        <f t="shared" si="14"/>
        <v>1</v>
      </c>
      <c r="AI9" s="64">
        <f>+VLOOKUP($N9,Territorio[[nombre]:[Columna1]],7,0)</f>
        <v>252</v>
      </c>
      <c r="AJ9" s="64">
        <f>+VLOOKUP(O9,Temporalidad[[nombre]:[Columna1]],7,0)</f>
        <v>1757</v>
      </c>
      <c r="AK9" s="64">
        <f>+VLOOKUP(LEFT($D9,2),Tipo_Gráfico[[id2]:[Tipo Gráfico]],3,0)</f>
        <v>3</v>
      </c>
      <c r="AL9" s="38" t="str">
        <f t="shared" si="15"/>
        <v>Centro de Estúdios y Análisis del Delito</v>
      </c>
      <c r="AM9" s="63" t="str">
        <f t="shared" si="16"/>
        <v>No Aplica</v>
      </c>
      <c r="AN9" s="63" t="str">
        <f t="shared" si="17"/>
        <v>No Aplica</v>
      </c>
      <c r="AO9" s="63" t="str">
        <f t="shared" si="18"/>
        <v>No Aplica</v>
      </c>
      <c r="AP9" s="65">
        <f>VLOOKUP($AC9,Responsables[],3,0)</f>
        <v>2</v>
      </c>
      <c r="AQ9" s="65">
        <f>VLOOKUP($R9,unidad_medida[[#All],[nombre]:[Columna1]],5,0)</f>
        <v>73</v>
      </c>
    </row>
    <row r="10" spans="1:43" ht="67.5" x14ac:dyDescent="0.25">
      <c r="A10" s="54" t="str">
        <f t="shared" si="20"/>
        <v>II 03|FILT:Prevalencia| MUES:Región|Frecuencia Casos de Violencia Económica|Periodo 2012-2020|Comuna</v>
      </c>
      <c r="B10" s="68"/>
      <c r="C10" s="41">
        <v>3</v>
      </c>
      <c r="D10" s="44" t="s">
        <v>13782</v>
      </c>
      <c r="E10" s="52" t="s">
        <v>13781</v>
      </c>
      <c r="F10" s="48" t="s">
        <v>13780</v>
      </c>
      <c r="G10" s="42" t="s">
        <v>754</v>
      </c>
      <c r="H10" s="42" t="s">
        <v>1061</v>
      </c>
      <c r="I10" s="40"/>
      <c r="J10" s="43" t="s">
        <v>13766</v>
      </c>
      <c r="K10" s="55"/>
      <c r="L10" s="55"/>
      <c r="M10" s="39" t="str">
        <f>F10&amp;" por región y comuna para la prevalencia: "&amp;J10&amp;". "&amp;O10</f>
        <v>Frecuencia Casos de Violencia Económica por región y comuna para la prevalencia: No sufrió violencia económica en los últimos 12 meses. Periodo 2012-2020</v>
      </c>
      <c r="N10" s="38" t="s">
        <v>151</v>
      </c>
      <c r="O10" s="22" t="s">
        <v>10448</v>
      </c>
      <c r="P10" s="22" t="str">
        <f t="shared" si="6"/>
        <v>Frecuencia</v>
      </c>
      <c r="Q10" s="31">
        <f>+IF($E11="PRODUCTO",VLOOKUP(J10,#REF!,9,0)&amp;"000",IF($E11="CATEGORÍA",VLOOKUP(J10,#REF!,7,0),$Q$1))</f>
        <v>270103001</v>
      </c>
      <c r="R10" s="22" t="str">
        <f t="shared" si="7"/>
        <v>casos</v>
      </c>
      <c r="S10" s="38" t="str">
        <f>"Informe Interactivo que muestra la "&amp;M10&amp;". Chile"</f>
        <v>Informe Interactivo que muestra la Frecuencia Casos de Violencia Económica por región y comuna para la prevalencia: No sufrió violencia económica en los últimos 12 meses. Periodo 2012-2020. Chile</v>
      </c>
      <c r="T10" s="80" t="str">
        <f t="shared" ref="T10" si="23">+S10</f>
        <v>Informe Interactivo que muestra la Frecuencia Casos de Violencia Económica por región y comuna para la prevalencia: No sufrió violencia económica en los últimos 12 meses. Periodo 2012-2020. Chile</v>
      </c>
      <c r="U10" s="88" t="str">
        <f t="shared" si="3"/>
        <v>Prevalencia: No sufrió violencia económica en los últimos 12 meses</v>
      </c>
      <c r="V10" s="38" t="str">
        <f t="shared" si="10"/>
        <v>Delitos, Mujeres,Violencia de Género, Violencia, Económica</v>
      </c>
      <c r="W10" s="23">
        <f t="shared" ref="W10" si="24">HYPERLINK(B10,B10)</f>
        <v>0</v>
      </c>
      <c r="X10" s="81" t="str">
        <f t="shared" si="12"/>
        <v>CHL</v>
      </c>
      <c r="Y10" s="22" t="s">
        <v>10691</v>
      </c>
      <c r="Z10" s="38" t="str">
        <f>"Informe Interactivo que muestra la "&amp;F10&amp;" a escala comunal y por prevalencia para la región de "&amp;J10&amp;", basado en los datos de "&amp;AL10&amp;". Chile, "&amp;O10&amp;"."</f>
        <v>Informe Interactivo que muestra la Frecuencia Casos de Violencia Económica a escala comunal y por prevalencia para la región de No sufrió violencia económica en los últimos 12 meses, basado en los datos de Centro de Estúdios y Análisis del Delito. Chile, Periodo 2012-2020.</v>
      </c>
      <c r="AA10" s="83">
        <f t="shared" ref="AA10:AF10" si="25">+AA9</f>
        <v>44361</v>
      </c>
      <c r="AB10" s="83" t="str">
        <f t="shared" si="25"/>
        <v>Español</v>
      </c>
      <c r="AC10" s="83" t="str">
        <f t="shared" si="25"/>
        <v>Caro</v>
      </c>
      <c r="AD10" s="86" t="str">
        <f t="shared" si="25"/>
        <v>No Aplica</v>
      </c>
      <c r="AE10" s="86" t="str">
        <f t="shared" si="25"/>
        <v>No Aplica</v>
      </c>
      <c r="AF10" s="86" t="str">
        <f t="shared" si="25"/>
        <v>No Aplica</v>
      </c>
      <c r="AG10" s="64">
        <f>+VLOOKUP($P10,Parametros[[nombre]:[Columna1]],5,0)</f>
        <v>40</v>
      </c>
      <c r="AH10" s="64">
        <f t="shared" si="14"/>
        <v>1</v>
      </c>
      <c r="AI10" s="64">
        <f>+VLOOKUP($N10,Territorio[[nombre]:[Columna1]],7,0)</f>
        <v>38</v>
      </c>
      <c r="AJ10" s="64">
        <f>+VLOOKUP(O10,Temporalidad[[nombre]:[Columna1]],7,0)</f>
        <v>1757</v>
      </c>
      <c r="AK10" s="64">
        <f>+VLOOKUP(LEFT($D10,2),Tipo_Gráfico[[id2]:[Tipo Gráfico]],3,0)</f>
        <v>3</v>
      </c>
      <c r="AL10" s="38" t="str">
        <f t="shared" si="15"/>
        <v>Centro de Estúdios y Análisis del Delito</v>
      </c>
      <c r="AM10" s="63" t="str">
        <f t="shared" si="16"/>
        <v>No Aplica</v>
      </c>
      <c r="AN10" s="63" t="str">
        <f t="shared" si="17"/>
        <v>No Aplica</v>
      </c>
      <c r="AO10" s="63" t="str">
        <f t="shared" si="18"/>
        <v>No Aplica</v>
      </c>
      <c r="AP10" s="65">
        <f>VLOOKUP($AC10,Responsables[],3,0)</f>
        <v>2</v>
      </c>
      <c r="AQ10" s="65">
        <f>VLOOKUP($R10,unidad_medida[[#All],[nombre]:[Columna1]],5,0)</f>
        <v>73</v>
      </c>
    </row>
    <row r="11" spans="1:43" ht="56.25" x14ac:dyDescent="0.25">
      <c r="A11" s="54" t="str">
        <f t="shared" si="20"/>
        <v>Rp|FILT:Región| MUES:Comuna|Frecuencia Casos de Violencia Económica|Periodo 2012-2020|Prevalencia</v>
      </c>
      <c r="B11" s="68"/>
      <c r="C11" s="41">
        <v>1</v>
      </c>
      <c r="D11" s="44" t="s">
        <v>13785</v>
      </c>
      <c r="E11" s="52" t="s">
        <v>754</v>
      </c>
      <c r="F11" s="48" t="s">
        <v>13780</v>
      </c>
      <c r="G11" s="42" t="s">
        <v>1061</v>
      </c>
      <c r="H11" s="48" t="s">
        <v>13781</v>
      </c>
      <c r="I11" s="40"/>
      <c r="J11" s="43" t="s">
        <v>10691</v>
      </c>
      <c r="K11" s="55"/>
      <c r="L11" s="55"/>
      <c r="M11" s="39" t="str">
        <f>F11&amp;" a nivel nacional por región, comuna y prevalencia. "&amp;O11</f>
        <v>Frecuencia Casos de Violencia Económica a nivel nacional por región, comuna y prevalencia. Periodo 2012-2020</v>
      </c>
      <c r="N11" s="38" t="s">
        <v>151</v>
      </c>
      <c r="O11" s="22" t="s">
        <v>10448</v>
      </c>
      <c r="P11" s="22" t="str">
        <f t="shared" si="6"/>
        <v>Frecuencia</v>
      </c>
      <c r="Q11" s="31">
        <f>+IF($E12="PRODUCTO",VLOOKUP(J11,#REF!,9,0)&amp;"000",IF($E12="CATEGORÍA",VLOOKUP(J11,#REF!,7,0),$Q$1))</f>
        <v>270103001</v>
      </c>
      <c r="R11" s="22" t="str">
        <f t="shared" si="7"/>
        <v>casos</v>
      </c>
      <c r="S11" s="38" t="str">
        <f>"Reporte 360 que muestra la "&amp;M11&amp;". Chile"</f>
        <v>Reporte 360 que muestra la Frecuencia Casos de Violencia Económica a nivel nacional por región, comuna y prevalencia. Periodo 2012-2020. Chile</v>
      </c>
      <c r="T11" s="80" t="str">
        <f t="shared" ref="T11" si="26">+S11</f>
        <v>Reporte 360 que muestra la Frecuencia Casos de Violencia Económica a nivel nacional por región, comuna y prevalencia. Periodo 2012-2020. Chile</v>
      </c>
      <c r="U11" s="88" t="str">
        <f t="shared" si="3"/>
        <v>Región: Nacional</v>
      </c>
      <c r="V11" s="38" t="str">
        <f t="shared" si="10"/>
        <v>Delitos, Mujeres,Violencia de Género, Violencia, Económica</v>
      </c>
      <c r="W11" s="23">
        <f t="shared" ref="W11" si="27">HYPERLINK(B11,B11)</f>
        <v>0</v>
      </c>
      <c r="X11" s="81" t="str">
        <f t="shared" si="12"/>
        <v>CHL</v>
      </c>
      <c r="Y11" s="22" t="s">
        <v>10691</v>
      </c>
      <c r="Z11" s="38" t="str">
        <f>"Reporte 360 que muestra la "&amp;F11&amp;" a nivel nacional por región, comuna y prevalencia, basado en los datos recopilados de "&amp;AL11&amp;". Chile "&amp;O11&amp;"."</f>
        <v>Reporte 360 que muestra la Frecuencia Casos de Violencia Económica a nivel nacional por región, comuna y prevalencia, basado en los datos recopilados de Centro de Estúdios y Análisis del Delito. Chile Periodo 2012-2020.</v>
      </c>
      <c r="AA11" s="83">
        <f t="shared" ref="AA11:AF11" si="28">+AA10</f>
        <v>44361</v>
      </c>
      <c r="AB11" s="83" t="str">
        <f t="shared" si="28"/>
        <v>Español</v>
      </c>
      <c r="AC11" s="83" t="str">
        <f t="shared" si="28"/>
        <v>Caro</v>
      </c>
      <c r="AD11" s="86" t="str">
        <f t="shared" si="28"/>
        <v>No Aplica</v>
      </c>
      <c r="AE11" s="86" t="str">
        <f t="shared" si="28"/>
        <v>No Aplica</v>
      </c>
      <c r="AF11" s="86" t="str">
        <f t="shared" si="28"/>
        <v>No Aplica</v>
      </c>
      <c r="AG11" s="64">
        <f>+VLOOKUP($P11,Parametros[[nombre]:[Columna1]],5,0)</f>
        <v>40</v>
      </c>
      <c r="AH11" s="64">
        <f t="shared" si="14"/>
        <v>1</v>
      </c>
      <c r="AI11" s="64">
        <f>+VLOOKUP($N11,Territorio[[nombre]:[Columna1]],7,0)</f>
        <v>38</v>
      </c>
      <c r="AJ11" s="64">
        <f>+VLOOKUP(O11,Temporalidad[[nombre]:[Columna1]],7,0)</f>
        <v>1757</v>
      </c>
      <c r="AK11" s="64">
        <f>+VLOOKUP(LEFT($D11,2),Tipo_Gráfico[[id2]:[Tipo Gráfico]],3,0)</f>
        <v>4</v>
      </c>
      <c r="AL11" s="38" t="str">
        <f t="shared" si="15"/>
        <v>Centro de Estúdios y Análisis del Delito</v>
      </c>
      <c r="AM11" s="63" t="str">
        <f t="shared" si="16"/>
        <v>No Aplica</v>
      </c>
      <c r="AN11" s="63" t="str">
        <f t="shared" si="17"/>
        <v>No Aplica</v>
      </c>
      <c r="AO11" s="63" t="str">
        <f t="shared" si="18"/>
        <v>No Aplica</v>
      </c>
      <c r="AP11" s="65">
        <f>VLOOKUP($AC11,Responsables[],3,0)</f>
        <v>2</v>
      </c>
      <c r="AQ11" s="65">
        <f>VLOOKUP($R11,unidad_medida[[#All],[nombre]:[Columna1]],5,0)</f>
        <v>73</v>
      </c>
    </row>
    <row r="26" spans="6:6" x14ac:dyDescent="0.25">
      <c r="F26" s="3"/>
    </row>
    <row r="27" spans="6:6" x14ac:dyDescent="0.25">
      <c r="F27"/>
    </row>
    <row r="28" spans="6:6" x14ac:dyDescent="0.25">
      <c r="F28" s="3"/>
    </row>
    <row r="29" spans="6:6" x14ac:dyDescent="0.25">
      <c r="F29"/>
    </row>
    <row r="30" spans="6:6" x14ac:dyDescent="0.25">
      <c r="F30" s="3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</sheetData>
  <phoneticPr fontId="9" type="noConversion"/>
  <conditionalFormatting sqref="M4:R4 V4:W5 T5:T10 Y4:Y11 AL5:AL11 W6:W10 V6:V11 M5:M10 N5:R8 N9:S11 Z4:Z10">
    <cfRule type="expression" dxfId="363" priority="15214">
      <formula>$Z4="Reporte 2"</formula>
    </cfRule>
    <cfRule type="expression" dxfId="362" priority="15215">
      <formula>$Z4="Reporte 1"</formula>
    </cfRule>
    <cfRule type="expression" dxfId="361" priority="15216">
      <formula>$Z4="Informe 10"</formula>
    </cfRule>
    <cfRule type="expression" dxfId="360" priority="15217">
      <formula>$Z4="Informe 9"</formula>
    </cfRule>
    <cfRule type="expression" dxfId="359" priority="15218">
      <formula>$Z4="Informe 8"</formula>
    </cfRule>
    <cfRule type="expression" dxfId="358" priority="15219">
      <formula>$Z4="Informe 7"</formula>
    </cfRule>
    <cfRule type="expression" dxfId="357" priority="15220">
      <formula>$Z4="Informe 6"</formula>
    </cfRule>
    <cfRule type="expression" dxfId="356" priority="15221">
      <formula>$Z4="Informe 5"</formula>
    </cfRule>
    <cfRule type="expression" dxfId="355" priority="15222">
      <formula>$Z4="Informe 4"</formula>
    </cfRule>
    <cfRule type="expression" dxfId="354" priority="15223">
      <formula>$Z4="Informe 3"</formula>
    </cfRule>
    <cfRule type="expression" dxfId="353" priority="15224">
      <formula>$Z4="Informe 2"</formula>
    </cfRule>
    <cfRule type="expression" dxfId="352" priority="15225">
      <formula>$Z4="Informe 1"</formula>
    </cfRule>
    <cfRule type="expression" dxfId="351" priority="15226">
      <formula>$Z4="Gráfico 10"</formula>
    </cfRule>
    <cfRule type="expression" dxfId="350" priority="15227">
      <formula>$Z4="Gráfico 25"</formula>
    </cfRule>
    <cfRule type="expression" dxfId="349" priority="15228">
      <formula>$Z4="Gráfico 24"</formula>
    </cfRule>
    <cfRule type="expression" dxfId="348" priority="15229">
      <formula>$Z4="Gráfico 23"</formula>
    </cfRule>
    <cfRule type="expression" dxfId="347" priority="15230">
      <formula>$Z4="Gráfico 22"</formula>
    </cfRule>
    <cfRule type="expression" dxfId="346" priority="15231">
      <formula>$Z4="Gráfico 21"</formula>
    </cfRule>
    <cfRule type="expression" dxfId="345" priority="15232">
      <formula>$Z4="Gráfico 20"</formula>
    </cfRule>
    <cfRule type="expression" dxfId="344" priority="15233">
      <formula>$Z4="Gráfico 18"</formula>
    </cfRule>
    <cfRule type="expression" dxfId="343" priority="15234">
      <formula>$Z4="Gráfico 19"</formula>
    </cfRule>
    <cfRule type="expression" dxfId="342" priority="15235">
      <formula>$Z4="Gráfico 17"</formula>
    </cfRule>
    <cfRule type="expression" dxfId="341" priority="15236">
      <formula>$Z4="Gráfico 16"</formula>
    </cfRule>
    <cfRule type="expression" dxfId="340" priority="15237">
      <formula>$Z4="Gráfico 15"</formula>
    </cfRule>
    <cfRule type="expression" dxfId="339" priority="15238">
      <formula>$Z4="Gráfico 14"</formula>
    </cfRule>
    <cfRule type="expression" dxfId="338" priority="15239">
      <formula>$Z4="Gráfico 12"</formula>
    </cfRule>
    <cfRule type="expression" dxfId="337" priority="15240">
      <formula>$Z4="Gráfico 13"</formula>
    </cfRule>
    <cfRule type="expression" dxfId="336" priority="15241">
      <formula>$Z4="Gráfico 11"</formula>
    </cfRule>
    <cfRule type="expression" dxfId="335" priority="15242">
      <formula>$Z4="Gráfico 9"</formula>
    </cfRule>
    <cfRule type="expression" dxfId="334" priority="15243">
      <formula>$Z4="Gráfico 8"</formula>
    </cfRule>
    <cfRule type="expression" dxfId="333" priority="15244">
      <formula>$Z4="Gráfico 7"</formula>
    </cfRule>
    <cfRule type="expression" dxfId="332" priority="15245">
      <formula>$Z4="Gráfico 6"</formula>
    </cfRule>
    <cfRule type="expression" dxfId="331" priority="15246">
      <formula>$Z4="Gráfico 4"</formula>
    </cfRule>
    <cfRule type="expression" dxfId="330" priority="15247">
      <formula>$Z4="Gráfico 3"</formula>
    </cfRule>
    <cfRule type="expression" dxfId="329" priority="15248">
      <formula>$Z4="Gráfico 2"</formula>
    </cfRule>
    <cfRule type="expression" dxfId="328" priority="15249">
      <formula>$Z4="Gráfico 1"</formula>
    </cfRule>
    <cfRule type="expression" dxfId="327" priority="15250">
      <formula>$Z4="Gráfico 5"</formula>
    </cfRule>
  </conditionalFormatting>
  <conditionalFormatting sqref="S4:T4 S5">
    <cfRule type="expression" dxfId="326" priority="15140">
      <formula>$Z4="Reporte 2"</formula>
    </cfRule>
    <cfRule type="expression" dxfId="325" priority="15141">
      <formula>$Z4="Reporte 1"</formula>
    </cfRule>
    <cfRule type="expression" dxfId="324" priority="15142">
      <formula>$Z4="Informe 10"</formula>
    </cfRule>
    <cfRule type="expression" dxfId="323" priority="15143">
      <formula>$Z4="Informe 9"</formula>
    </cfRule>
    <cfRule type="expression" dxfId="322" priority="15144">
      <formula>$Z4="Informe 8"</formula>
    </cfRule>
    <cfRule type="expression" dxfId="321" priority="15145">
      <formula>$Z4="Informe 7"</formula>
    </cfRule>
    <cfRule type="expression" dxfId="320" priority="15146">
      <formula>$Z4="Informe 6"</formula>
    </cfRule>
    <cfRule type="expression" dxfId="319" priority="15147">
      <formula>$Z4="Informe 5"</formula>
    </cfRule>
    <cfRule type="expression" dxfId="318" priority="15148">
      <formula>$Z4="Informe 4"</formula>
    </cfRule>
    <cfRule type="expression" dxfId="317" priority="15149">
      <formula>$Z4="Informe 3"</formula>
    </cfRule>
    <cfRule type="expression" dxfId="316" priority="15150">
      <formula>$Z4="Informe 2"</formula>
    </cfRule>
    <cfRule type="expression" dxfId="315" priority="15151">
      <formula>$Z4="Informe 1"</formula>
    </cfRule>
    <cfRule type="expression" dxfId="314" priority="15152">
      <formula>$Z4="Gráfico 10"</formula>
    </cfRule>
    <cfRule type="expression" dxfId="313" priority="15153">
      <formula>$Z4="Gráfico 25"</formula>
    </cfRule>
    <cfRule type="expression" dxfId="312" priority="15154">
      <formula>$Z4="Gráfico 24"</formula>
    </cfRule>
    <cfRule type="expression" dxfId="311" priority="15155">
      <formula>$Z4="Gráfico 23"</formula>
    </cfRule>
    <cfRule type="expression" dxfId="310" priority="15156">
      <formula>$Z4="Gráfico 22"</formula>
    </cfRule>
    <cfRule type="expression" dxfId="309" priority="15157">
      <formula>$Z4="Gráfico 21"</formula>
    </cfRule>
    <cfRule type="expression" dxfId="308" priority="15158">
      <formula>$Z4="Gráfico 20"</formula>
    </cfRule>
    <cfRule type="expression" dxfId="307" priority="15159">
      <formula>$Z4="Gráfico 18"</formula>
    </cfRule>
    <cfRule type="expression" dxfId="306" priority="15160">
      <formula>$Z4="Gráfico 19"</formula>
    </cfRule>
    <cfRule type="expression" dxfId="305" priority="15161">
      <formula>$Z4="Gráfico 17"</formula>
    </cfRule>
    <cfRule type="expression" dxfId="304" priority="15162">
      <formula>$Z4="Gráfico 16"</formula>
    </cfRule>
    <cfRule type="expression" dxfId="303" priority="15163">
      <formula>$Z4="Gráfico 15"</formula>
    </cfRule>
    <cfRule type="expression" dxfId="302" priority="15164">
      <formula>$Z4="Gráfico 14"</formula>
    </cfRule>
    <cfRule type="expression" dxfId="301" priority="15165">
      <formula>$Z4="Gráfico 12"</formula>
    </cfRule>
    <cfRule type="expression" dxfId="300" priority="15166">
      <formula>$Z4="Gráfico 13"</formula>
    </cfRule>
    <cfRule type="expression" dxfId="299" priority="15167">
      <formula>$Z4="Gráfico 11"</formula>
    </cfRule>
    <cfRule type="expression" dxfId="298" priority="15168">
      <formula>$Z4="Gráfico 9"</formula>
    </cfRule>
    <cfRule type="expression" dxfId="297" priority="15169">
      <formula>$Z4="Gráfico 8"</formula>
    </cfRule>
    <cfRule type="expression" dxfId="296" priority="15170">
      <formula>$Z4="Gráfico 7"</formula>
    </cfRule>
    <cfRule type="expression" dxfId="295" priority="15171">
      <formula>$Z4="Gráfico 6"</formula>
    </cfRule>
    <cfRule type="expression" dxfId="294" priority="15172">
      <formula>$Z4="Gráfico 4"</formula>
    </cfRule>
    <cfRule type="expression" dxfId="293" priority="15173">
      <formula>$Z4="Gráfico 3"</formula>
    </cfRule>
    <cfRule type="expression" dxfId="292" priority="15174">
      <formula>$Z4="Gráfico 2"</formula>
    </cfRule>
    <cfRule type="expression" dxfId="291" priority="15175">
      <formula>$Z4="Gráfico 1"</formula>
    </cfRule>
    <cfRule type="expression" dxfId="290" priority="15176">
      <formula>$Z4="Gráfico 5"</formula>
    </cfRule>
  </conditionalFormatting>
  <conditionalFormatting sqref="AL4">
    <cfRule type="expression" dxfId="289" priority="636">
      <formula>$Z4="Reporte 2"</formula>
    </cfRule>
    <cfRule type="expression" dxfId="288" priority="637">
      <formula>$Z4="Reporte 1"</formula>
    </cfRule>
    <cfRule type="expression" dxfId="287" priority="638">
      <formula>$Z4="Informe 10"</formula>
    </cfRule>
    <cfRule type="expression" dxfId="286" priority="639">
      <formula>$Z4="Informe 9"</formula>
    </cfRule>
    <cfRule type="expression" dxfId="285" priority="640">
      <formula>$Z4="Informe 8"</formula>
    </cfRule>
    <cfRule type="expression" dxfId="284" priority="641">
      <formula>$Z4="Informe 7"</formula>
    </cfRule>
    <cfRule type="expression" dxfId="283" priority="642">
      <formula>$Z4="Informe 6"</formula>
    </cfRule>
    <cfRule type="expression" dxfId="282" priority="643">
      <formula>$Z4="Informe 5"</formula>
    </cfRule>
    <cfRule type="expression" dxfId="281" priority="644">
      <formula>$Z4="Informe 4"</formula>
    </cfRule>
    <cfRule type="expression" dxfId="280" priority="645">
      <formula>$Z4="Informe 3"</formula>
    </cfRule>
    <cfRule type="expression" dxfId="279" priority="646">
      <formula>$Z4="Informe 2"</formula>
    </cfRule>
    <cfRule type="expression" dxfId="278" priority="647">
      <formula>$Z4="Informe 1"</formula>
    </cfRule>
    <cfRule type="expression" dxfId="277" priority="648">
      <formula>$Z4="Gráfico 10"</formula>
    </cfRule>
    <cfRule type="expression" dxfId="276" priority="649">
      <formula>$Z4="Gráfico 25"</formula>
    </cfRule>
    <cfRule type="expression" dxfId="275" priority="650">
      <formula>$Z4="Gráfico 24"</formula>
    </cfRule>
    <cfRule type="expression" dxfId="274" priority="651">
      <formula>$Z4="Gráfico 23"</formula>
    </cfRule>
    <cfRule type="expression" dxfId="273" priority="652">
      <formula>$Z4="Gráfico 22"</formula>
    </cfRule>
    <cfRule type="expression" dxfId="272" priority="653">
      <formula>$Z4="Gráfico 21"</formula>
    </cfRule>
    <cfRule type="expression" dxfId="271" priority="654">
      <formula>$Z4="Gráfico 20"</formula>
    </cfRule>
    <cfRule type="expression" dxfId="270" priority="655">
      <formula>$Z4="Gráfico 18"</formula>
    </cfRule>
    <cfRule type="expression" dxfId="269" priority="656">
      <formula>$Z4="Gráfico 19"</formula>
    </cfRule>
    <cfRule type="expression" dxfId="268" priority="657">
      <formula>$Z4="Gráfico 17"</formula>
    </cfRule>
    <cfRule type="expression" dxfId="267" priority="658">
      <formula>$Z4="Gráfico 16"</formula>
    </cfRule>
    <cfRule type="expression" dxfId="266" priority="659">
      <formula>$Z4="Gráfico 15"</formula>
    </cfRule>
    <cfRule type="expression" dxfId="265" priority="660">
      <formula>$Z4="Gráfico 14"</formula>
    </cfRule>
    <cfRule type="expression" dxfId="264" priority="661">
      <formula>$Z4="Gráfico 12"</formula>
    </cfRule>
    <cfRule type="expression" dxfId="263" priority="662">
      <formula>$Z4="Gráfico 13"</formula>
    </cfRule>
    <cfRule type="expression" dxfId="262" priority="663">
      <formula>$Z4="Gráfico 11"</formula>
    </cfRule>
    <cfRule type="expression" dxfId="261" priority="664">
      <formula>$Z4="Gráfico 9"</formula>
    </cfRule>
    <cfRule type="expression" dxfId="260" priority="665">
      <formula>$Z4="Gráfico 8"</formula>
    </cfRule>
    <cfRule type="expression" dxfId="259" priority="666">
      <formula>$Z4="Gráfico 7"</formula>
    </cfRule>
    <cfRule type="expression" dxfId="258" priority="667">
      <formula>$Z4="Gráfico 6"</formula>
    </cfRule>
    <cfRule type="expression" dxfId="257" priority="668">
      <formula>$Z4="Gráfico 4"</formula>
    </cfRule>
    <cfRule type="expression" dxfId="256" priority="669">
      <formula>$Z4="Gráfico 3"</formula>
    </cfRule>
    <cfRule type="expression" dxfId="255" priority="670">
      <formula>$Z4="Gráfico 2"</formula>
    </cfRule>
    <cfRule type="expression" dxfId="254" priority="671">
      <formula>$Z4="Gráfico 1"</formula>
    </cfRule>
    <cfRule type="expression" dxfId="253" priority="672">
      <formula>$Z4="Gráfico 5"</formula>
    </cfRule>
  </conditionalFormatting>
  <conditionalFormatting sqref="K4:K10">
    <cfRule type="expression" dxfId="252" priority="635">
      <formula>+LEFT(D4,2)="GR"</formula>
    </cfRule>
  </conditionalFormatting>
  <conditionalFormatting sqref="L4:L10">
    <cfRule type="expression" dxfId="251" priority="634">
      <formula>+LEFT(D4,2)="GR"</formula>
    </cfRule>
  </conditionalFormatting>
  <conditionalFormatting sqref="W11 Y11">
    <cfRule type="expression" dxfId="250" priority="597">
      <formula>$Z11="Reporte 2"</formula>
    </cfRule>
    <cfRule type="expression" dxfId="249" priority="598">
      <formula>$Z11="Reporte 1"</formula>
    </cfRule>
    <cfRule type="expression" dxfId="248" priority="599">
      <formula>$Z11="Informe 10"</formula>
    </cfRule>
    <cfRule type="expression" dxfId="247" priority="600">
      <formula>$Z11="Informe 9"</formula>
    </cfRule>
    <cfRule type="expression" dxfId="246" priority="601">
      <formula>$Z11="Informe 8"</formula>
    </cfRule>
    <cfRule type="expression" dxfId="245" priority="602">
      <formula>$Z11="Informe 7"</formula>
    </cfRule>
    <cfRule type="expression" dxfId="244" priority="603">
      <formula>$Z11="Informe 6"</formula>
    </cfRule>
    <cfRule type="expression" dxfId="243" priority="604">
      <formula>$Z11="Informe 5"</formula>
    </cfRule>
    <cfRule type="expression" dxfId="242" priority="605">
      <formula>$Z11="Informe 4"</formula>
    </cfRule>
    <cfRule type="expression" dxfId="241" priority="606">
      <formula>$Z11="Informe 3"</formula>
    </cfRule>
    <cfRule type="expression" dxfId="240" priority="607">
      <formula>$Z11="Informe 2"</formula>
    </cfRule>
    <cfRule type="expression" dxfId="239" priority="608">
      <formula>$Z11="Informe 1"</formula>
    </cfRule>
    <cfRule type="expression" dxfId="238" priority="609">
      <formula>$Z11="Gráfico 10"</formula>
    </cfRule>
    <cfRule type="expression" dxfId="237" priority="610">
      <formula>$Z11="Gráfico 25"</formula>
    </cfRule>
    <cfRule type="expression" dxfId="236" priority="611">
      <formula>$Z11="Gráfico 24"</formula>
    </cfRule>
    <cfRule type="expression" dxfId="235" priority="612">
      <formula>$Z11="Gráfico 23"</formula>
    </cfRule>
    <cfRule type="expression" dxfId="234" priority="613">
      <formula>$Z11="Gráfico 22"</formula>
    </cfRule>
    <cfRule type="expression" dxfId="233" priority="614">
      <formula>$Z11="Gráfico 21"</formula>
    </cfRule>
    <cfRule type="expression" dxfId="232" priority="615">
      <formula>$Z11="Gráfico 20"</formula>
    </cfRule>
    <cfRule type="expression" dxfId="231" priority="616">
      <formula>$Z11="Gráfico 18"</formula>
    </cfRule>
    <cfRule type="expression" dxfId="230" priority="617">
      <formula>$Z11="Gráfico 19"</formula>
    </cfRule>
    <cfRule type="expression" dxfId="229" priority="618">
      <formula>$Z11="Gráfico 17"</formula>
    </cfRule>
    <cfRule type="expression" dxfId="228" priority="619">
      <formula>$Z11="Gráfico 16"</formula>
    </cfRule>
    <cfRule type="expression" dxfId="227" priority="620">
      <formula>$Z11="Gráfico 15"</formula>
    </cfRule>
    <cfRule type="expression" dxfId="226" priority="621">
      <formula>$Z11="Gráfico 14"</formula>
    </cfRule>
    <cfRule type="expression" dxfId="225" priority="622">
      <formula>$Z11="Gráfico 12"</formula>
    </cfRule>
    <cfRule type="expression" dxfId="224" priority="623">
      <formula>$Z11="Gráfico 13"</formula>
    </cfRule>
    <cfRule type="expression" dxfId="223" priority="624">
      <formula>$Z11="Gráfico 11"</formula>
    </cfRule>
    <cfRule type="expression" dxfId="222" priority="625">
      <formula>$Z11="Gráfico 9"</formula>
    </cfRule>
    <cfRule type="expression" dxfId="221" priority="626">
      <formula>$Z11="Gráfico 8"</formula>
    </cfRule>
    <cfRule type="expression" dxfId="220" priority="627">
      <formula>$Z11="Gráfico 7"</formula>
    </cfRule>
    <cfRule type="expression" dxfId="219" priority="628">
      <formula>$Z11="Gráfico 6"</formula>
    </cfRule>
    <cfRule type="expression" dxfId="218" priority="629">
      <formula>$Z11="Gráfico 4"</formula>
    </cfRule>
    <cfRule type="expression" dxfId="217" priority="630">
      <formula>$Z11="Gráfico 3"</formula>
    </cfRule>
    <cfRule type="expression" dxfId="216" priority="631">
      <formula>$Z11="Gráfico 2"</formula>
    </cfRule>
    <cfRule type="expression" dxfId="215" priority="632">
      <formula>$Z11="Gráfico 1"</formula>
    </cfRule>
    <cfRule type="expression" dxfId="214" priority="633">
      <formula>$Z11="Gráfico 5"</formula>
    </cfRule>
  </conditionalFormatting>
  <conditionalFormatting sqref="T11">
    <cfRule type="expression" dxfId="213" priority="560">
      <formula>$Z11="Reporte 2"</formula>
    </cfRule>
    <cfRule type="expression" dxfId="212" priority="561">
      <formula>$Z11="Reporte 1"</formula>
    </cfRule>
    <cfRule type="expression" dxfId="211" priority="562">
      <formula>$Z11="Informe 10"</formula>
    </cfRule>
    <cfRule type="expression" dxfId="210" priority="563">
      <formula>$Z11="Informe 9"</formula>
    </cfRule>
    <cfRule type="expression" dxfId="209" priority="564">
      <formula>$Z11="Informe 8"</formula>
    </cfRule>
    <cfRule type="expression" dxfId="208" priority="565">
      <formula>$Z11="Informe 7"</formula>
    </cfRule>
    <cfRule type="expression" dxfId="207" priority="566">
      <formula>$Z11="Informe 6"</formula>
    </cfRule>
    <cfRule type="expression" dxfId="206" priority="567">
      <formula>$Z11="Informe 5"</formula>
    </cfRule>
    <cfRule type="expression" dxfId="205" priority="568">
      <formula>$Z11="Informe 4"</formula>
    </cfRule>
    <cfRule type="expression" dxfId="204" priority="569">
      <formula>$Z11="Informe 3"</formula>
    </cfRule>
    <cfRule type="expression" dxfId="203" priority="570">
      <formula>$Z11="Informe 2"</formula>
    </cfRule>
    <cfRule type="expression" dxfId="202" priority="571">
      <formula>$Z11="Informe 1"</formula>
    </cfRule>
    <cfRule type="expression" dxfId="201" priority="572">
      <formula>$Z11="Gráfico 10"</formula>
    </cfRule>
    <cfRule type="expression" dxfId="200" priority="573">
      <formula>$Z11="Gráfico 25"</formula>
    </cfRule>
    <cfRule type="expression" dxfId="199" priority="574">
      <formula>$Z11="Gráfico 24"</formula>
    </cfRule>
    <cfRule type="expression" dxfId="198" priority="575">
      <formula>$Z11="Gráfico 23"</formula>
    </cfRule>
    <cfRule type="expression" dxfId="197" priority="576">
      <formula>$Z11="Gráfico 22"</formula>
    </cfRule>
    <cfRule type="expression" dxfId="196" priority="577">
      <formula>$Z11="Gráfico 21"</formula>
    </cfRule>
    <cfRule type="expression" dxfId="195" priority="578">
      <formula>$Z11="Gráfico 20"</formula>
    </cfRule>
    <cfRule type="expression" dxfId="194" priority="579">
      <formula>$Z11="Gráfico 18"</formula>
    </cfRule>
    <cfRule type="expression" dxfId="193" priority="580">
      <formula>$Z11="Gráfico 19"</formula>
    </cfRule>
    <cfRule type="expression" dxfId="192" priority="581">
      <formula>$Z11="Gráfico 17"</formula>
    </cfRule>
    <cfRule type="expression" dxfId="191" priority="582">
      <formula>$Z11="Gráfico 16"</formula>
    </cfRule>
    <cfRule type="expression" dxfId="190" priority="583">
      <formula>$Z11="Gráfico 15"</formula>
    </cfRule>
    <cfRule type="expression" dxfId="189" priority="584">
      <formula>$Z11="Gráfico 14"</formula>
    </cfRule>
    <cfRule type="expression" dxfId="188" priority="585">
      <formula>$Z11="Gráfico 12"</formula>
    </cfRule>
    <cfRule type="expression" dxfId="187" priority="586">
      <formula>$Z11="Gráfico 13"</formula>
    </cfRule>
    <cfRule type="expression" dxfId="186" priority="587">
      <formula>$Z11="Gráfico 11"</formula>
    </cfRule>
    <cfRule type="expression" dxfId="185" priority="588">
      <formula>$Z11="Gráfico 9"</formula>
    </cfRule>
    <cfRule type="expression" dxfId="184" priority="589">
      <formula>$Z11="Gráfico 8"</formula>
    </cfRule>
    <cfRule type="expression" dxfId="183" priority="590">
      <formula>$Z11="Gráfico 7"</formula>
    </cfRule>
    <cfRule type="expression" dxfId="182" priority="591">
      <formula>$Z11="Gráfico 6"</formula>
    </cfRule>
    <cfRule type="expression" dxfId="181" priority="592">
      <formula>$Z11="Gráfico 4"</formula>
    </cfRule>
    <cfRule type="expression" dxfId="180" priority="593">
      <formula>$Z11="Gráfico 3"</formula>
    </cfRule>
    <cfRule type="expression" dxfId="179" priority="594">
      <formula>$Z11="Gráfico 2"</formula>
    </cfRule>
    <cfRule type="expression" dxfId="178" priority="595">
      <formula>$Z11="Gráfico 1"</formula>
    </cfRule>
    <cfRule type="expression" dxfId="177" priority="596">
      <formula>$Z11="Gráfico 5"</formula>
    </cfRule>
  </conditionalFormatting>
  <conditionalFormatting sqref="K11">
    <cfRule type="expression" dxfId="176" priority="522">
      <formula>+LEFT(D11,2)="GR"</formula>
    </cfRule>
  </conditionalFormatting>
  <conditionalFormatting sqref="L11">
    <cfRule type="expression" dxfId="175" priority="521">
      <formula>+LEFT(D11,2)="GR"</formula>
    </cfRule>
  </conditionalFormatting>
  <conditionalFormatting sqref="M11">
    <cfRule type="expression" dxfId="174" priority="75">
      <formula>$Z11="Reporte 2"</formula>
    </cfRule>
    <cfRule type="expression" dxfId="173" priority="76">
      <formula>$Z11="Reporte 1"</formula>
    </cfRule>
    <cfRule type="expression" dxfId="172" priority="77">
      <formula>$Z11="Informe 10"</formula>
    </cfRule>
    <cfRule type="expression" dxfId="171" priority="78">
      <formula>$Z11="Informe 9"</formula>
    </cfRule>
    <cfRule type="expression" dxfId="170" priority="79">
      <formula>$Z11="Informe 8"</formula>
    </cfRule>
    <cfRule type="expression" dxfId="169" priority="80">
      <formula>$Z11="Informe 7"</formula>
    </cfRule>
    <cfRule type="expression" dxfId="168" priority="81">
      <formula>$Z11="Informe 6"</formula>
    </cfRule>
    <cfRule type="expression" dxfId="167" priority="82">
      <formula>$Z11="Informe 5"</formula>
    </cfRule>
    <cfRule type="expression" dxfId="166" priority="83">
      <formula>$Z11="Informe 4"</formula>
    </cfRule>
    <cfRule type="expression" dxfId="165" priority="84">
      <formula>$Z11="Informe 3"</formula>
    </cfRule>
    <cfRule type="expression" dxfId="164" priority="85">
      <formula>$Z11="Informe 2"</formula>
    </cfRule>
    <cfRule type="expression" dxfId="163" priority="86">
      <formula>$Z11="Informe 1"</formula>
    </cfRule>
    <cfRule type="expression" dxfId="162" priority="87">
      <formula>$Z11="Gráfico 10"</formula>
    </cfRule>
    <cfRule type="expression" dxfId="161" priority="88">
      <formula>$Z11="Gráfico 25"</formula>
    </cfRule>
    <cfRule type="expression" dxfId="160" priority="89">
      <formula>$Z11="Gráfico 24"</formula>
    </cfRule>
    <cfRule type="expression" dxfId="159" priority="90">
      <formula>$Z11="Gráfico 23"</formula>
    </cfRule>
    <cfRule type="expression" dxfId="158" priority="91">
      <formula>$Z11="Gráfico 22"</formula>
    </cfRule>
    <cfRule type="expression" dxfId="157" priority="92">
      <formula>$Z11="Gráfico 21"</formula>
    </cfRule>
    <cfRule type="expression" dxfId="156" priority="93">
      <formula>$Z11="Gráfico 20"</formula>
    </cfRule>
    <cfRule type="expression" dxfId="155" priority="94">
      <formula>$Z11="Gráfico 18"</formula>
    </cfRule>
    <cfRule type="expression" dxfId="154" priority="95">
      <formula>$Z11="Gráfico 19"</formula>
    </cfRule>
    <cfRule type="expression" dxfId="153" priority="96">
      <formula>$Z11="Gráfico 17"</formula>
    </cfRule>
    <cfRule type="expression" dxfId="152" priority="97">
      <formula>$Z11="Gráfico 16"</formula>
    </cfRule>
    <cfRule type="expression" dxfId="151" priority="98">
      <formula>$Z11="Gráfico 15"</formula>
    </cfRule>
    <cfRule type="expression" dxfId="150" priority="99">
      <formula>$Z11="Gráfico 14"</formula>
    </cfRule>
    <cfRule type="expression" dxfId="149" priority="100">
      <formula>$Z11="Gráfico 12"</formula>
    </cfRule>
    <cfRule type="expression" dxfId="148" priority="101">
      <formula>$Z11="Gráfico 13"</formula>
    </cfRule>
    <cfRule type="expression" dxfId="147" priority="102">
      <formula>$Z11="Gráfico 11"</formula>
    </cfRule>
    <cfRule type="expression" dxfId="146" priority="103">
      <formula>$Z11="Gráfico 9"</formula>
    </cfRule>
    <cfRule type="expression" dxfId="145" priority="104">
      <formula>$Z11="Gráfico 8"</formula>
    </cfRule>
    <cfRule type="expression" dxfId="144" priority="105">
      <formula>$Z11="Gráfico 7"</formula>
    </cfRule>
    <cfRule type="expression" dxfId="143" priority="106">
      <formula>$Z11="Gráfico 6"</formula>
    </cfRule>
    <cfRule type="expression" dxfId="142" priority="107">
      <formula>$Z11="Gráfico 4"</formula>
    </cfRule>
    <cfRule type="expression" dxfId="141" priority="108">
      <formula>$Z11="Gráfico 3"</formula>
    </cfRule>
    <cfRule type="expression" dxfId="140" priority="109">
      <formula>$Z11="Gráfico 2"</formula>
    </cfRule>
    <cfRule type="expression" dxfId="139" priority="110">
      <formula>$Z11="Gráfico 1"</formula>
    </cfRule>
    <cfRule type="expression" dxfId="138" priority="111">
      <formula>$Z11="Gráfico 5"</formula>
    </cfRule>
  </conditionalFormatting>
  <conditionalFormatting sqref="S6:S8">
    <cfRule type="expression" dxfId="137" priority="38">
      <formula>$Z6="Reporte 2"</formula>
    </cfRule>
    <cfRule type="expression" dxfId="136" priority="39">
      <formula>$Z6="Reporte 1"</formula>
    </cfRule>
    <cfRule type="expression" dxfId="135" priority="40">
      <formula>$Z6="Informe 10"</formula>
    </cfRule>
    <cfRule type="expression" dxfId="134" priority="41">
      <formula>$Z6="Informe 9"</formula>
    </cfRule>
    <cfRule type="expression" dxfId="133" priority="42">
      <formula>$Z6="Informe 8"</formula>
    </cfRule>
    <cfRule type="expression" dxfId="132" priority="43">
      <formula>$Z6="Informe 7"</formula>
    </cfRule>
    <cfRule type="expression" dxfId="131" priority="44">
      <formula>$Z6="Informe 6"</formula>
    </cfRule>
    <cfRule type="expression" dxfId="130" priority="45">
      <formula>$Z6="Informe 5"</formula>
    </cfRule>
    <cfRule type="expression" dxfId="129" priority="46">
      <formula>$Z6="Informe 4"</formula>
    </cfRule>
    <cfRule type="expression" dxfId="128" priority="47">
      <formula>$Z6="Informe 3"</formula>
    </cfRule>
    <cfRule type="expression" dxfId="127" priority="48">
      <formula>$Z6="Informe 2"</formula>
    </cfRule>
    <cfRule type="expression" dxfId="126" priority="49">
      <formula>$Z6="Informe 1"</formula>
    </cfRule>
    <cfRule type="expression" dxfId="125" priority="50">
      <formula>$Z6="Gráfico 10"</formula>
    </cfRule>
    <cfRule type="expression" dxfId="124" priority="51">
      <formula>$Z6="Gráfico 25"</formula>
    </cfRule>
    <cfRule type="expression" dxfId="123" priority="52">
      <formula>$Z6="Gráfico 24"</formula>
    </cfRule>
    <cfRule type="expression" dxfId="122" priority="53">
      <formula>$Z6="Gráfico 23"</formula>
    </cfRule>
    <cfRule type="expression" dxfId="121" priority="54">
      <formula>$Z6="Gráfico 22"</formula>
    </cfRule>
    <cfRule type="expression" dxfId="120" priority="55">
      <formula>$Z6="Gráfico 21"</formula>
    </cfRule>
    <cfRule type="expression" dxfId="119" priority="56">
      <formula>$Z6="Gráfico 20"</formula>
    </cfRule>
    <cfRule type="expression" dxfId="118" priority="57">
      <formula>$Z6="Gráfico 18"</formula>
    </cfRule>
    <cfRule type="expression" dxfId="117" priority="58">
      <formula>$Z6="Gráfico 19"</formula>
    </cfRule>
    <cfRule type="expression" dxfId="116" priority="59">
      <formula>$Z6="Gráfico 17"</formula>
    </cfRule>
    <cfRule type="expression" dxfId="115" priority="60">
      <formula>$Z6="Gráfico 16"</formula>
    </cfRule>
    <cfRule type="expression" dxfId="114" priority="61">
      <formula>$Z6="Gráfico 15"</formula>
    </cfRule>
    <cfRule type="expression" dxfId="113" priority="62">
      <formula>$Z6="Gráfico 14"</formula>
    </cfRule>
    <cfRule type="expression" dxfId="112" priority="63">
      <formula>$Z6="Gráfico 12"</formula>
    </cfRule>
    <cfRule type="expression" dxfId="111" priority="64">
      <formula>$Z6="Gráfico 13"</formula>
    </cfRule>
    <cfRule type="expression" dxfId="110" priority="65">
      <formula>$Z6="Gráfico 11"</formula>
    </cfRule>
    <cfRule type="expression" dxfId="109" priority="66">
      <formula>$Z6="Gráfico 9"</formula>
    </cfRule>
    <cfRule type="expression" dxfId="108" priority="67">
      <formula>$Z6="Gráfico 8"</formula>
    </cfRule>
    <cfRule type="expression" dxfId="107" priority="68">
      <formula>$Z6="Gráfico 7"</formula>
    </cfRule>
    <cfRule type="expression" dxfId="106" priority="69">
      <formula>$Z6="Gráfico 6"</formula>
    </cfRule>
    <cfRule type="expression" dxfId="105" priority="70">
      <formula>$Z6="Gráfico 4"</formula>
    </cfRule>
    <cfRule type="expression" dxfId="104" priority="71">
      <formula>$Z6="Gráfico 3"</formula>
    </cfRule>
    <cfRule type="expression" dxfId="103" priority="72">
      <formula>$Z6="Gráfico 2"</formula>
    </cfRule>
    <cfRule type="expression" dxfId="102" priority="73">
      <formula>$Z6="Gráfico 1"</formula>
    </cfRule>
    <cfRule type="expression" dxfId="101" priority="74">
      <formula>$Z6="Gráfico 5"</formula>
    </cfRule>
  </conditionalFormatting>
  <conditionalFormatting sqref="Z11">
    <cfRule type="expression" dxfId="100" priority="1">
      <formula>$Z11="Reporte 2"</formula>
    </cfRule>
    <cfRule type="expression" dxfId="99" priority="2">
      <formula>$Z11="Reporte 1"</formula>
    </cfRule>
    <cfRule type="expression" dxfId="98" priority="3">
      <formula>$Z11="Informe 10"</formula>
    </cfRule>
    <cfRule type="expression" dxfId="97" priority="4">
      <formula>$Z11="Informe 9"</formula>
    </cfRule>
    <cfRule type="expression" dxfId="96" priority="5">
      <formula>$Z11="Informe 8"</formula>
    </cfRule>
    <cfRule type="expression" dxfId="95" priority="6">
      <formula>$Z11="Informe 7"</formula>
    </cfRule>
    <cfRule type="expression" dxfId="94" priority="7">
      <formula>$Z11="Informe 6"</formula>
    </cfRule>
    <cfRule type="expression" dxfId="93" priority="8">
      <formula>$Z11="Informe 5"</formula>
    </cfRule>
    <cfRule type="expression" dxfId="92" priority="9">
      <formula>$Z11="Informe 4"</formula>
    </cfRule>
    <cfRule type="expression" dxfId="91" priority="10">
      <formula>$Z11="Informe 3"</formula>
    </cfRule>
    <cfRule type="expression" dxfId="90" priority="11">
      <formula>$Z11="Informe 2"</formula>
    </cfRule>
    <cfRule type="expression" dxfId="89" priority="12">
      <formula>$Z11="Informe 1"</formula>
    </cfRule>
    <cfRule type="expression" dxfId="88" priority="13">
      <formula>$Z11="Gráfico 10"</formula>
    </cfRule>
    <cfRule type="expression" dxfId="87" priority="14">
      <formula>$Z11="Gráfico 25"</formula>
    </cfRule>
    <cfRule type="expression" dxfId="86" priority="15">
      <formula>$Z11="Gráfico 24"</formula>
    </cfRule>
    <cfRule type="expression" dxfId="85" priority="16">
      <formula>$Z11="Gráfico 23"</formula>
    </cfRule>
    <cfRule type="expression" dxfId="84" priority="17">
      <formula>$Z11="Gráfico 22"</formula>
    </cfRule>
    <cfRule type="expression" dxfId="83" priority="18">
      <formula>$Z11="Gráfico 21"</formula>
    </cfRule>
    <cfRule type="expression" dxfId="82" priority="19">
      <formula>$Z11="Gráfico 20"</formula>
    </cfRule>
    <cfRule type="expression" dxfId="81" priority="20">
      <formula>$Z11="Gráfico 18"</formula>
    </cfRule>
    <cfRule type="expression" dxfId="80" priority="21">
      <formula>$Z11="Gráfico 19"</formula>
    </cfRule>
    <cfRule type="expression" dxfId="79" priority="22">
      <formula>$Z11="Gráfico 17"</formula>
    </cfRule>
    <cfRule type="expression" dxfId="78" priority="23">
      <formula>$Z11="Gráfico 16"</formula>
    </cfRule>
    <cfRule type="expression" dxfId="77" priority="24">
      <formula>$Z11="Gráfico 15"</formula>
    </cfRule>
    <cfRule type="expression" dxfId="76" priority="25">
      <formula>$Z11="Gráfico 14"</formula>
    </cfRule>
    <cfRule type="expression" dxfId="75" priority="26">
      <formula>$Z11="Gráfico 12"</formula>
    </cfRule>
    <cfRule type="expression" dxfId="74" priority="27">
      <formula>$Z11="Gráfico 13"</formula>
    </cfRule>
    <cfRule type="expression" dxfId="73" priority="28">
      <formula>$Z11="Gráfico 11"</formula>
    </cfRule>
    <cfRule type="expression" dxfId="72" priority="29">
      <formula>$Z11="Gráfico 9"</formula>
    </cfRule>
    <cfRule type="expression" dxfId="71" priority="30">
      <formula>$Z11="Gráfico 8"</formula>
    </cfRule>
    <cfRule type="expression" dxfId="70" priority="31">
      <formula>$Z11="Gráfico 7"</formula>
    </cfRule>
    <cfRule type="expression" dxfId="69" priority="32">
      <formula>$Z11="Gráfico 6"</formula>
    </cfRule>
    <cfRule type="expression" dxfId="68" priority="33">
      <formula>$Z11="Gráfico 4"</formula>
    </cfRule>
    <cfRule type="expression" dxfId="67" priority="34">
      <formula>$Z11="Gráfico 3"</formula>
    </cfRule>
    <cfRule type="expression" dxfId="66" priority="35">
      <formula>$Z11="Gráfico 2"</formula>
    </cfRule>
    <cfRule type="expression" dxfId="65" priority="36">
      <formula>$Z11="Gráfico 1"</formula>
    </cfRule>
    <cfRule type="expression" dxfId="64" priority="37">
      <formula>$Z11="Gráfico 5"</formula>
    </cfRule>
  </conditionalFormatting>
  <pageMargins left="0.7" right="0.7" top="0.75" bottom="0.75" header="0.3" footer="0.3"/>
  <ignoredErrors>
    <ignoredError sqref="Q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5BAC4-43D8-4FE2-9FA0-68AF321EA157}">
          <x14:formula1>
            <xm:f>Estructura!$G$3:$G$246</xm:f>
          </x14:formula1>
          <xm:sqref>J6</xm:sqref>
        </x14:dataValidation>
        <x14:dataValidation type="list" allowBlank="1" showInputMessage="1" showErrorMessage="1" xr:uid="{DC9F3A26-729C-4351-9C92-EBFDC5004FF8}">
          <x14:formula1>
            <xm:f>Estructura!$T$3:$T$5</xm:f>
          </x14:formula1>
          <xm:sqref>J10 J7:J8</xm:sqref>
        </x14:dataValidation>
        <x14:dataValidation type="list" allowBlank="1" showInputMessage="1" showErrorMessage="1" xr:uid="{3C457D7B-F1B6-497E-8373-44683ACE9E5F}">
          <x14:formula1>
            <xm:f>Estructura!$B$3:$B$18</xm:f>
          </x14:formula1>
          <xm:sqref>J4:J5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1:B4"/>
  <sheetViews>
    <sheetView workbookViewId="0">
      <selection sqref="A1:B4"/>
    </sheetView>
  </sheetViews>
  <sheetFormatPr baseColWidth="10" defaultRowHeight="15" x14ac:dyDescent="0.25"/>
  <cols>
    <col min="1" max="1" width="16.28515625" bestFit="1" customWidth="1"/>
    <col min="2" max="2" width="50" bestFit="1" customWidth="1"/>
    <col min="3" max="3" width="16.85546875" bestFit="1" customWidth="1"/>
  </cols>
  <sheetData>
    <row r="1" spans="1:2" x14ac:dyDescent="0.25">
      <c r="A1" s="4" t="s">
        <v>13757</v>
      </c>
      <c r="B1" s="4" t="s">
        <v>13756</v>
      </c>
    </row>
    <row r="2" spans="1:2" x14ac:dyDescent="0.25">
      <c r="A2">
        <v>1</v>
      </c>
      <c r="B2" t="s">
        <v>13766</v>
      </c>
    </row>
    <row r="3" spans="1:2" x14ac:dyDescent="0.25">
      <c r="A3">
        <v>2</v>
      </c>
      <c r="B3" t="s">
        <v>13767</v>
      </c>
    </row>
    <row r="4" spans="1:2" x14ac:dyDescent="0.25">
      <c r="A4">
        <v>3</v>
      </c>
      <c r="B4" t="s">
        <v>13768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41" activePane="bottomLeft" state="frozen"/>
      <selection pane="bottomLeft" activeCell="B55" sqref="B55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42578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9317</v>
      </c>
      <c r="F10" t="s">
        <v>10447</v>
      </c>
    </row>
    <row r="11" spans="1:6" x14ac:dyDescent="0.25">
      <c r="A11">
        <v>1</v>
      </c>
      <c r="B11" s="1" t="s">
        <v>9318</v>
      </c>
      <c r="D11" s="1" t="s">
        <v>9319</v>
      </c>
      <c r="E11" s="1" t="s">
        <v>13249</v>
      </c>
      <c r="F11" s="1">
        <f>+Parametros[[#This Row],[id]]</f>
        <v>1</v>
      </c>
    </row>
    <row r="12" spans="1:6" x14ac:dyDescent="0.25">
      <c r="A12">
        <v>116</v>
      </c>
      <c r="B12" s="1" t="s">
        <v>13368</v>
      </c>
      <c r="D12" s="1" t="s">
        <v>9350</v>
      </c>
      <c r="E12" s="1" t="s">
        <v>13369</v>
      </c>
      <c r="F12" s="1">
        <f>+Parametros[[#This Row],[id]]</f>
        <v>116</v>
      </c>
    </row>
    <row r="13" spans="1:6" x14ac:dyDescent="0.25">
      <c r="A13">
        <v>2</v>
      </c>
      <c r="B13" s="1" t="s">
        <v>9320</v>
      </c>
      <c r="D13" s="1" t="s">
        <v>9321</v>
      </c>
      <c r="E13" s="1" t="s">
        <v>13250</v>
      </c>
      <c r="F13" s="1">
        <f>+Parametros[[#This Row],[id]]</f>
        <v>2</v>
      </c>
    </row>
    <row r="14" spans="1:6" x14ac:dyDescent="0.25">
      <c r="A14">
        <v>3</v>
      </c>
      <c r="B14" s="1" t="s">
        <v>9322</v>
      </c>
      <c r="D14" s="1" t="s">
        <v>9323</v>
      </c>
      <c r="E14" s="1" t="s">
        <v>13251</v>
      </c>
      <c r="F14" s="1">
        <f>+Parametros[[#This Row],[id]]</f>
        <v>3</v>
      </c>
    </row>
    <row r="15" spans="1:6" x14ac:dyDescent="0.25">
      <c r="A15">
        <v>4</v>
      </c>
      <c r="B15" s="1" t="s">
        <v>9324</v>
      </c>
      <c r="D15" s="1" t="s">
        <v>9319</v>
      </c>
      <c r="E15" s="1" t="s">
        <v>13252</v>
      </c>
      <c r="F15" s="1">
        <f>+Parametros[[#This Row],[id]]</f>
        <v>4</v>
      </c>
    </row>
    <row r="16" spans="1:6" x14ac:dyDescent="0.25">
      <c r="A16">
        <v>5</v>
      </c>
      <c r="B16" s="1" t="s">
        <v>9325</v>
      </c>
      <c r="D16" s="1" t="s">
        <v>22</v>
      </c>
      <c r="E16" s="1" t="s">
        <v>13253</v>
      </c>
      <c r="F16" s="1">
        <f>+Parametros[[#This Row],[id]]</f>
        <v>5</v>
      </c>
    </row>
    <row r="17" spans="1:6" x14ac:dyDescent="0.25">
      <c r="A17">
        <v>6</v>
      </c>
      <c r="B17" s="1" t="s">
        <v>9326</v>
      </c>
      <c r="D17" s="1" t="s">
        <v>22</v>
      </c>
      <c r="E17" s="1" t="s">
        <v>13254</v>
      </c>
      <c r="F17" s="1">
        <f>+Parametros[[#This Row],[id]]</f>
        <v>6</v>
      </c>
    </row>
    <row r="18" spans="1:6" x14ac:dyDescent="0.25">
      <c r="A18">
        <v>7</v>
      </c>
      <c r="B18" s="1" t="s">
        <v>9327</v>
      </c>
      <c r="D18" s="1" t="s">
        <v>9328</v>
      </c>
      <c r="E18" s="1" t="s">
        <v>13255</v>
      </c>
      <c r="F18" s="1">
        <f>+Parametros[[#This Row],[id]]</f>
        <v>7</v>
      </c>
    </row>
    <row r="19" spans="1:6" x14ac:dyDescent="0.25">
      <c r="A19">
        <v>8</v>
      </c>
      <c r="B19" s="1" t="s">
        <v>9329</v>
      </c>
      <c r="D19" s="1" t="s">
        <v>22</v>
      </c>
      <c r="E19" s="1" t="s">
        <v>13256</v>
      </c>
      <c r="F19" s="1">
        <f>+Parametros[[#This Row],[id]]</f>
        <v>8</v>
      </c>
    </row>
    <row r="20" spans="1:6" x14ac:dyDescent="0.25">
      <c r="A20">
        <v>9</v>
      </c>
      <c r="B20" s="1" t="s">
        <v>9330</v>
      </c>
      <c r="D20" s="1" t="s">
        <v>9331</v>
      </c>
      <c r="E20" s="1" t="s">
        <v>13257</v>
      </c>
      <c r="F20" s="1">
        <f>+Parametros[[#This Row],[id]]</f>
        <v>9</v>
      </c>
    </row>
    <row r="21" spans="1:6" x14ac:dyDescent="0.25">
      <c r="A21">
        <v>10</v>
      </c>
      <c r="B21" s="1" t="s">
        <v>9332</v>
      </c>
      <c r="D21" s="1" t="s">
        <v>9321</v>
      </c>
      <c r="E21" s="1" t="s">
        <v>13258</v>
      </c>
      <c r="F21" s="1">
        <f>+Parametros[[#This Row],[id]]</f>
        <v>10</v>
      </c>
    </row>
    <row r="22" spans="1:6" x14ac:dyDescent="0.25">
      <c r="A22">
        <v>11</v>
      </c>
      <c r="B22" s="1" t="s">
        <v>9333</v>
      </c>
      <c r="D22" s="1" t="s">
        <v>5401</v>
      </c>
      <c r="E22" s="1" t="s">
        <v>13259</v>
      </c>
      <c r="F22" s="1">
        <f>+Parametros[[#This Row],[id]]</f>
        <v>11</v>
      </c>
    </row>
    <row r="23" spans="1:6" x14ac:dyDescent="0.25">
      <c r="A23">
        <v>112</v>
      </c>
      <c r="B23" s="1" t="s">
        <v>9333</v>
      </c>
      <c r="D23" s="1" t="s">
        <v>9350</v>
      </c>
      <c r="E23" s="1" t="s">
        <v>13362</v>
      </c>
      <c r="F23" s="1">
        <f>+Parametros[[#This Row],[id]]</f>
        <v>112</v>
      </c>
    </row>
    <row r="24" spans="1:6" x14ac:dyDescent="0.25">
      <c r="A24">
        <v>12</v>
      </c>
      <c r="B24" s="1" t="s">
        <v>9334</v>
      </c>
      <c r="D24" s="1" t="s">
        <v>22</v>
      </c>
      <c r="E24" s="1" t="s">
        <v>13260</v>
      </c>
      <c r="F24" s="1">
        <f>+Parametros[[#This Row],[id]]</f>
        <v>12</v>
      </c>
    </row>
    <row r="25" spans="1:6" x14ac:dyDescent="0.25">
      <c r="A25">
        <v>13</v>
      </c>
      <c r="B25" s="1" t="s">
        <v>9335</v>
      </c>
      <c r="D25" s="1" t="s">
        <v>22</v>
      </c>
      <c r="E25" s="1" t="s">
        <v>13261</v>
      </c>
      <c r="F25" s="1">
        <f>+Parametros[[#This Row],[id]]</f>
        <v>13</v>
      </c>
    </row>
    <row r="26" spans="1:6" x14ac:dyDescent="0.25">
      <c r="A26">
        <v>14</v>
      </c>
      <c r="B26" s="1" t="s">
        <v>9336</v>
      </c>
      <c r="D26" s="1" t="s">
        <v>22</v>
      </c>
      <c r="E26" s="1" t="s">
        <v>13262</v>
      </c>
      <c r="F26" s="1">
        <f>+Parametros[[#This Row],[id]]</f>
        <v>14</v>
      </c>
    </row>
    <row r="27" spans="1:6" x14ac:dyDescent="0.25">
      <c r="A27">
        <v>15</v>
      </c>
      <c r="B27" s="1" t="s">
        <v>9337</v>
      </c>
      <c r="D27" s="1" t="s">
        <v>9331</v>
      </c>
      <c r="E27" s="1" t="s">
        <v>13263</v>
      </c>
      <c r="F27" s="1">
        <f>+Parametros[[#This Row],[id]]</f>
        <v>15</v>
      </c>
    </row>
    <row r="28" spans="1:6" x14ac:dyDescent="0.25">
      <c r="A28">
        <v>16</v>
      </c>
      <c r="B28" s="1" t="s">
        <v>9338</v>
      </c>
      <c r="D28" s="1" t="s">
        <v>9331</v>
      </c>
      <c r="E28" s="1" t="s">
        <v>13264</v>
      </c>
      <c r="F28" s="1">
        <f>+Parametros[[#This Row],[id]]</f>
        <v>16</v>
      </c>
    </row>
    <row r="29" spans="1:6" x14ac:dyDescent="0.25">
      <c r="A29">
        <v>17</v>
      </c>
      <c r="B29" s="1" t="s">
        <v>9339</v>
      </c>
      <c r="D29" s="1" t="s">
        <v>9331</v>
      </c>
      <c r="E29" s="1" t="s">
        <v>13265</v>
      </c>
      <c r="F29" s="1">
        <f>+Parametros[[#This Row],[id]]</f>
        <v>17</v>
      </c>
    </row>
    <row r="30" spans="1:6" x14ac:dyDescent="0.25">
      <c r="A30">
        <v>18</v>
      </c>
      <c r="B30" s="1" t="s">
        <v>9340</v>
      </c>
      <c r="D30" s="1" t="s">
        <v>9341</v>
      </c>
      <c r="E30" s="1" t="s">
        <v>13266</v>
      </c>
      <c r="F30" s="1">
        <f>+Parametros[[#This Row],[id]]</f>
        <v>18</v>
      </c>
    </row>
    <row r="31" spans="1:6" x14ac:dyDescent="0.25">
      <c r="A31">
        <v>19</v>
      </c>
      <c r="B31" s="1" t="s">
        <v>9342</v>
      </c>
      <c r="D31" s="1" t="s">
        <v>9331</v>
      </c>
      <c r="E31" s="1" t="s">
        <v>13267</v>
      </c>
      <c r="F31" s="1">
        <f>+Parametros[[#This Row],[id]]</f>
        <v>19</v>
      </c>
    </row>
    <row r="32" spans="1:6" x14ac:dyDescent="0.25">
      <c r="A32">
        <v>20</v>
      </c>
      <c r="B32" s="1" t="s">
        <v>9343</v>
      </c>
      <c r="D32" s="1" t="s">
        <v>9344</v>
      </c>
      <c r="E32" s="1" t="s">
        <v>13268</v>
      </c>
      <c r="F32" s="1">
        <f>+Parametros[[#This Row],[id]]</f>
        <v>20</v>
      </c>
    </row>
    <row r="33" spans="1:6" x14ac:dyDescent="0.25">
      <c r="A33">
        <v>21</v>
      </c>
      <c r="B33" s="1" t="s">
        <v>9345</v>
      </c>
      <c r="D33" s="1" t="s">
        <v>9319</v>
      </c>
      <c r="E33" s="1" t="s">
        <v>13269</v>
      </c>
      <c r="F33" s="1">
        <f>+Parametros[[#This Row],[id]]</f>
        <v>21</v>
      </c>
    </row>
    <row r="34" spans="1:6" x14ac:dyDescent="0.25">
      <c r="A34">
        <v>22</v>
      </c>
      <c r="B34" s="1" t="s">
        <v>9346</v>
      </c>
      <c r="D34" s="1" t="s">
        <v>9331</v>
      </c>
      <c r="E34" s="1" t="s">
        <v>13270</v>
      </c>
      <c r="F34" s="1">
        <f>+Parametros[[#This Row],[id]]</f>
        <v>22</v>
      </c>
    </row>
    <row r="35" spans="1:6" x14ac:dyDescent="0.25">
      <c r="A35">
        <v>23</v>
      </c>
      <c r="B35" s="1" t="s">
        <v>9347</v>
      </c>
      <c r="D35" s="1" t="s">
        <v>9331</v>
      </c>
      <c r="E35" s="1" t="s">
        <v>13271</v>
      </c>
      <c r="F35" s="1">
        <f>+Parametros[[#This Row],[id]]</f>
        <v>23</v>
      </c>
    </row>
    <row r="36" spans="1:6" x14ac:dyDescent="0.25">
      <c r="A36">
        <v>24</v>
      </c>
      <c r="B36" s="1" t="s">
        <v>9348</v>
      </c>
      <c r="D36" s="1" t="s">
        <v>9331</v>
      </c>
      <c r="E36" s="1" t="s">
        <v>13272</v>
      </c>
      <c r="F36" s="1">
        <f>+Parametros[[#This Row],[id]]</f>
        <v>24</v>
      </c>
    </row>
    <row r="37" spans="1:6" x14ac:dyDescent="0.25">
      <c r="A37">
        <v>25</v>
      </c>
      <c r="B37" s="1" t="s">
        <v>9349</v>
      </c>
      <c r="D37" s="1" t="s">
        <v>9350</v>
      </c>
      <c r="E37" s="1" t="s">
        <v>13273</v>
      </c>
      <c r="F37" s="1">
        <f>+Parametros[[#This Row],[id]]</f>
        <v>25</v>
      </c>
    </row>
    <row r="38" spans="1:6" x14ac:dyDescent="0.25">
      <c r="A38">
        <v>114</v>
      </c>
      <c r="B38" s="1" t="s">
        <v>13364</v>
      </c>
      <c r="D38" s="1" t="s">
        <v>9350</v>
      </c>
      <c r="E38" s="1" t="s">
        <v>13365</v>
      </c>
      <c r="F38" s="1">
        <f>+Parametros[[#This Row],[id]]</f>
        <v>114</v>
      </c>
    </row>
    <row r="39" spans="1:6" x14ac:dyDescent="0.25">
      <c r="A39">
        <v>26</v>
      </c>
      <c r="B39" s="1" t="s">
        <v>9351</v>
      </c>
      <c r="D39" s="1" t="s">
        <v>22</v>
      </c>
      <c r="E39" s="1" t="s">
        <v>13274</v>
      </c>
      <c r="F39" s="1">
        <f>+Parametros[[#This Row],[id]]</f>
        <v>26</v>
      </c>
    </row>
    <row r="40" spans="1:6" x14ac:dyDescent="0.25">
      <c r="A40">
        <v>27</v>
      </c>
      <c r="B40" s="1" t="s">
        <v>9352</v>
      </c>
      <c r="D40" s="1" t="s">
        <v>9353</v>
      </c>
      <c r="E40" s="1" t="s">
        <v>13275</v>
      </c>
      <c r="F40" s="1">
        <f>+Parametros[[#This Row],[id]]</f>
        <v>27</v>
      </c>
    </row>
    <row r="41" spans="1:6" x14ac:dyDescent="0.25">
      <c r="A41">
        <v>28</v>
      </c>
      <c r="B41" s="1" t="s">
        <v>9354</v>
      </c>
      <c r="D41" s="1" t="s">
        <v>9355</v>
      </c>
      <c r="E41" s="1" t="s">
        <v>13276</v>
      </c>
      <c r="F41" s="1">
        <f>+Parametros[[#This Row],[id]]</f>
        <v>28</v>
      </c>
    </row>
    <row r="42" spans="1:6" x14ac:dyDescent="0.25">
      <c r="A42">
        <v>115</v>
      </c>
      <c r="B42" s="1" t="s">
        <v>13366</v>
      </c>
      <c r="D42" s="1" t="s">
        <v>9350</v>
      </c>
      <c r="E42" s="1" t="s">
        <v>13367</v>
      </c>
      <c r="F42" s="1">
        <f>+Parametros[[#This Row],[id]]</f>
        <v>115</v>
      </c>
    </row>
    <row r="43" spans="1:6" x14ac:dyDescent="0.25">
      <c r="A43">
        <v>29</v>
      </c>
      <c r="B43" s="1" t="s">
        <v>9356</v>
      </c>
      <c r="D43" s="1" t="s">
        <v>9321</v>
      </c>
      <c r="E43" s="1" t="s">
        <v>13277</v>
      </c>
      <c r="F43" s="1">
        <f>+Parametros[[#This Row],[id]]</f>
        <v>29</v>
      </c>
    </row>
    <row r="44" spans="1:6" x14ac:dyDescent="0.25">
      <c r="A44">
        <v>30</v>
      </c>
      <c r="B44" s="1" t="s">
        <v>9357</v>
      </c>
      <c r="D44" s="1" t="s">
        <v>9344</v>
      </c>
      <c r="E44" s="1" t="s">
        <v>13278</v>
      </c>
      <c r="F44" s="1">
        <f>+Parametros[[#This Row],[id]]</f>
        <v>30</v>
      </c>
    </row>
    <row r="45" spans="1:6" x14ac:dyDescent="0.25">
      <c r="A45">
        <v>31</v>
      </c>
      <c r="B45" s="1" t="s">
        <v>9358</v>
      </c>
      <c r="D45" s="1" t="s">
        <v>9344</v>
      </c>
      <c r="E45" s="1" t="s">
        <v>13279</v>
      </c>
      <c r="F45" s="1">
        <f>+Parametros[[#This Row],[id]]</f>
        <v>31</v>
      </c>
    </row>
    <row r="46" spans="1:6" x14ac:dyDescent="0.25">
      <c r="A46">
        <v>32</v>
      </c>
      <c r="B46" s="1" t="s">
        <v>9359</v>
      </c>
      <c r="D46" s="1" t="s">
        <v>9319</v>
      </c>
      <c r="E46" s="1" t="s">
        <v>13280</v>
      </c>
      <c r="F46" s="1">
        <f>+Parametros[[#This Row],[id]]</f>
        <v>32</v>
      </c>
    </row>
    <row r="47" spans="1:6" x14ac:dyDescent="0.25">
      <c r="A47">
        <v>33</v>
      </c>
      <c r="B47" s="1" t="s">
        <v>9360</v>
      </c>
      <c r="D47" s="1" t="s">
        <v>22</v>
      </c>
      <c r="E47" s="1" t="s">
        <v>13281</v>
      </c>
      <c r="F47" s="1">
        <f>+Parametros[[#This Row],[id]]</f>
        <v>33</v>
      </c>
    </row>
    <row r="48" spans="1:6" x14ac:dyDescent="0.25">
      <c r="A48">
        <v>34</v>
      </c>
      <c r="B48" s="1" t="s">
        <v>9361</v>
      </c>
      <c r="D48" s="1" t="s">
        <v>22</v>
      </c>
      <c r="E48" s="1" t="s">
        <v>13282</v>
      </c>
      <c r="F48" s="1">
        <f>+Parametros[[#This Row],[id]]</f>
        <v>34</v>
      </c>
    </row>
    <row r="49" spans="1:6" x14ac:dyDescent="0.25">
      <c r="A49">
        <v>35</v>
      </c>
      <c r="B49" s="1" t="s">
        <v>9362</v>
      </c>
      <c r="D49" s="1" t="s">
        <v>9363</v>
      </c>
      <c r="E49" s="1" t="s">
        <v>13283</v>
      </c>
      <c r="F49" s="1">
        <f>+Parametros[[#This Row],[id]]</f>
        <v>35</v>
      </c>
    </row>
    <row r="50" spans="1:6" x14ac:dyDescent="0.25">
      <c r="A50">
        <v>36</v>
      </c>
      <c r="B50" s="1" t="s">
        <v>9364</v>
      </c>
      <c r="D50" s="1" t="s">
        <v>9321</v>
      </c>
      <c r="E50" s="1" t="s">
        <v>13284</v>
      </c>
      <c r="F50" s="1">
        <f>+Parametros[[#This Row],[id]]</f>
        <v>36</v>
      </c>
    </row>
    <row r="51" spans="1:6" x14ac:dyDescent="0.25">
      <c r="A51">
        <v>37</v>
      </c>
      <c r="B51" s="1" t="s">
        <v>9365</v>
      </c>
      <c r="D51" s="1" t="s">
        <v>22</v>
      </c>
      <c r="E51" s="1" t="s">
        <v>13285</v>
      </c>
      <c r="F51" s="1">
        <f>+Parametros[[#This Row],[id]]</f>
        <v>37</v>
      </c>
    </row>
    <row r="52" spans="1:6" x14ac:dyDescent="0.25">
      <c r="A52">
        <v>38</v>
      </c>
      <c r="B52" s="1" t="s">
        <v>9366</v>
      </c>
      <c r="D52" s="1" t="s">
        <v>9331</v>
      </c>
      <c r="E52" s="1" t="s">
        <v>13286</v>
      </c>
      <c r="F52" s="1">
        <f>+Parametros[[#This Row],[id]]</f>
        <v>38</v>
      </c>
    </row>
    <row r="53" spans="1:6" x14ac:dyDescent="0.25">
      <c r="A53">
        <v>39</v>
      </c>
      <c r="B53" s="1" t="s">
        <v>9367</v>
      </c>
      <c r="D53" s="1" t="s">
        <v>9331</v>
      </c>
      <c r="E53" s="1" t="s">
        <v>13287</v>
      </c>
      <c r="F53" s="1">
        <f>+Parametros[[#This Row],[id]]</f>
        <v>39</v>
      </c>
    </row>
    <row r="54" spans="1:6" x14ac:dyDescent="0.25">
      <c r="A54">
        <v>113</v>
      </c>
      <c r="B54" s="1" t="s">
        <v>10707</v>
      </c>
      <c r="D54" s="1" t="s">
        <v>9350</v>
      </c>
      <c r="E54" s="1" t="s">
        <v>13363</v>
      </c>
      <c r="F54" s="1">
        <f>+Parametros[[#This Row],[id]]</f>
        <v>113</v>
      </c>
    </row>
    <row r="55" spans="1:6" x14ac:dyDescent="0.25">
      <c r="A55">
        <v>40</v>
      </c>
      <c r="B55" s="1" t="s">
        <v>9368</v>
      </c>
      <c r="D55" s="1" t="s">
        <v>22</v>
      </c>
      <c r="E55" s="1" t="s">
        <v>13288</v>
      </c>
      <c r="F55" s="1">
        <f>+Parametros[[#This Row],[id]]</f>
        <v>40</v>
      </c>
    </row>
    <row r="56" spans="1:6" x14ac:dyDescent="0.25">
      <c r="A56">
        <v>41</v>
      </c>
      <c r="B56" s="1" t="s">
        <v>9369</v>
      </c>
      <c r="D56" s="1" t="s">
        <v>9319</v>
      </c>
      <c r="E56" s="1" t="s">
        <v>13289</v>
      </c>
      <c r="F56" s="1">
        <f>+Parametros[[#This Row],[id]]</f>
        <v>41</v>
      </c>
    </row>
    <row r="57" spans="1:6" x14ac:dyDescent="0.25">
      <c r="A57">
        <v>42</v>
      </c>
      <c r="B57" s="1" t="s">
        <v>9370</v>
      </c>
      <c r="D57" s="1" t="s">
        <v>9319</v>
      </c>
      <c r="E57" s="1" t="s">
        <v>13290</v>
      </c>
      <c r="F57" s="1">
        <f>+Parametros[[#This Row],[id]]</f>
        <v>42</v>
      </c>
    </row>
    <row r="58" spans="1:6" x14ac:dyDescent="0.25">
      <c r="A58">
        <v>43</v>
      </c>
      <c r="B58" s="1" t="s">
        <v>9371</v>
      </c>
      <c r="D58" s="1" t="s">
        <v>9363</v>
      </c>
      <c r="E58" s="1" t="s">
        <v>13291</v>
      </c>
      <c r="F58" s="1">
        <f>+Parametros[[#This Row],[id]]</f>
        <v>43</v>
      </c>
    </row>
    <row r="59" spans="1:6" x14ac:dyDescent="0.25">
      <c r="A59">
        <v>44</v>
      </c>
      <c r="B59" s="1" t="s">
        <v>9372</v>
      </c>
      <c r="D59" s="1" t="s">
        <v>9331</v>
      </c>
      <c r="E59" s="1" t="s">
        <v>13292</v>
      </c>
      <c r="F59" s="1">
        <f>+Parametros[[#This Row],[id]]</f>
        <v>44</v>
      </c>
    </row>
    <row r="60" spans="1:6" x14ac:dyDescent="0.25">
      <c r="A60">
        <v>45</v>
      </c>
      <c r="B60" s="1" t="s">
        <v>9373</v>
      </c>
      <c r="D60" s="1" t="s">
        <v>22</v>
      </c>
      <c r="E60" s="1" t="s">
        <v>13293</v>
      </c>
      <c r="F60" s="1">
        <f>+Parametros[[#This Row],[id]]</f>
        <v>45</v>
      </c>
    </row>
    <row r="61" spans="1:6" x14ac:dyDescent="0.25">
      <c r="A61">
        <v>46</v>
      </c>
      <c r="B61" s="1" t="s">
        <v>9374</v>
      </c>
      <c r="D61" s="1" t="s">
        <v>9375</v>
      </c>
      <c r="E61" s="1" t="s">
        <v>13294</v>
      </c>
      <c r="F61" s="1">
        <f>+Parametros[[#This Row],[id]]</f>
        <v>46</v>
      </c>
    </row>
    <row r="62" spans="1:6" x14ac:dyDescent="0.25">
      <c r="A62">
        <v>47</v>
      </c>
      <c r="B62" s="1" t="s">
        <v>9376</v>
      </c>
      <c r="D62" s="1" t="s">
        <v>9375</v>
      </c>
      <c r="E62" s="1" t="s">
        <v>13295</v>
      </c>
      <c r="F62" s="1">
        <f>+Parametros[[#This Row],[id]]</f>
        <v>47</v>
      </c>
    </row>
    <row r="63" spans="1:6" x14ac:dyDescent="0.25">
      <c r="A63">
        <v>48</v>
      </c>
      <c r="B63" s="1" t="s">
        <v>9377</v>
      </c>
      <c r="D63" s="1" t="s">
        <v>9378</v>
      </c>
      <c r="E63" s="1" t="s">
        <v>13296</v>
      </c>
      <c r="F63" s="1">
        <f>+Parametros[[#This Row],[id]]</f>
        <v>48</v>
      </c>
    </row>
    <row r="64" spans="1:6" x14ac:dyDescent="0.25">
      <c r="A64">
        <v>49</v>
      </c>
      <c r="B64" s="1" t="s">
        <v>9379</v>
      </c>
      <c r="D64" s="1" t="s">
        <v>9331</v>
      </c>
      <c r="E64" s="1" t="s">
        <v>13297</v>
      </c>
      <c r="F64" s="1">
        <f>+Parametros[[#This Row],[id]]</f>
        <v>49</v>
      </c>
    </row>
    <row r="65" spans="1:6" x14ac:dyDescent="0.25">
      <c r="A65">
        <v>50</v>
      </c>
      <c r="B65" s="1" t="s">
        <v>9380</v>
      </c>
      <c r="D65" s="1" t="s">
        <v>22</v>
      </c>
      <c r="E65" s="1" t="s">
        <v>13298</v>
      </c>
      <c r="F65" s="1">
        <f>+Parametros[[#This Row],[id]]</f>
        <v>50</v>
      </c>
    </row>
    <row r="66" spans="1:6" x14ac:dyDescent="0.25">
      <c r="A66">
        <v>51</v>
      </c>
      <c r="B66" s="1" t="s">
        <v>9381</v>
      </c>
      <c r="D66" s="1" t="s">
        <v>22</v>
      </c>
      <c r="E66" s="1" t="s">
        <v>13299</v>
      </c>
      <c r="F66" s="1">
        <f>+Parametros[[#This Row],[id]]</f>
        <v>51</v>
      </c>
    </row>
    <row r="67" spans="1:6" x14ac:dyDescent="0.25">
      <c r="A67">
        <v>52</v>
      </c>
      <c r="B67" s="1" t="s">
        <v>9382</v>
      </c>
      <c r="D67" s="1" t="s">
        <v>9331</v>
      </c>
      <c r="E67" s="1" t="s">
        <v>13300</v>
      </c>
      <c r="F67" s="1">
        <f>+Parametros[[#This Row],[id]]</f>
        <v>52</v>
      </c>
    </row>
    <row r="68" spans="1:6" x14ac:dyDescent="0.25">
      <c r="A68">
        <v>53</v>
      </c>
      <c r="B68" s="1" t="s">
        <v>9383</v>
      </c>
      <c r="D68" s="1" t="s">
        <v>9363</v>
      </c>
      <c r="E68" s="1" t="s">
        <v>13301</v>
      </c>
      <c r="F68" s="1">
        <f>+Parametros[[#This Row],[id]]</f>
        <v>53</v>
      </c>
    </row>
    <row r="69" spans="1:6" x14ac:dyDescent="0.25">
      <c r="A69">
        <v>54</v>
      </c>
      <c r="B69" s="1" t="s">
        <v>9384</v>
      </c>
      <c r="D69" s="1" t="s">
        <v>9378</v>
      </c>
      <c r="E69" s="1" t="s">
        <v>13302</v>
      </c>
      <c r="F69" s="1">
        <f>+Parametros[[#This Row],[id]]</f>
        <v>54</v>
      </c>
    </row>
    <row r="70" spans="1:6" x14ac:dyDescent="0.25">
      <c r="A70">
        <v>55</v>
      </c>
      <c r="B70" s="1" t="s">
        <v>9385</v>
      </c>
      <c r="D70" s="1" t="s">
        <v>9375</v>
      </c>
      <c r="E70" s="1" t="s">
        <v>13303</v>
      </c>
      <c r="F70" s="1">
        <f>+Parametros[[#This Row],[id]]</f>
        <v>55</v>
      </c>
    </row>
    <row r="71" spans="1:6" x14ac:dyDescent="0.25">
      <c r="A71">
        <v>56</v>
      </c>
      <c r="B71" s="1" t="s">
        <v>9386</v>
      </c>
      <c r="D71" s="1" t="s">
        <v>9321</v>
      </c>
      <c r="E71" s="1" t="s">
        <v>13304</v>
      </c>
      <c r="F71" s="1">
        <f>+Parametros[[#This Row],[id]]</f>
        <v>56</v>
      </c>
    </row>
    <row r="72" spans="1:6" x14ac:dyDescent="0.25">
      <c r="A72">
        <v>57</v>
      </c>
      <c r="B72" s="1" t="s">
        <v>9387</v>
      </c>
      <c r="D72" s="1" t="s">
        <v>5401</v>
      </c>
      <c r="E72" s="1" t="s">
        <v>13305</v>
      </c>
      <c r="F72" s="1">
        <f>+Parametros[[#This Row],[id]]</f>
        <v>57</v>
      </c>
    </row>
    <row r="73" spans="1:6" x14ac:dyDescent="0.25">
      <c r="A73">
        <v>58</v>
      </c>
      <c r="B73" s="1" t="s">
        <v>9388</v>
      </c>
      <c r="D73" s="1" t="s">
        <v>22</v>
      </c>
      <c r="E73" s="1" t="s">
        <v>13306</v>
      </c>
      <c r="F73" s="1">
        <f>+Parametros[[#This Row],[id]]</f>
        <v>58</v>
      </c>
    </row>
    <row r="74" spans="1:6" x14ac:dyDescent="0.25">
      <c r="A74">
        <v>59</v>
      </c>
      <c r="B74" s="1" t="s">
        <v>21</v>
      </c>
      <c r="D74" s="1" t="s">
        <v>22</v>
      </c>
      <c r="E74" s="1" t="s">
        <v>13307</v>
      </c>
      <c r="F74" s="1">
        <f>+Parametros[[#This Row],[id]]</f>
        <v>59</v>
      </c>
    </row>
    <row r="75" spans="1:6" x14ac:dyDescent="0.25">
      <c r="A75">
        <v>60</v>
      </c>
      <c r="B75" s="1" t="s">
        <v>9389</v>
      </c>
      <c r="D75" s="1" t="s">
        <v>5401</v>
      </c>
      <c r="E75" s="1" t="s">
        <v>13308</v>
      </c>
      <c r="F75" s="1">
        <f>+Parametros[[#This Row],[id]]</f>
        <v>60</v>
      </c>
    </row>
    <row r="76" spans="1:6" x14ac:dyDescent="0.25">
      <c r="A76">
        <v>61</v>
      </c>
      <c r="B76" s="1" t="s">
        <v>9390</v>
      </c>
      <c r="D76" s="1" t="s">
        <v>22</v>
      </c>
      <c r="E76" s="1" t="s">
        <v>13309</v>
      </c>
      <c r="F76" s="1">
        <f>+Parametros[[#This Row],[id]]</f>
        <v>61</v>
      </c>
    </row>
    <row r="77" spans="1:6" x14ac:dyDescent="0.25">
      <c r="A77">
        <v>62</v>
      </c>
      <c r="B77" s="1" t="s">
        <v>9391</v>
      </c>
      <c r="D77" s="1" t="s">
        <v>9323</v>
      </c>
      <c r="E77" s="1" t="s">
        <v>13310</v>
      </c>
      <c r="F77" s="1">
        <f>+Parametros[[#This Row],[id]]</f>
        <v>62</v>
      </c>
    </row>
    <row r="78" spans="1:6" x14ac:dyDescent="0.25">
      <c r="A78">
        <v>63</v>
      </c>
      <c r="B78" s="1" t="s">
        <v>9392</v>
      </c>
      <c r="D78" s="1" t="s">
        <v>9331</v>
      </c>
      <c r="E78" s="1" t="s">
        <v>13311</v>
      </c>
      <c r="F78" s="1">
        <f>+Parametros[[#This Row],[id]]</f>
        <v>63</v>
      </c>
    </row>
    <row r="79" spans="1:6" x14ac:dyDescent="0.25">
      <c r="A79">
        <v>64</v>
      </c>
      <c r="B79" s="1" t="s">
        <v>9393</v>
      </c>
      <c r="D79" s="1" t="s">
        <v>9375</v>
      </c>
      <c r="E79" s="1" t="s">
        <v>13312</v>
      </c>
      <c r="F79" s="1">
        <f>+Parametros[[#This Row],[id]]</f>
        <v>64</v>
      </c>
    </row>
    <row r="80" spans="1:6" x14ac:dyDescent="0.25">
      <c r="A80">
        <v>65</v>
      </c>
      <c r="B80" s="1" t="s">
        <v>9394</v>
      </c>
      <c r="D80" s="1" t="s">
        <v>9321</v>
      </c>
      <c r="E80" s="1" t="s">
        <v>13313</v>
      </c>
      <c r="F80" s="1">
        <f>+Parametros[[#This Row],[id]]</f>
        <v>65</v>
      </c>
    </row>
    <row r="81" spans="1:6" x14ac:dyDescent="0.25">
      <c r="A81">
        <v>66</v>
      </c>
      <c r="B81" s="1" t="s">
        <v>9395</v>
      </c>
      <c r="D81" s="1" t="s">
        <v>22</v>
      </c>
      <c r="E81" s="1" t="s">
        <v>13314</v>
      </c>
      <c r="F81" s="1">
        <f>+Parametros[[#This Row],[id]]</f>
        <v>66</v>
      </c>
    </row>
    <row r="82" spans="1:6" x14ac:dyDescent="0.25">
      <c r="A82">
        <v>67</v>
      </c>
      <c r="B82" s="1" t="s">
        <v>9396</v>
      </c>
      <c r="D82" s="1" t="s">
        <v>9375</v>
      </c>
      <c r="E82" s="1" t="s">
        <v>13315</v>
      </c>
      <c r="F82" s="1">
        <f>+Parametros[[#This Row],[id]]</f>
        <v>67</v>
      </c>
    </row>
    <row r="83" spans="1:6" x14ac:dyDescent="0.25">
      <c r="A83">
        <v>68</v>
      </c>
      <c r="B83" s="1" t="s">
        <v>9397</v>
      </c>
      <c r="D83" s="1" t="s">
        <v>9323</v>
      </c>
      <c r="E83" s="1" t="s">
        <v>13316</v>
      </c>
      <c r="F83" s="1">
        <f>+Parametros[[#This Row],[id]]</f>
        <v>68</v>
      </c>
    </row>
    <row r="84" spans="1:6" x14ac:dyDescent="0.25">
      <c r="A84">
        <v>69</v>
      </c>
      <c r="B84" s="1" t="s">
        <v>9398</v>
      </c>
      <c r="D84" s="1" t="s">
        <v>22</v>
      </c>
      <c r="E84" s="1" t="s">
        <v>13317</v>
      </c>
      <c r="F84" s="1">
        <f>+Parametros[[#This Row],[id]]</f>
        <v>69</v>
      </c>
    </row>
    <row r="85" spans="1:6" x14ac:dyDescent="0.25">
      <c r="A85">
        <v>70</v>
      </c>
      <c r="B85" s="1" t="s">
        <v>9399</v>
      </c>
      <c r="D85" s="1" t="s">
        <v>9378</v>
      </c>
      <c r="E85" s="1" t="s">
        <v>13318</v>
      </c>
      <c r="F85" s="1">
        <f>+Parametros[[#This Row],[id]]</f>
        <v>70</v>
      </c>
    </row>
    <row r="86" spans="1:6" x14ac:dyDescent="0.25">
      <c r="A86">
        <v>71</v>
      </c>
      <c r="B86" s="1" t="s">
        <v>9400</v>
      </c>
      <c r="D86" s="1" t="s">
        <v>9321</v>
      </c>
      <c r="E86" s="1" t="s">
        <v>13319</v>
      </c>
      <c r="F86" s="1">
        <f>+Parametros[[#This Row],[id]]</f>
        <v>71</v>
      </c>
    </row>
    <row r="87" spans="1:6" x14ac:dyDescent="0.25">
      <c r="A87">
        <v>72</v>
      </c>
      <c r="B87" s="1" t="s">
        <v>9401</v>
      </c>
      <c r="D87" s="1" t="s">
        <v>9331</v>
      </c>
      <c r="E87" s="1" t="s">
        <v>13320</v>
      </c>
      <c r="F87" s="1">
        <f>+Parametros[[#This Row],[id]]</f>
        <v>72</v>
      </c>
    </row>
    <row r="88" spans="1:6" x14ac:dyDescent="0.25">
      <c r="A88">
        <v>73</v>
      </c>
      <c r="B88" s="1" t="s">
        <v>9402</v>
      </c>
      <c r="D88" s="1" t="s">
        <v>9363</v>
      </c>
      <c r="E88" s="1" t="s">
        <v>13321</v>
      </c>
      <c r="F88" s="1">
        <f>+Parametros[[#This Row],[id]]</f>
        <v>73</v>
      </c>
    </row>
    <row r="89" spans="1:6" x14ac:dyDescent="0.25">
      <c r="A89">
        <v>74</v>
      </c>
      <c r="B89" s="1" t="s">
        <v>9403</v>
      </c>
      <c r="D89" s="1" t="s">
        <v>22</v>
      </c>
      <c r="E89" s="1" t="s">
        <v>13322</v>
      </c>
      <c r="F89" s="1">
        <f>+Parametros[[#This Row],[id]]</f>
        <v>74</v>
      </c>
    </row>
    <row r="90" spans="1:6" x14ac:dyDescent="0.25">
      <c r="A90">
        <v>75</v>
      </c>
      <c r="B90" s="1" t="s">
        <v>9404</v>
      </c>
      <c r="D90" s="1" t="s">
        <v>9323</v>
      </c>
      <c r="E90" s="1" t="s">
        <v>13323</v>
      </c>
      <c r="F90" s="1">
        <f>+Parametros[[#This Row],[id]]</f>
        <v>75</v>
      </c>
    </row>
    <row r="91" spans="1:6" x14ac:dyDescent="0.25">
      <c r="A91">
        <v>76</v>
      </c>
      <c r="B91" s="1" t="s">
        <v>9405</v>
      </c>
      <c r="D91" s="1" t="s">
        <v>22</v>
      </c>
      <c r="E91" s="1" t="s">
        <v>13324</v>
      </c>
      <c r="F91" s="1">
        <f>+Parametros[[#This Row],[id]]</f>
        <v>76</v>
      </c>
    </row>
    <row r="92" spans="1:6" x14ac:dyDescent="0.25">
      <c r="A92">
        <v>77</v>
      </c>
      <c r="B92" s="1" t="s">
        <v>9406</v>
      </c>
      <c r="D92" s="1" t="s">
        <v>9321</v>
      </c>
      <c r="E92" s="1" t="s">
        <v>13325</v>
      </c>
      <c r="F92" s="1">
        <f>+Parametros[[#This Row],[id]]</f>
        <v>77</v>
      </c>
    </row>
    <row r="93" spans="1:6" x14ac:dyDescent="0.25">
      <c r="A93">
        <v>78</v>
      </c>
      <c r="B93" s="1" t="s">
        <v>9407</v>
      </c>
      <c r="D93" s="1" t="s">
        <v>22</v>
      </c>
      <c r="E93" s="1" t="s">
        <v>13326</v>
      </c>
      <c r="F93" s="1">
        <f>+Parametros[[#This Row],[id]]</f>
        <v>78</v>
      </c>
    </row>
    <row r="94" spans="1:6" x14ac:dyDescent="0.25">
      <c r="A94">
        <v>79</v>
      </c>
      <c r="B94" s="1" t="s">
        <v>9408</v>
      </c>
      <c r="D94" s="1" t="s">
        <v>9331</v>
      </c>
      <c r="E94" s="1" t="s">
        <v>13327</v>
      </c>
      <c r="F94" s="1">
        <f>+Parametros[[#This Row],[id]]</f>
        <v>79</v>
      </c>
    </row>
    <row r="95" spans="1:6" x14ac:dyDescent="0.25">
      <c r="A95">
        <v>80</v>
      </c>
      <c r="B95" s="1" t="s">
        <v>9409</v>
      </c>
      <c r="D95" s="1" t="s">
        <v>22</v>
      </c>
      <c r="E95" s="1" t="s">
        <v>13328</v>
      </c>
      <c r="F95" s="1">
        <f>+Parametros[[#This Row],[id]]</f>
        <v>80</v>
      </c>
    </row>
    <row r="96" spans="1:6" x14ac:dyDescent="0.25">
      <c r="A96">
        <v>81</v>
      </c>
      <c r="B96" s="1" t="s">
        <v>9410</v>
      </c>
      <c r="D96" s="1" t="s">
        <v>22</v>
      </c>
      <c r="E96" s="1" t="s">
        <v>13329</v>
      </c>
      <c r="F96" s="1">
        <f>+Parametros[[#This Row],[id]]</f>
        <v>81</v>
      </c>
    </row>
    <row r="97" spans="1:6" x14ac:dyDescent="0.25">
      <c r="A97">
        <v>82</v>
      </c>
      <c r="B97" s="1" t="s">
        <v>9411</v>
      </c>
      <c r="D97" s="1" t="s">
        <v>9363</v>
      </c>
      <c r="E97" s="1" t="s">
        <v>13330</v>
      </c>
      <c r="F97" s="1">
        <f>+Parametros[[#This Row],[id]]</f>
        <v>82</v>
      </c>
    </row>
    <row r="98" spans="1:6" x14ac:dyDescent="0.25">
      <c r="A98">
        <v>83</v>
      </c>
      <c r="B98" s="1" t="s">
        <v>9412</v>
      </c>
      <c r="D98" s="1" t="s">
        <v>22</v>
      </c>
      <c r="E98" s="1" t="s">
        <v>13331</v>
      </c>
      <c r="F98" s="1">
        <f>+Parametros[[#This Row],[id]]</f>
        <v>83</v>
      </c>
    </row>
    <row r="99" spans="1:6" x14ac:dyDescent="0.25">
      <c r="A99">
        <v>84</v>
      </c>
      <c r="B99" s="1" t="s">
        <v>9413</v>
      </c>
      <c r="D99" s="1" t="s">
        <v>9378</v>
      </c>
      <c r="E99" s="1" t="s">
        <v>13332</v>
      </c>
      <c r="F99" s="1">
        <f>+Parametros[[#This Row],[id]]</f>
        <v>84</v>
      </c>
    </row>
    <row r="100" spans="1:6" x14ac:dyDescent="0.25">
      <c r="A100">
        <v>85</v>
      </c>
      <c r="B100" s="1" t="s">
        <v>9414</v>
      </c>
      <c r="D100" s="1" t="s">
        <v>5401</v>
      </c>
      <c r="E100" s="1" t="s">
        <v>13333</v>
      </c>
      <c r="F100" s="1">
        <f>+Parametros[[#This Row],[id]]</f>
        <v>85</v>
      </c>
    </row>
    <row r="101" spans="1:6" x14ac:dyDescent="0.25">
      <c r="A101">
        <v>86</v>
      </c>
      <c r="B101" s="1" t="s">
        <v>9415</v>
      </c>
      <c r="D101" s="1" t="s">
        <v>22</v>
      </c>
      <c r="E101" s="1" t="s">
        <v>13334</v>
      </c>
      <c r="F101" s="1">
        <f>+Parametros[[#This Row],[id]]</f>
        <v>86</v>
      </c>
    </row>
    <row r="102" spans="1:6" x14ac:dyDescent="0.25">
      <c r="A102">
        <v>110</v>
      </c>
      <c r="B102" s="1" t="s">
        <v>13358</v>
      </c>
      <c r="D102" s="1" t="s">
        <v>9331</v>
      </c>
      <c r="E102" s="1" t="s">
        <v>13359</v>
      </c>
      <c r="F102" s="1">
        <f>+Parametros[[#This Row],[id]]</f>
        <v>110</v>
      </c>
    </row>
    <row r="103" spans="1:6" x14ac:dyDescent="0.25">
      <c r="A103">
        <v>87</v>
      </c>
      <c r="B103" s="1" t="s">
        <v>9416</v>
      </c>
      <c r="D103" s="1" t="s">
        <v>22</v>
      </c>
      <c r="E103" s="1" t="s">
        <v>13335</v>
      </c>
      <c r="F103" s="1">
        <f>+Parametros[[#This Row],[id]]</f>
        <v>87</v>
      </c>
    </row>
    <row r="104" spans="1:6" x14ac:dyDescent="0.25">
      <c r="A104">
        <v>88</v>
      </c>
      <c r="B104" s="1" t="s">
        <v>9417</v>
      </c>
      <c r="D104" s="1" t="s">
        <v>9341</v>
      </c>
      <c r="E104" s="1" t="s">
        <v>13336</v>
      </c>
      <c r="F104" s="1">
        <f>+Parametros[[#This Row],[id]]</f>
        <v>88</v>
      </c>
    </row>
    <row r="105" spans="1:6" x14ac:dyDescent="0.25">
      <c r="A105">
        <v>89</v>
      </c>
      <c r="B105" s="1" t="s">
        <v>9418</v>
      </c>
      <c r="D105" s="1" t="s">
        <v>9378</v>
      </c>
      <c r="E105" s="1" t="s">
        <v>13337</v>
      </c>
      <c r="F105" s="1">
        <f>+Parametros[[#This Row],[id]]</f>
        <v>89</v>
      </c>
    </row>
    <row r="106" spans="1:6" x14ac:dyDescent="0.25">
      <c r="A106">
        <v>90</v>
      </c>
      <c r="B106" s="1" t="s">
        <v>9419</v>
      </c>
      <c r="D106" s="1" t="s">
        <v>9328</v>
      </c>
      <c r="E106" s="1" t="s">
        <v>13338</v>
      </c>
      <c r="F106" s="1">
        <f>+Parametros[[#This Row],[id]]</f>
        <v>90</v>
      </c>
    </row>
    <row r="107" spans="1:6" x14ac:dyDescent="0.25">
      <c r="A107">
        <v>91</v>
      </c>
      <c r="B107" s="1" t="s">
        <v>9420</v>
      </c>
      <c r="D107" s="1" t="s">
        <v>9321</v>
      </c>
      <c r="E107" s="1" t="s">
        <v>13339</v>
      </c>
      <c r="F107" s="1">
        <f>+Parametros[[#This Row],[id]]</f>
        <v>91</v>
      </c>
    </row>
    <row r="108" spans="1:6" x14ac:dyDescent="0.25">
      <c r="A108">
        <v>92</v>
      </c>
      <c r="B108" s="1" t="s">
        <v>9421</v>
      </c>
      <c r="D108" s="1" t="s">
        <v>22</v>
      </c>
      <c r="E108" s="1" t="s">
        <v>13340</v>
      </c>
      <c r="F108" s="1">
        <f>+Parametros[[#This Row],[id]]</f>
        <v>92</v>
      </c>
    </row>
    <row r="109" spans="1:6" x14ac:dyDescent="0.25">
      <c r="A109">
        <v>93</v>
      </c>
      <c r="B109" s="1" t="s">
        <v>9422</v>
      </c>
      <c r="D109" s="1" t="s">
        <v>9321</v>
      </c>
      <c r="E109" s="1" t="s">
        <v>13341</v>
      </c>
      <c r="F109" s="1">
        <f>+Parametros[[#This Row],[id]]</f>
        <v>93</v>
      </c>
    </row>
    <row r="110" spans="1:6" x14ac:dyDescent="0.25">
      <c r="A110">
        <v>94</v>
      </c>
      <c r="B110" s="1" t="s">
        <v>9423</v>
      </c>
      <c r="D110" s="1" t="s">
        <v>9344</v>
      </c>
      <c r="E110" s="1" t="s">
        <v>13342</v>
      </c>
      <c r="F110" s="1">
        <f>+Parametros[[#This Row],[id]]</f>
        <v>94</v>
      </c>
    </row>
    <row r="111" spans="1:6" x14ac:dyDescent="0.25">
      <c r="A111">
        <v>96</v>
      </c>
      <c r="B111" s="1" t="s">
        <v>9425</v>
      </c>
      <c r="D111" s="1" t="s">
        <v>22</v>
      </c>
      <c r="E111" s="1" t="s">
        <v>13344</v>
      </c>
      <c r="F111" s="1">
        <f>+Parametros[[#This Row],[id]]</f>
        <v>96</v>
      </c>
    </row>
    <row r="112" spans="1:6" x14ac:dyDescent="0.25">
      <c r="A112">
        <v>95</v>
      </c>
      <c r="B112" s="1" t="s">
        <v>9424</v>
      </c>
      <c r="D112" s="1" t="s">
        <v>22</v>
      </c>
      <c r="E112" s="1" t="s">
        <v>13343</v>
      </c>
      <c r="F112" s="1">
        <f>+Parametros[[#This Row],[id]]</f>
        <v>95</v>
      </c>
    </row>
    <row r="113" spans="1:6" x14ac:dyDescent="0.25">
      <c r="A113">
        <v>97</v>
      </c>
      <c r="B113" s="1" t="s">
        <v>9426</v>
      </c>
      <c r="D113" s="1" t="s">
        <v>9341</v>
      </c>
      <c r="E113" s="1" t="s">
        <v>13345</v>
      </c>
      <c r="F113" s="1">
        <f>+Parametros[[#This Row],[id]]</f>
        <v>97</v>
      </c>
    </row>
    <row r="114" spans="1:6" x14ac:dyDescent="0.25">
      <c r="A114">
        <v>98</v>
      </c>
      <c r="B114" s="1" t="s">
        <v>9427</v>
      </c>
      <c r="D114" s="1" t="s">
        <v>9331</v>
      </c>
      <c r="E114" s="1" t="s">
        <v>13346</v>
      </c>
      <c r="F114" s="1">
        <f>+Parametros[[#This Row],[id]]</f>
        <v>98</v>
      </c>
    </row>
    <row r="115" spans="1:6" x14ac:dyDescent="0.25">
      <c r="A115">
        <v>99</v>
      </c>
      <c r="B115" s="1" t="s">
        <v>9428</v>
      </c>
      <c r="D115" s="1" t="s">
        <v>9331</v>
      </c>
      <c r="E115" s="1" t="s">
        <v>13347</v>
      </c>
      <c r="F115" s="1">
        <f>+Parametros[[#This Row],[id]]</f>
        <v>99</v>
      </c>
    </row>
    <row r="116" spans="1:6" x14ac:dyDescent="0.25">
      <c r="A116">
        <v>100</v>
      </c>
      <c r="B116" s="1" t="s">
        <v>9341</v>
      </c>
      <c r="D116" s="1" t="s">
        <v>9341</v>
      </c>
      <c r="E116" s="1" t="s">
        <v>13348</v>
      </c>
      <c r="F116" s="1">
        <f>+Parametros[[#This Row],[id]]</f>
        <v>100</v>
      </c>
    </row>
    <row r="117" spans="1:6" x14ac:dyDescent="0.25">
      <c r="A117">
        <v>101</v>
      </c>
      <c r="B117" s="1" t="s">
        <v>9429</v>
      </c>
      <c r="D117" s="1" t="s">
        <v>9319</v>
      </c>
      <c r="E117" s="1" t="s">
        <v>13349</v>
      </c>
      <c r="F117" s="1">
        <f>+Parametros[[#This Row],[id]]</f>
        <v>101</v>
      </c>
    </row>
    <row r="118" spans="1:6" x14ac:dyDescent="0.25">
      <c r="A118">
        <v>102</v>
      </c>
      <c r="B118" s="1" t="s">
        <v>9430</v>
      </c>
      <c r="D118" s="1" t="s">
        <v>9378</v>
      </c>
      <c r="E118" s="1" t="s">
        <v>13350</v>
      </c>
      <c r="F118" s="1">
        <f>+Parametros[[#This Row],[id]]</f>
        <v>102</v>
      </c>
    </row>
    <row r="119" spans="1:6" x14ac:dyDescent="0.25">
      <c r="A119">
        <v>103</v>
      </c>
      <c r="B119" s="1" t="s">
        <v>9431</v>
      </c>
      <c r="D119" s="1" t="s">
        <v>9353</v>
      </c>
      <c r="E119" s="1" t="s">
        <v>13351</v>
      </c>
      <c r="F119" s="1">
        <f>+Parametros[[#This Row],[id]]</f>
        <v>103</v>
      </c>
    </row>
    <row r="120" spans="1:6" x14ac:dyDescent="0.25">
      <c r="A120">
        <v>104</v>
      </c>
      <c r="B120" s="1" t="s">
        <v>9432</v>
      </c>
      <c r="D120" s="1" t="s">
        <v>22</v>
      </c>
      <c r="E120" s="1" t="s">
        <v>13352</v>
      </c>
      <c r="F120" s="1">
        <f>+Parametros[[#This Row],[id]]</f>
        <v>104</v>
      </c>
    </row>
    <row r="121" spans="1:6" x14ac:dyDescent="0.25">
      <c r="A121">
        <v>105</v>
      </c>
      <c r="B121" s="1" t="s">
        <v>9433</v>
      </c>
      <c r="D121" s="1" t="s">
        <v>9321</v>
      </c>
      <c r="E121" s="1" t="s">
        <v>13353</v>
      </c>
      <c r="F121" s="1">
        <f>+Parametros[[#This Row],[id]]</f>
        <v>105</v>
      </c>
    </row>
    <row r="122" spans="1:6" x14ac:dyDescent="0.25">
      <c r="A122">
        <v>106</v>
      </c>
      <c r="B122" s="1" t="s">
        <v>9434</v>
      </c>
      <c r="D122" s="1" t="s">
        <v>9331</v>
      </c>
      <c r="E122" s="1" t="s">
        <v>13354</v>
      </c>
      <c r="F122" s="1">
        <f>+Parametros[[#This Row],[id]]</f>
        <v>106</v>
      </c>
    </row>
    <row r="123" spans="1:6" x14ac:dyDescent="0.25">
      <c r="A123">
        <v>111</v>
      </c>
      <c r="B123" s="1" t="s">
        <v>13360</v>
      </c>
      <c r="D123" s="1" t="s">
        <v>9350</v>
      </c>
      <c r="E123" s="1" t="s">
        <v>13361</v>
      </c>
      <c r="F123" s="1">
        <f>+Parametros[[#This Row],[id]]</f>
        <v>111</v>
      </c>
    </row>
    <row r="124" spans="1:6" x14ac:dyDescent="0.25">
      <c r="A124">
        <v>117</v>
      </c>
      <c r="B124" s="1" t="s">
        <v>13370</v>
      </c>
      <c r="D124" s="1" t="s">
        <v>9350</v>
      </c>
      <c r="E124" s="1" t="s">
        <v>13371</v>
      </c>
      <c r="F124" s="1">
        <f>+Parametros[[#This Row],[id]]</f>
        <v>117</v>
      </c>
    </row>
    <row r="125" spans="1:6" x14ac:dyDescent="0.25">
      <c r="A125">
        <v>107</v>
      </c>
      <c r="B125" s="1" t="s">
        <v>20</v>
      </c>
      <c r="D125" s="1" t="s">
        <v>9321</v>
      </c>
      <c r="E125" s="1" t="s">
        <v>13355</v>
      </c>
      <c r="F125" s="1">
        <f>+Parametros[[#This Row],[id]]</f>
        <v>107</v>
      </c>
    </row>
    <row r="126" spans="1:6" x14ac:dyDescent="0.25">
      <c r="A126">
        <v>108</v>
      </c>
      <c r="B126" s="1" t="s">
        <v>9435</v>
      </c>
      <c r="D126" s="1" t="s">
        <v>9328</v>
      </c>
      <c r="E126" s="1" t="s">
        <v>13356</v>
      </c>
      <c r="F126" s="1">
        <f>+Parametros[[#This Row],[id]]</f>
        <v>108</v>
      </c>
    </row>
    <row r="127" spans="1:6" x14ac:dyDescent="0.25">
      <c r="A127">
        <v>109</v>
      </c>
      <c r="B127" s="1" t="s">
        <v>9436</v>
      </c>
      <c r="D127" s="1" t="s">
        <v>9328</v>
      </c>
      <c r="E127" s="1" t="s">
        <v>13357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2"/>
  <sheetViews>
    <sheetView showGridLines="0" workbookViewId="0">
      <pane ySplit="11" topLeftCell="A1765" activePane="bottomLeft" state="frozen"/>
      <selection pane="bottomLeft" activeCell="B1782" sqref="B1782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7109375" bestFit="1" customWidth="1"/>
    <col min="4" max="4" width="11.42578125" bestFit="1" customWidth="1"/>
    <col min="5" max="5" width="13.28515625" bestFit="1" customWidth="1"/>
    <col min="6" max="6" width="15.42578125" bestFit="1" customWidth="1"/>
    <col min="7" max="7" width="80.85546875" bestFit="1" customWidth="1"/>
    <col min="8" max="8" width="11.7109375" bestFit="1" customWidth="1"/>
  </cols>
  <sheetData>
    <row r="11" spans="1:8" x14ac:dyDescent="0.25">
      <c r="A11" t="s">
        <v>8273</v>
      </c>
      <c r="B11" t="s">
        <v>1</v>
      </c>
      <c r="C11" t="s">
        <v>2</v>
      </c>
      <c r="D11" t="s">
        <v>3</v>
      </c>
      <c r="E11" t="s">
        <v>8274</v>
      </c>
      <c r="F11" t="s">
        <v>8275</v>
      </c>
      <c r="G11" t="s">
        <v>8276</v>
      </c>
      <c r="H11" t="s">
        <v>10447</v>
      </c>
    </row>
    <row r="12" spans="1:8" hidden="1" x14ac:dyDescent="0.25">
      <c r="A12">
        <v>1</v>
      </c>
      <c r="B12" t="s">
        <v>8277</v>
      </c>
      <c r="C12" s="1" t="s">
        <v>8278</v>
      </c>
      <c r="D12" s="1" t="s">
        <v>8279</v>
      </c>
      <c r="E12" s="2">
        <v>32874</v>
      </c>
      <c r="F12" s="2">
        <v>33238</v>
      </c>
      <c r="G12" s="1" t="s">
        <v>10743</v>
      </c>
      <c r="H12" s="1">
        <f>+Temporalidad[[#This Row],[ID]]</f>
        <v>1</v>
      </c>
    </row>
    <row r="13" spans="1:8" hidden="1" x14ac:dyDescent="0.25">
      <c r="A13">
        <v>2</v>
      </c>
      <c r="B13" t="s">
        <v>8280</v>
      </c>
      <c r="C13" s="1" t="s">
        <v>8278</v>
      </c>
      <c r="D13" s="1" t="s">
        <v>8279</v>
      </c>
      <c r="E13" s="2">
        <v>33239</v>
      </c>
      <c r="F13" s="2">
        <v>33603</v>
      </c>
      <c r="G13" s="1" t="s">
        <v>10744</v>
      </c>
      <c r="H13" s="1">
        <f>+Temporalidad[[#This Row],[ID]]</f>
        <v>2</v>
      </c>
    </row>
    <row r="14" spans="1:8" hidden="1" x14ac:dyDescent="0.25">
      <c r="A14">
        <v>3</v>
      </c>
      <c r="B14" t="s">
        <v>8281</v>
      </c>
      <c r="C14" s="1" t="s">
        <v>8278</v>
      </c>
      <c r="D14" s="1" t="s">
        <v>8279</v>
      </c>
      <c r="E14" s="2">
        <v>33604</v>
      </c>
      <c r="F14" s="2">
        <v>33969</v>
      </c>
      <c r="G14" s="1" t="s">
        <v>10745</v>
      </c>
      <c r="H14" s="1">
        <f>+Temporalidad[[#This Row],[ID]]</f>
        <v>3</v>
      </c>
    </row>
    <row r="15" spans="1:8" hidden="1" x14ac:dyDescent="0.25">
      <c r="A15">
        <v>4</v>
      </c>
      <c r="B15" t="s">
        <v>8282</v>
      </c>
      <c r="C15" s="1" t="s">
        <v>8278</v>
      </c>
      <c r="D15" s="1" t="s">
        <v>8279</v>
      </c>
      <c r="E15" s="2">
        <v>33970</v>
      </c>
      <c r="F15" s="2">
        <v>34334</v>
      </c>
      <c r="G15" s="1" t="s">
        <v>10746</v>
      </c>
      <c r="H15" s="1">
        <f>+Temporalidad[[#This Row],[ID]]</f>
        <v>4</v>
      </c>
    </row>
    <row r="16" spans="1:8" hidden="1" x14ac:dyDescent="0.25">
      <c r="A16">
        <v>5</v>
      </c>
      <c r="B16" t="s">
        <v>8283</v>
      </c>
      <c r="C16" s="1" t="s">
        <v>8278</v>
      </c>
      <c r="D16" s="1" t="s">
        <v>8279</v>
      </c>
      <c r="E16" s="2">
        <v>34335</v>
      </c>
      <c r="F16" s="2">
        <v>34699</v>
      </c>
      <c r="G16" s="1" t="s">
        <v>10747</v>
      </c>
      <c r="H16" s="1">
        <f>+Temporalidad[[#This Row],[ID]]</f>
        <v>5</v>
      </c>
    </row>
    <row r="17" spans="1:8" hidden="1" x14ac:dyDescent="0.25">
      <c r="A17">
        <v>6</v>
      </c>
      <c r="B17" t="s">
        <v>8284</v>
      </c>
      <c r="C17" s="1" t="s">
        <v>8278</v>
      </c>
      <c r="D17" s="1" t="s">
        <v>8279</v>
      </c>
      <c r="E17" s="2">
        <v>34700</v>
      </c>
      <c r="F17" s="2">
        <v>35064</v>
      </c>
      <c r="G17" s="1" t="s">
        <v>10748</v>
      </c>
      <c r="H17" s="1">
        <f>+Temporalidad[[#This Row],[ID]]</f>
        <v>6</v>
      </c>
    </row>
    <row r="18" spans="1:8" hidden="1" x14ac:dyDescent="0.25">
      <c r="A18">
        <v>7</v>
      </c>
      <c r="B18" t="s">
        <v>8285</v>
      </c>
      <c r="C18" s="1" t="s">
        <v>8278</v>
      </c>
      <c r="D18" s="1" t="s">
        <v>8279</v>
      </c>
      <c r="E18" s="2">
        <v>35065</v>
      </c>
      <c r="F18" s="2">
        <v>35430</v>
      </c>
      <c r="G18" s="1" t="s">
        <v>10749</v>
      </c>
      <c r="H18" s="1">
        <f>+Temporalidad[[#This Row],[ID]]</f>
        <v>7</v>
      </c>
    </row>
    <row r="19" spans="1:8" hidden="1" x14ac:dyDescent="0.25">
      <c r="A19">
        <v>8</v>
      </c>
      <c r="B19" t="s">
        <v>8286</v>
      </c>
      <c r="C19" s="1" t="s">
        <v>8278</v>
      </c>
      <c r="D19" s="1" t="s">
        <v>8279</v>
      </c>
      <c r="E19" s="2">
        <v>35431</v>
      </c>
      <c r="F19" s="2">
        <v>35795</v>
      </c>
      <c r="G19" s="1" t="s">
        <v>10750</v>
      </c>
      <c r="H19" s="1">
        <f>+Temporalidad[[#This Row],[ID]]</f>
        <v>8</v>
      </c>
    </row>
    <row r="20" spans="1:8" hidden="1" x14ac:dyDescent="0.25">
      <c r="A20">
        <v>9</v>
      </c>
      <c r="B20" t="s">
        <v>8287</v>
      </c>
      <c r="C20" s="1" t="s">
        <v>8278</v>
      </c>
      <c r="D20" s="1" t="s">
        <v>8279</v>
      </c>
      <c r="E20" s="2">
        <v>35796</v>
      </c>
      <c r="F20" s="2">
        <v>36160</v>
      </c>
      <c r="G20" s="1" t="s">
        <v>10751</v>
      </c>
      <c r="H20" s="1">
        <f>+Temporalidad[[#This Row],[ID]]</f>
        <v>9</v>
      </c>
    </row>
    <row r="21" spans="1:8" hidden="1" x14ac:dyDescent="0.25">
      <c r="A21">
        <v>10</v>
      </c>
      <c r="B21" t="s">
        <v>8288</v>
      </c>
      <c r="C21" s="1" t="s">
        <v>8278</v>
      </c>
      <c r="D21" s="1" t="s">
        <v>8279</v>
      </c>
      <c r="E21" s="2">
        <v>36161</v>
      </c>
      <c r="F21" s="2">
        <v>36525</v>
      </c>
      <c r="G21" s="1" t="s">
        <v>10752</v>
      </c>
      <c r="H21" s="1">
        <f>+Temporalidad[[#This Row],[ID]]</f>
        <v>10</v>
      </c>
    </row>
    <row r="22" spans="1:8" hidden="1" x14ac:dyDescent="0.25">
      <c r="A22">
        <v>11</v>
      </c>
      <c r="B22" t="s">
        <v>8289</v>
      </c>
      <c r="C22" s="1" t="s">
        <v>8278</v>
      </c>
      <c r="D22" s="1" t="s">
        <v>8279</v>
      </c>
      <c r="E22" s="2">
        <v>36526</v>
      </c>
      <c r="F22" s="2">
        <v>36891</v>
      </c>
      <c r="G22" s="1" t="s">
        <v>10753</v>
      </c>
      <c r="H22" s="1">
        <f>+Temporalidad[[#This Row],[ID]]</f>
        <v>11</v>
      </c>
    </row>
    <row r="23" spans="1:8" hidden="1" x14ac:dyDescent="0.25">
      <c r="A23">
        <v>12</v>
      </c>
      <c r="B23" t="s">
        <v>8290</v>
      </c>
      <c r="C23" s="1" t="s">
        <v>8278</v>
      </c>
      <c r="D23" s="1" t="s">
        <v>8279</v>
      </c>
      <c r="E23" s="2">
        <v>36892</v>
      </c>
      <c r="F23" s="2">
        <v>37256</v>
      </c>
      <c r="G23" s="1" t="s">
        <v>10754</v>
      </c>
      <c r="H23" s="1">
        <f>+Temporalidad[[#This Row],[ID]]</f>
        <v>12</v>
      </c>
    </row>
    <row r="24" spans="1:8" hidden="1" x14ac:dyDescent="0.25">
      <c r="A24">
        <v>13</v>
      </c>
      <c r="B24" t="s">
        <v>8291</v>
      </c>
      <c r="C24" s="1" t="s">
        <v>8278</v>
      </c>
      <c r="D24" s="1" t="s">
        <v>8279</v>
      </c>
      <c r="E24" s="2">
        <v>37257</v>
      </c>
      <c r="F24" s="2">
        <v>37621</v>
      </c>
      <c r="G24" s="1" t="s">
        <v>10755</v>
      </c>
      <c r="H24" s="1">
        <f>+Temporalidad[[#This Row],[ID]]</f>
        <v>13</v>
      </c>
    </row>
    <row r="25" spans="1:8" hidden="1" x14ac:dyDescent="0.25">
      <c r="A25">
        <v>14</v>
      </c>
      <c r="B25" t="s">
        <v>8292</v>
      </c>
      <c r="C25" s="1" t="s">
        <v>8278</v>
      </c>
      <c r="D25" s="1" t="s">
        <v>8279</v>
      </c>
      <c r="E25" s="2">
        <v>37622</v>
      </c>
      <c r="F25" s="2">
        <v>37986</v>
      </c>
      <c r="G25" s="1" t="s">
        <v>10756</v>
      </c>
      <c r="H25" s="1">
        <f>+Temporalidad[[#This Row],[ID]]</f>
        <v>14</v>
      </c>
    </row>
    <row r="26" spans="1:8" hidden="1" x14ac:dyDescent="0.25">
      <c r="A26">
        <v>15</v>
      </c>
      <c r="B26" t="s">
        <v>8293</v>
      </c>
      <c r="C26" s="1" t="s">
        <v>8278</v>
      </c>
      <c r="D26" s="1" t="s">
        <v>8279</v>
      </c>
      <c r="E26" s="2">
        <v>37987</v>
      </c>
      <c r="F26" s="2">
        <v>38352</v>
      </c>
      <c r="G26" s="1" t="s">
        <v>10757</v>
      </c>
      <c r="H26" s="1">
        <f>+Temporalidad[[#This Row],[ID]]</f>
        <v>15</v>
      </c>
    </row>
    <row r="27" spans="1:8" hidden="1" x14ac:dyDescent="0.25">
      <c r="A27">
        <v>16</v>
      </c>
      <c r="B27" t="s">
        <v>8294</v>
      </c>
      <c r="C27" s="1" t="s">
        <v>8278</v>
      </c>
      <c r="D27" s="1" t="s">
        <v>8279</v>
      </c>
      <c r="E27" s="2">
        <v>38353</v>
      </c>
      <c r="F27" s="2">
        <v>38717</v>
      </c>
      <c r="G27" s="1" t="s">
        <v>10758</v>
      </c>
      <c r="H27" s="1">
        <f>+Temporalidad[[#This Row],[ID]]</f>
        <v>16</v>
      </c>
    </row>
    <row r="28" spans="1:8" hidden="1" x14ac:dyDescent="0.25">
      <c r="A28">
        <v>17</v>
      </c>
      <c r="B28" t="s">
        <v>8295</v>
      </c>
      <c r="C28" s="1" t="s">
        <v>8278</v>
      </c>
      <c r="D28" s="1" t="s">
        <v>8279</v>
      </c>
      <c r="E28" s="2">
        <v>38718</v>
      </c>
      <c r="F28" s="2">
        <v>39082</v>
      </c>
      <c r="G28" s="1" t="s">
        <v>10759</v>
      </c>
      <c r="H28" s="1">
        <f>+Temporalidad[[#This Row],[ID]]</f>
        <v>17</v>
      </c>
    </row>
    <row r="29" spans="1:8" hidden="1" x14ac:dyDescent="0.25">
      <c r="A29">
        <v>18</v>
      </c>
      <c r="B29" t="s">
        <v>8296</v>
      </c>
      <c r="C29" s="1" t="s">
        <v>8278</v>
      </c>
      <c r="D29" s="1" t="s">
        <v>8279</v>
      </c>
      <c r="E29" s="2">
        <v>39083</v>
      </c>
      <c r="F29" s="2">
        <v>39447</v>
      </c>
      <c r="G29" s="1" t="s">
        <v>10760</v>
      </c>
      <c r="H29" s="1">
        <f>+Temporalidad[[#This Row],[ID]]</f>
        <v>18</v>
      </c>
    </row>
    <row r="30" spans="1:8" hidden="1" x14ac:dyDescent="0.25">
      <c r="A30">
        <v>19</v>
      </c>
      <c r="B30" t="s">
        <v>8297</v>
      </c>
      <c r="C30" s="1" t="s">
        <v>8278</v>
      </c>
      <c r="D30" s="1" t="s">
        <v>8279</v>
      </c>
      <c r="E30" s="2">
        <v>39448</v>
      </c>
      <c r="F30" s="2">
        <v>39813</v>
      </c>
      <c r="G30" s="1" t="s">
        <v>10761</v>
      </c>
      <c r="H30" s="1">
        <f>+Temporalidad[[#This Row],[ID]]</f>
        <v>19</v>
      </c>
    </row>
    <row r="31" spans="1:8" hidden="1" x14ac:dyDescent="0.25">
      <c r="A31">
        <v>20</v>
      </c>
      <c r="B31" t="s">
        <v>8298</v>
      </c>
      <c r="C31" s="1" t="s">
        <v>8278</v>
      </c>
      <c r="D31" s="1" t="s">
        <v>8279</v>
      </c>
      <c r="E31" s="2">
        <v>39814</v>
      </c>
      <c r="F31" s="2">
        <v>40178</v>
      </c>
      <c r="G31" s="1" t="s">
        <v>10762</v>
      </c>
      <c r="H31" s="1">
        <f>+Temporalidad[[#This Row],[ID]]</f>
        <v>20</v>
      </c>
    </row>
    <row r="32" spans="1:8" hidden="1" x14ac:dyDescent="0.25">
      <c r="A32">
        <v>21</v>
      </c>
      <c r="B32" t="s">
        <v>8299</v>
      </c>
      <c r="C32" s="1" t="s">
        <v>8278</v>
      </c>
      <c r="D32" s="1" t="s">
        <v>8279</v>
      </c>
      <c r="E32" s="2">
        <v>40179</v>
      </c>
      <c r="F32" s="2">
        <v>40543</v>
      </c>
      <c r="G32" s="1" t="s">
        <v>10763</v>
      </c>
      <c r="H32" s="1">
        <f>+Temporalidad[[#This Row],[ID]]</f>
        <v>21</v>
      </c>
    </row>
    <row r="33" spans="1:8" hidden="1" x14ac:dyDescent="0.25">
      <c r="A33">
        <v>22</v>
      </c>
      <c r="B33" t="s">
        <v>8300</v>
      </c>
      <c r="C33" s="1" t="s">
        <v>8278</v>
      </c>
      <c r="D33" s="1" t="s">
        <v>8279</v>
      </c>
      <c r="E33" s="2">
        <v>40544</v>
      </c>
      <c r="F33" s="2">
        <v>40908</v>
      </c>
      <c r="G33" s="1" t="s">
        <v>10764</v>
      </c>
      <c r="H33" s="1">
        <f>+Temporalidad[[#This Row],[ID]]</f>
        <v>22</v>
      </c>
    </row>
    <row r="34" spans="1:8" hidden="1" x14ac:dyDescent="0.25">
      <c r="A34">
        <v>23</v>
      </c>
      <c r="B34" t="s">
        <v>8301</v>
      </c>
      <c r="C34" s="1" t="s">
        <v>8278</v>
      </c>
      <c r="D34" s="1" t="s">
        <v>8279</v>
      </c>
      <c r="E34" s="2">
        <v>40909</v>
      </c>
      <c r="F34" s="2">
        <v>41274</v>
      </c>
      <c r="G34" s="1" t="s">
        <v>10765</v>
      </c>
      <c r="H34" s="1">
        <f>+Temporalidad[[#This Row],[ID]]</f>
        <v>23</v>
      </c>
    </row>
    <row r="35" spans="1:8" hidden="1" x14ac:dyDescent="0.25">
      <c r="A35">
        <v>24</v>
      </c>
      <c r="B35" t="s">
        <v>8302</v>
      </c>
      <c r="C35" s="1" t="s">
        <v>8278</v>
      </c>
      <c r="D35" s="1" t="s">
        <v>8279</v>
      </c>
      <c r="E35" s="2">
        <v>41275</v>
      </c>
      <c r="F35" s="2">
        <v>41639</v>
      </c>
      <c r="G35" s="1" t="s">
        <v>10766</v>
      </c>
      <c r="H35" s="1">
        <f>+Temporalidad[[#This Row],[ID]]</f>
        <v>24</v>
      </c>
    </row>
    <row r="36" spans="1:8" hidden="1" x14ac:dyDescent="0.25">
      <c r="A36">
        <v>25</v>
      </c>
      <c r="B36" t="s">
        <v>8303</v>
      </c>
      <c r="C36" s="1" t="s">
        <v>8278</v>
      </c>
      <c r="D36" s="1" t="s">
        <v>8279</v>
      </c>
      <c r="E36" s="2">
        <v>41640</v>
      </c>
      <c r="F36" s="2">
        <v>42004</v>
      </c>
      <c r="G36" s="1" t="s">
        <v>10767</v>
      </c>
      <c r="H36" s="1">
        <f>+Temporalidad[[#This Row],[ID]]</f>
        <v>25</v>
      </c>
    </row>
    <row r="37" spans="1:8" hidden="1" x14ac:dyDescent="0.25">
      <c r="A37">
        <v>26</v>
      </c>
      <c r="B37" t="s">
        <v>8304</v>
      </c>
      <c r="C37" s="1" t="s">
        <v>8278</v>
      </c>
      <c r="D37" s="1" t="s">
        <v>8279</v>
      </c>
      <c r="E37" s="2">
        <v>42005</v>
      </c>
      <c r="F37" s="2">
        <v>42369</v>
      </c>
      <c r="G37" s="1" t="s">
        <v>10768</v>
      </c>
      <c r="H37" s="1">
        <f>+Temporalidad[[#This Row],[ID]]</f>
        <v>26</v>
      </c>
    </row>
    <row r="38" spans="1:8" hidden="1" x14ac:dyDescent="0.25">
      <c r="A38">
        <v>27</v>
      </c>
      <c r="B38" t="s">
        <v>8305</v>
      </c>
      <c r="C38" s="1" t="s">
        <v>8278</v>
      </c>
      <c r="D38" s="1" t="s">
        <v>8279</v>
      </c>
      <c r="E38" s="2">
        <v>42370</v>
      </c>
      <c r="F38" s="2">
        <v>42735</v>
      </c>
      <c r="G38" s="1" t="s">
        <v>10769</v>
      </c>
      <c r="H38" s="1">
        <f>+Temporalidad[[#This Row],[ID]]</f>
        <v>27</v>
      </c>
    </row>
    <row r="39" spans="1:8" hidden="1" x14ac:dyDescent="0.25">
      <c r="A39">
        <v>28</v>
      </c>
      <c r="B39" t="s">
        <v>8306</v>
      </c>
      <c r="C39" s="1" t="s">
        <v>8278</v>
      </c>
      <c r="D39" s="1" t="s">
        <v>8279</v>
      </c>
      <c r="E39" s="2">
        <v>42736</v>
      </c>
      <c r="F39" s="2">
        <v>43100</v>
      </c>
      <c r="G39" s="1" t="s">
        <v>10770</v>
      </c>
      <c r="H39" s="1">
        <f>+Temporalidad[[#This Row],[ID]]</f>
        <v>28</v>
      </c>
    </row>
    <row r="40" spans="1:8" hidden="1" x14ac:dyDescent="0.25">
      <c r="A40">
        <v>29</v>
      </c>
      <c r="B40" t="s">
        <v>8307</v>
      </c>
      <c r="C40" s="1" t="s">
        <v>8278</v>
      </c>
      <c r="D40" s="1" t="s">
        <v>8279</v>
      </c>
      <c r="E40" s="2">
        <v>43101</v>
      </c>
      <c r="F40" s="2">
        <v>43465</v>
      </c>
      <c r="G40" s="1" t="s">
        <v>10771</v>
      </c>
      <c r="H40" s="1">
        <f>+Temporalidad[[#This Row],[ID]]</f>
        <v>29</v>
      </c>
    </row>
    <row r="41" spans="1:8" hidden="1" x14ac:dyDescent="0.25">
      <c r="A41">
        <v>30</v>
      </c>
      <c r="B41" t="s">
        <v>8308</v>
      </c>
      <c r="C41" s="1" t="s">
        <v>8278</v>
      </c>
      <c r="D41" s="1" t="s">
        <v>8279</v>
      </c>
      <c r="E41" s="2">
        <v>43466</v>
      </c>
      <c r="F41" s="2">
        <v>43830</v>
      </c>
      <c r="G41" s="1" t="s">
        <v>10772</v>
      </c>
      <c r="H41" s="1">
        <f>+Temporalidad[[#This Row],[ID]]</f>
        <v>30</v>
      </c>
    </row>
    <row r="42" spans="1:8" hidden="1" x14ac:dyDescent="0.25">
      <c r="A42">
        <v>31</v>
      </c>
      <c r="B42" t="s">
        <v>8309</v>
      </c>
      <c r="C42" s="1" t="s">
        <v>8278</v>
      </c>
      <c r="D42" s="1" t="s">
        <v>8279</v>
      </c>
      <c r="E42" s="2">
        <v>43831</v>
      </c>
      <c r="F42" s="2">
        <v>44196</v>
      </c>
      <c r="G42" s="1" t="s">
        <v>10773</v>
      </c>
      <c r="H42" s="1">
        <f>+Temporalidad[[#This Row],[ID]]</f>
        <v>31</v>
      </c>
    </row>
    <row r="43" spans="1:8" hidden="1" x14ac:dyDescent="0.25">
      <c r="A43">
        <v>32</v>
      </c>
      <c r="B43" t="s">
        <v>8310</v>
      </c>
      <c r="C43" s="1" t="s">
        <v>8278</v>
      </c>
      <c r="D43" s="1" t="s">
        <v>8279</v>
      </c>
      <c r="E43" s="2">
        <v>44197</v>
      </c>
      <c r="F43" s="2">
        <v>44561</v>
      </c>
      <c r="G43" s="1" t="s">
        <v>10774</v>
      </c>
      <c r="H43" s="1">
        <f>+Temporalidad[[#This Row],[ID]]</f>
        <v>32</v>
      </c>
    </row>
    <row r="44" spans="1:8" hidden="1" x14ac:dyDescent="0.25">
      <c r="A44">
        <v>33</v>
      </c>
      <c r="B44" t="s">
        <v>8311</v>
      </c>
      <c r="C44" s="1" t="s">
        <v>8278</v>
      </c>
      <c r="D44" s="1" t="s">
        <v>8279</v>
      </c>
      <c r="E44" s="2">
        <v>44562</v>
      </c>
      <c r="F44" s="2">
        <v>44926</v>
      </c>
      <c r="G44" s="1" t="s">
        <v>10775</v>
      </c>
      <c r="H44" s="1">
        <f>+Temporalidad[[#This Row],[ID]]</f>
        <v>33</v>
      </c>
    </row>
    <row r="45" spans="1:8" hidden="1" x14ac:dyDescent="0.25">
      <c r="A45">
        <v>34</v>
      </c>
      <c r="B45" t="s">
        <v>8312</v>
      </c>
      <c r="C45" s="1" t="s">
        <v>8278</v>
      </c>
      <c r="D45" s="1" t="s">
        <v>8279</v>
      </c>
      <c r="E45" s="2">
        <v>44927</v>
      </c>
      <c r="F45" s="2">
        <v>45291</v>
      </c>
      <c r="G45" s="1" t="s">
        <v>10776</v>
      </c>
      <c r="H45" s="1">
        <f>+Temporalidad[[#This Row],[ID]]</f>
        <v>34</v>
      </c>
    </row>
    <row r="46" spans="1:8" hidden="1" x14ac:dyDescent="0.25">
      <c r="A46">
        <v>35</v>
      </c>
      <c r="B46" t="s">
        <v>8313</v>
      </c>
      <c r="C46" s="1" t="s">
        <v>8278</v>
      </c>
      <c r="D46" s="1" t="s">
        <v>8279</v>
      </c>
      <c r="E46" s="2">
        <v>45292</v>
      </c>
      <c r="F46" s="2">
        <v>45657</v>
      </c>
      <c r="G46" s="1" t="s">
        <v>10777</v>
      </c>
      <c r="H46" s="1">
        <f>+Temporalidad[[#This Row],[ID]]</f>
        <v>35</v>
      </c>
    </row>
    <row r="47" spans="1:8" hidden="1" x14ac:dyDescent="0.25">
      <c r="A47">
        <v>36</v>
      </c>
      <c r="B47" t="s">
        <v>8314</v>
      </c>
      <c r="C47" s="1" t="s">
        <v>8278</v>
      </c>
      <c r="D47" s="1" t="s">
        <v>8279</v>
      </c>
      <c r="E47" s="2">
        <v>45658</v>
      </c>
      <c r="F47" s="2">
        <v>46022</v>
      </c>
      <c r="G47" s="1" t="s">
        <v>10778</v>
      </c>
      <c r="H47" s="1">
        <f>+Temporalidad[[#This Row],[ID]]</f>
        <v>36</v>
      </c>
    </row>
    <row r="48" spans="1:8" hidden="1" x14ac:dyDescent="0.25">
      <c r="A48">
        <v>37</v>
      </c>
      <c r="B48" t="s">
        <v>8315</v>
      </c>
      <c r="C48" s="1" t="s">
        <v>8278</v>
      </c>
      <c r="D48" s="1" t="s">
        <v>8279</v>
      </c>
      <c r="E48" s="2">
        <v>46023</v>
      </c>
      <c r="F48" s="2">
        <v>46387</v>
      </c>
      <c r="G48" s="1" t="s">
        <v>10779</v>
      </c>
      <c r="H48" s="1">
        <f>+Temporalidad[[#This Row],[ID]]</f>
        <v>37</v>
      </c>
    </row>
    <row r="49" spans="1:8" hidden="1" x14ac:dyDescent="0.25">
      <c r="A49">
        <v>38</v>
      </c>
      <c r="B49" t="s">
        <v>8316</v>
      </c>
      <c r="C49" s="1" t="s">
        <v>8278</v>
      </c>
      <c r="D49" s="1" t="s">
        <v>8279</v>
      </c>
      <c r="E49" s="2">
        <v>46388</v>
      </c>
      <c r="F49" s="2">
        <v>46752</v>
      </c>
      <c r="G49" s="1" t="s">
        <v>10780</v>
      </c>
      <c r="H49" s="1">
        <f>+Temporalidad[[#This Row],[ID]]</f>
        <v>38</v>
      </c>
    </row>
    <row r="50" spans="1:8" hidden="1" x14ac:dyDescent="0.25">
      <c r="A50">
        <v>39</v>
      </c>
      <c r="B50" t="s">
        <v>8317</v>
      </c>
      <c r="C50" s="1" t="s">
        <v>8278</v>
      </c>
      <c r="D50" s="1" t="s">
        <v>8279</v>
      </c>
      <c r="E50" s="2">
        <v>46753</v>
      </c>
      <c r="F50" s="2">
        <v>47118</v>
      </c>
      <c r="G50" s="1" t="s">
        <v>10781</v>
      </c>
      <c r="H50" s="1">
        <f>+Temporalidad[[#This Row],[ID]]</f>
        <v>39</v>
      </c>
    </row>
    <row r="51" spans="1:8" hidden="1" x14ac:dyDescent="0.25">
      <c r="A51">
        <v>40</v>
      </c>
      <c r="B51" t="s">
        <v>8318</v>
      </c>
      <c r="C51" s="1" t="s">
        <v>8278</v>
      </c>
      <c r="D51" s="1" t="s">
        <v>8279</v>
      </c>
      <c r="E51" s="2">
        <v>47119</v>
      </c>
      <c r="F51" s="2">
        <v>47483</v>
      </c>
      <c r="G51" s="1" t="s">
        <v>10782</v>
      </c>
      <c r="H51" s="1">
        <f>+Temporalidad[[#This Row],[ID]]</f>
        <v>40</v>
      </c>
    </row>
    <row r="52" spans="1:8" hidden="1" x14ac:dyDescent="0.25">
      <c r="A52">
        <v>41</v>
      </c>
      <c r="B52" t="s">
        <v>8319</v>
      </c>
      <c r="C52" s="1" t="s">
        <v>8278</v>
      </c>
      <c r="D52" s="1" t="s">
        <v>8279</v>
      </c>
      <c r="E52" s="2">
        <v>47484</v>
      </c>
      <c r="F52" s="2">
        <v>47848</v>
      </c>
      <c r="G52" s="1" t="s">
        <v>10783</v>
      </c>
      <c r="H52" s="1">
        <f>+Temporalidad[[#This Row],[ID]]</f>
        <v>41</v>
      </c>
    </row>
    <row r="53" spans="1:8" hidden="1" x14ac:dyDescent="0.25">
      <c r="A53">
        <v>42</v>
      </c>
      <c r="B53" t="s">
        <v>8320</v>
      </c>
      <c r="C53" s="1" t="s">
        <v>8278</v>
      </c>
      <c r="D53" s="1" t="s">
        <v>8279</v>
      </c>
      <c r="E53" s="2">
        <v>47849</v>
      </c>
      <c r="F53" s="2">
        <v>48213</v>
      </c>
      <c r="G53" s="1" t="s">
        <v>10784</v>
      </c>
      <c r="H53" s="1">
        <f>+Temporalidad[[#This Row],[ID]]</f>
        <v>42</v>
      </c>
    </row>
    <row r="54" spans="1:8" hidden="1" x14ac:dyDescent="0.25">
      <c r="A54">
        <v>43</v>
      </c>
      <c r="B54" t="s">
        <v>8321</v>
      </c>
      <c r="C54" s="1" t="s">
        <v>8278</v>
      </c>
      <c r="D54" s="1" t="s">
        <v>8279</v>
      </c>
      <c r="E54" s="2">
        <v>48214</v>
      </c>
      <c r="F54" s="2">
        <v>48579</v>
      </c>
      <c r="G54" s="1" t="s">
        <v>10785</v>
      </c>
      <c r="H54" s="1">
        <f>+Temporalidad[[#This Row],[ID]]</f>
        <v>43</v>
      </c>
    </row>
    <row r="55" spans="1:8" hidden="1" x14ac:dyDescent="0.25">
      <c r="A55">
        <v>44</v>
      </c>
      <c r="B55" t="s">
        <v>8322</v>
      </c>
      <c r="C55" s="1" t="s">
        <v>8278</v>
      </c>
      <c r="D55" s="1" t="s">
        <v>8279</v>
      </c>
      <c r="E55" s="2">
        <v>48580</v>
      </c>
      <c r="F55" s="2">
        <v>48944</v>
      </c>
      <c r="G55" s="1" t="s">
        <v>10786</v>
      </c>
      <c r="H55" s="1">
        <f>+Temporalidad[[#This Row],[ID]]</f>
        <v>44</v>
      </c>
    </row>
    <row r="56" spans="1:8" hidden="1" x14ac:dyDescent="0.25">
      <c r="A56">
        <v>45</v>
      </c>
      <c r="B56" t="s">
        <v>8323</v>
      </c>
      <c r="C56" s="1" t="s">
        <v>8278</v>
      </c>
      <c r="D56" s="1" t="s">
        <v>8279</v>
      </c>
      <c r="E56" s="2">
        <v>48945</v>
      </c>
      <c r="F56" s="2">
        <v>49309</v>
      </c>
      <c r="G56" s="1" t="s">
        <v>10787</v>
      </c>
      <c r="H56" s="1">
        <f>+Temporalidad[[#This Row],[ID]]</f>
        <v>45</v>
      </c>
    </row>
    <row r="57" spans="1:8" hidden="1" x14ac:dyDescent="0.25">
      <c r="A57">
        <v>46</v>
      </c>
      <c r="B57" t="s">
        <v>8324</v>
      </c>
      <c r="C57" s="1" t="s">
        <v>8278</v>
      </c>
      <c r="D57" s="1" t="s">
        <v>8279</v>
      </c>
      <c r="E57" s="2">
        <v>49310</v>
      </c>
      <c r="F57" s="2">
        <v>49674</v>
      </c>
      <c r="G57" s="1" t="s">
        <v>10788</v>
      </c>
      <c r="H57" s="1">
        <f>+Temporalidad[[#This Row],[ID]]</f>
        <v>46</v>
      </c>
    </row>
    <row r="58" spans="1:8" hidden="1" x14ac:dyDescent="0.25">
      <c r="A58">
        <v>47</v>
      </c>
      <c r="B58" t="s">
        <v>8325</v>
      </c>
      <c r="C58" s="1" t="s">
        <v>8278</v>
      </c>
      <c r="D58" s="1" t="s">
        <v>8279</v>
      </c>
      <c r="E58" s="2">
        <v>49675</v>
      </c>
      <c r="F58" s="2">
        <v>50040</v>
      </c>
      <c r="G58" s="1" t="s">
        <v>10789</v>
      </c>
      <c r="H58" s="1">
        <f>+Temporalidad[[#This Row],[ID]]</f>
        <v>47</v>
      </c>
    </row>
    <row r="59" spans="1:8" hidden="1" x14ac:dyDescent="0.25">
      <c r="A59">
        <v>48</v>
      </c>
      <c r="B59" t="s">
        <v>8326</v>
      </c>
      <c r="C59" s="1" t="s">
        <v>8278</v>
      </c>
      <c r="D59" s="1" t="s">
        <v>8279</v>
      </c>
      <c r="E59" s="2">
        <v>50041</v>
      </c>
      <c r="F59" s="2">
        <v>50405</v>
      </c>
      <c r="G59" s="1" t="s">
        <v>10790</v>
      </c>
      <c r="H59" s="1">
        <f>+Temporalidad[[#This Row],[ID]]</f>
        <v>48</v>
      </c>
    </row>
    <row r="60" spans="1:8" hidden="1" x14ac:dyDescent="0.25">
      <c r="A60">
        <v>49</v>
      </c>
      <c r="B60" t="s">
        <v>8327</v>
      </c>
      <c r="C60" s="1" t="s">
        <v>8278</v>
      </c>
      <c r="D60" s="1" t="s">
        <v>8279</v>
      </c>
      <c r="E60" s="2">
        <v>50406</v>
      </c>
      <c r="F60" s="2">
        <v>50770</v>
      </c>
      <c r="G60" s="1" t="s">
        <v>10791</v>
      </c>
      <c r="H60" s="1">
        <f>+Temporalidad[[#This Row],[ID]]</f>
        <v>49</v>
      </c>
    </row>
    <row r="61" spans="1:8" hidden="1" x14ac:dyDescent="0.25">
      <c r="A61">
        <v>50</v>
      </c>
      <c r="B61" t="s">
        <v>8328</v>
      </c>
      <c r="C61" s="1" t="s">
        <v>8278</v>
      </c>
      <c r="D61" s="1" t="s">
        <v>8279</v>
      </c>
      <c r="E61" s="2">
        <v>50771</v>
      </c>
      <c r="F61" s="2">
        <v>51135</v>
      </c>
      <c r="G61" s="1" t="s">
        <v>10792</v>
      </c>
      <c r="H61" s="1">
        <f>+Temporalidad[[#This Row],[ID]]</f>
        <v>50</v>
      </c>
    </row>
    <row r="62" spans="1:8" hidden="1" x14ac:dyDescent="0.25">
      <c r="A62">
        <v>51</v>
      </c>
      <c r="B62" t="s">
        <v>8329</v>
      </c>
      <c r="C62" s="1" t="s">
        <v>8278</v>
      </c>
      <c r="D62" s="1" t="s">
        <v>8279</v>
      </c>
      <c r="E62" s="2">
        <v>51136</v>
      </c>
      <c r="F62" s="2">
        <v>51501</v>
      </c>
      <c r="G62" s="1" t="s">
        <v>10793</v>
      </c>
      <c r="H62" s="1">
        <f>+Temporalidad[[#This Row],[ID]]</f>
        <v>51</v>
      </c>
    </row>
    <row r="63" spans="1:8" hidden="1" x14ac:dyDescent="0.25">
      <c r="A63">
        <v>52</v>
      </c>
      <c r="B63" t="s">
        <v>8330</v>
      </c>
      <c r="C63" s="1" t="s">
        <v>8278</v>
      </c>
      <c r="D63" s="1" t="s">
        <v>8279</v>
      </c>
      <c r="E63" s="2">
        <v>51502</v>
      </c>
      <c r="F63" s="2">
        <v>51866</v>
      </c>
      <c r="G63" s="1" t="s">
        <v>10794</v>
      </c>
      <c r="H63" s="1">
        <f>+Temporalidad[[#This Row],[ID]]</f>
        <v>52</v>
      </c>
    </row>
    <row r="64" spans="1:8" hidden="1" x14ac:dyDescent="0.25">
      <c r="A64">
        <v>53</v>
      </c>
      <c r="B64" t="s">
        <v>8331</v>
      </c>
      <c r="C64" s="1" t="s">
        <v>8278</v>
      </c>
      <c r="D64" s="1" t="s">
        <v>8279</v>
      </c>
      <c r="E64" s="2">
        <v>51867</v>
      </c>
      <c r="F64" s="2">
        <v>52231</v>
      </c>
      <c r="G64" s="1" t="s">
        <v>10795</v>
      </c>
      <c r="H64" s="1">
        <f>+Temporalidad[[#This Row],[ID]]</f>
        <v>53</v>
      </c>
    </row>
    <row r="65" spans="1:8" hidden="1" x14ac:dyDescent="0.25">
      <c r="A65">
        <v>54</v>
      </c>
      <c r="B65" t="s">
        <v>8332</v>
      </c>
      <c r="C65" s="1" t="s">
        <v>8278</v>
      </c>
      <c r="D65" s="1" t="s">
        <v>8279</v>
      </c>
      <c r="E65" s="2">
        <v>52232</v>
      </c>
      <c r="F65" s="2">
        <v>52596</v>
      </c>
      <c r="G65" s="1" t="s">
        <v>10796</v>
      </c>
      <c r="H65" s="1">
        <f>+Temporalidad[[#This Row],[ID]]</f>
        <v>54</v>
      </c>
    </row>
    <row r="66" spans="1:8" hidden="1" x14ac:dyDescent="0.25">
      <c r="A66">
        <v>55</v>
      </c>
      <c r="B66" t="s">
        <v>8333</v>
      </c>
      <c r="C66" s="1" t="s">
        <v>8278</v>
      </c>
      <c r="D66" s="1" t="s">
        <v>8279</v>
      </c>
      <c r="E66" s="2">
        <v>52597</v>
      </c>
      <c r="F66" s="2">
        <v>52962</v>
      </c>
      <c r="G66" s="1" t="s">
        <v>10797</v>
      </c>
      <c r="H66" s="1">
        <f>+Temporalidad[[#This Row],[ID]]</f>
        <v>55</v>
      </c>
    </row>
    <row r="67" spans="1:8" hidden="1" x14ac:dyDescent="0.25">
      <c r="A67">
        <v>56</v>
      </c>
      <c r="B67" t="s">
        <v>8334</v>
      </c>
      <c r="C67" s="1" t="s">
        <v>8278</v>
      </c>
      <c r="D67" s="1" t="s">
        <v>8279</v>
      </c>
      <c r="E67" s="2">
        <v>52963</v>
      </c>
      <c r="F67" s="2">
        <v>53327</v>
      </c>
      <c r="G67" s="1" t="s">
        <v>10798</v>
      </c>
      <c r="H67" s="1">
        <f>+Temporalidad[[#This Row],[ID]]</f>
        <v>56</v>
      </c>
    </row>
    <row r="68" spans="1:8" hidden="1" x14ac:dyDescent="0.25">
      <c r="A68">
        <v>57</v>
      </c>
      <c r="B68" t="s">
        <v>8335</v>
      </c>
      <c r="C68" s="1" t="s">
        <v>8278</v>
      </c>
      <c r="D68" s="1" t="s">
        <v>8279</v>
      </c>
      <c r="E68" s="2">
        <v>53328</v>
      </c>
      <c r="F68" s="2">
        <v>53692</v>
      </c>
      <c r="G68" s="1" t="s">
        <v>10799</v>
      </c>
      <c r="H68" s="1">
        <f>+Temporalidad[[#This Row],[ID]]</f>
        <v>57</v>
      </c>
    </row>
    <row r="69" spans="1:8" hidden="1" x14ac:dyDescent="0.25">
      <c r="A69">
        <v>58</v>
      </c>
      <c r="B69" t="s">
        <v>8336</v>
      </c>
      <c r="C69" s="1" t="s">
        <v>8278</v>
      </c>
      <c r="D69" s="1" t="s">
        <v>8279</v>
      </c>
      <c r="E69" s="2">
        <v>53693</v>
      </c>
      <c r="F69" s="2">
        <v>54057</v>
      </c>
      <c r="G69" s="1" t="s">
        <v>10800</v>
      </c>
      <c r="H69" s="1">
        <f>+Temporalidad[[#This Row],[ID]]</f>
        <v>58</v>
      </c>
    </row>
    <row r="70" spans="1:8" hidden="1" x14ac:dyDescent="0.25">
      <c r="A70">
        <v>59</v>
      </c>
      <c r="B70" t="s">
        <v>8337</v>
      </c>
      <c r="C70" s="1" t="s">
        <v>8278</v>
      </c>
      <c r="D70" s="1" t="s">
        <v>8279</v>
      </c>
      <c r="E70" s="2">
        <v>54058</v>
      </c>
      <c r="F70" s="2">
        <v>54423</v>
      </c>
      <c r="G70" s="1" t="s">
        <v>10801</v>
      </c>
      <c r="H70" s="1">
        <f>+Temporalidad[[#This Row],[ID]]</f>
        <v>59</v>
      </c>
    </row>
    <row r="71" spans="1:8" hidden="1" x14ac:dyDescent="0.25">
      <c r="A71">
        <v>60</v>
      </c>
      <c r="B71" t="s">
        <v>8338</v>
      </c>
      <c r="C71" s="1" t="s">
        <v>8278</v>
      </c>
      <c r="D71" s="1" t="s">
        <v>8279</v>
      </c>
      <c r="E71" s="2">
        <v>54424</v>
      </c>
      <c r="F71" s="2">
        <v>54788</v>
      </c>
      <c r="G71" s="1" t="s">
        <v>10802</v>
      </c>
      <c r="H71" s="1">
        <f>+Temporalidad[[#This Row],[ID]]</f>
        <v>60</v>
      </c>
    </row>
    <row r="72" spans="1:8" hidden="1" x14ac:dyDescent="0.25">
      <c r="A72">
        <v>61</v>
      </c>
      <c r="B72" t="s">
        <v>8339</v>
      </c>
      <c r="C72" s="1" t="s">
        <v>8278</v>
      </c>
      <c r="D72" s="1" t="s">
        <v>8279</v>
      </c>
      <c r="E72" s="2">
        <v>54789</v>
      </c>
      <c r="F72" s="2">
        <v>55153</v>
      </c>
      <c r="G72" s="1" t="s">
        <v>10803</v>
      </c>
      <c r="H72" s="1">
        <f>+Temporalidad[[#This Row],[ID]]</f>
        <v>61</v>
      </c>
    </row>
    <row r="73" spans="1:8" hidden="1" x14ac:dyDescent="0.25">
      <c r="A73">
        <v>62</v>
      </c>
      <c r="B73" s="21" t="s">
        <v>10804</v>
      </c>
      <c r="C73" s="1" t="s">
        <v>8340</v>
      </c>
      <c r="D73" s="1" t="s">
        <v>8341</v>
      </c>
      <c r="E73" s="2">
        <v>32874</v>
      </c>
      <c r="F73" s="2">
        <v>32904</v>
      </c>
      <c r="G73" s="1" t="s">
        <v>10805</v>
      </c>
      <c r="H73" s="1">
        <f>+Temporalidad[[#This Row],[ID]]</f>
        <v>62</v>
      </c>
    </row>
    <row r="74" spans="1:8" hidden="1" x14ac:dyDescent="0.25">
      <c r="A74">
        <v>63</v>
      </c>
      <c r="B74" s="21" t="s">
        <v>10806</v>
      </c>
      <c r="C74" s="1" t="s">
        <v>8340</v>
      </c>
      <c r="D74" s="1" t="s">
        <v>8341</v>
      </c>
      <c r="E74" s="2">
        <v>32905</v>
      </c>
      <c r="F74" s="2">
        <v>32932</v>
      </c>
      <c r="G74" s="1" t="s">
        <v>10807</v>
      </c>
      <c r="H74" s="1">
        <f>+Temporalidad[[#This Row],[ID]]</f>
        <v>63</v>
      </c>
    </row>
    <row r="75" spans="1:8" hidden="1" x14ac:dyDescent="0.25">
      <c r="A75">
        <v>64</v>
      </c>
      <c r="B75" s="21" t="s">
        <v>10808</v>
      </c>
      <c r="C75" s="1" t="s">
        <v>8340</v>
      </c>
      <c r="D75" s="1" t="s">
        <v>8341</v>
      </c>
      <c r="E75" s="2">
        <v>32933</v>
      </c>
      <c r="F75" s="2">
        <v>32963</v>
      </c>
      <c r="G75" s="1" t="s">
        <v>10809</v>
      </c>
      <c r="H75" s="1">
        <f>+Temporalidad[[#This Row],[ID]]</f>
        <v>64</v>
      </c>
    </row>
    <row r="76" spans="1:8" hidden="1" x14ac:dyDescent="0.25">
      <c r="A76">
        <v>65</v>
      </c>
      <c r="B76" s="21" t="s">
        <v>10810</v>
      </c>
      <c r="C76" s="1" t="s">
        <v>8340</v>
      </c>
      <c r="D76" s="1" t="s">
        <v>8341</v>
      </c>
      <c r="E76" s="2">
        <v>32964</v>
      </c>
      <c r="F76" s="2">
        <v>32993</v>
      </c>
      <c r="G76" s="1" t="s">
        <v>10811</v>
      </c>
      <c r="H76" s="1">
        <f>+Temporalidad[[#This Row],[ID]]</f>
        <v>65</v>
      </c>
    </row>
    <row r="77" spans="1:8" hidden="1" x14ac:dyDescent="0.25">
      <c r="A77">
        <v>66</v>
      </c>
      <c r="B77" s="21" t="s">
        <v>10812</v>
      </c>
      <c r="C77" s="1" t="s">
        <v>8340</v>
      </c>
      <c r="D77" s="1" t="s">
        <v>8341</v>
      </c>
      <c r="E77" s="2">
        <v>32994</v>
      </c>
      <c r="F77" s="2">
        <v>33024</v>
      </c>
      <c r="G77" s="1" t="s">
        <v>10813</v>
      </c>
      <c r="H77" s="1">
        <f>+Temporalidad[[#This Row],[ID]]</f>
        <v>66</v>
      </c>
    </row>
    <row r="78" spans="1:8" hidden="1" x14ac:dyDescent="0.25">
      <c r="A78">
        <v>67</v>
      </c>
      <c r="B78" s="21" t="s">
        <v>10814</v>
      </c>
      <c r="C78" s="1" t="s">
        <v>8340</v>
      </c>
      <c r="D78" s="1" t="s">
        <v>8341</v>
      </c>
      <c r="E78" s="2">
        <v>33025</v>
      </c>
      <c r="F78" s="2">
        <v>33054</v>
      </c>
      <c r="G78" s="1" t="s">
        <v>10815</v>
      </c>
      <c r="H78" s="1">
        <f>+Temporalidad[[#This Row],[ID]]</f>
        <v>67</v>
      </c>
    </row>
    <row r="79" spans="1:8" hidden="1" x14ac:dyDescent="0.25">
      <c r="A79">
        <v>68</v>
      </c>
      <c r="B79" s="21" t="s">
        <v>10816</v>
      </c>
      <c r="C79" s="1" t="s">
        <v>8340</v>
      </c>
      <c r="D79" s="1" t="s">
        <v>8341</v>
      </c>
      <c r="E79" s="2">
        <v>33055</v>
      </c>
      <c r="F79" s="2">
        <v>33085</v>
      </c>
      <c r="G79" s="1" t="s">
        <v>10817</v>
      </c>
      <c r="H79" s="1">
        <f>+Temporalidad[[#This Row],[ID]]</f>
        <v>68</v>
      </c>
    </row>
    <row r="80" spans="1:8" hidden="1" x14ac:dyDescent="0.25">
      <c r="A80">
        <v>69</v>
      </c>
      <c r="B80" s="21" t="s">
        <v>10818</v>
      </c>
      <c r="C80" s="1" t="s">
        <v>8340</v>
      </c>
      <c r="D80" s="1" t="s">
        <v>8341</v>
      </c>
      <c r="E80" s="2">
        <v>33086</v>
      </c>
      <c r="F80" s="2">
        <v>33116</v>
      </c>
      <c r="G80" s="1" t="s">
        <v>10819</v>
      </c>
      <c r="H80" s="1">
        <f>+Temporalidad[[#This Row],[ID]]</f>
        <v>69</v>
      </c>
    </row>
    <row r="81" spans="1:8" hidden="1" x14ac:dyDescent="0.25">
      <c r="A81">
        <v>70</v>
      </c>
      <c r="B81" s="21" t="s">
        <v>10820</v>
      </c>
      <c r="C81" s="1" t="s">
        <v>8340</v>
      </c>
      <c r="D81" s="1" t="s">
        <v>8341</v>
      </c>
      <c r="E81" s="2">
        <v>33117</v>
      </c>
      <c r="F81" s="2">
        <v>33146</v>
      </c>
      <c r="G81" s="1" t="s">
        <v>10821</v>
      </c>
      <c r="H81" s="1">
        <f>+Temporalidad[[#This Row],[ID]]</f>
        <v>70</v>
      </c>
    </row>
    <row r="82" spans="1:8" hidden="1" x14ac:dyDescent="0.25">
      <c r="A82">
        <v>71</v>
      </c>
      <c r="B82" s="21" t="s">
        <v>10822</v>
      </c>
      <c r="C82" s="1" t="s">
        <v>8340</v>
      </c>
      <c r="D82" s="1" t="s">
        <v>8341</v>
      </c>
      <c r="E82" s="2">
        <v>33147</v>
      </c>
      <c r="F82" s="2">
        <v>33177</v>
      </c>
      <c r="G82" s="1" t="s">
        <v>10823</v>
      </c>
      <c r="H82" s="1">
        <f>+Temporalidad[[#This Row],[ID]]</f>
        <v>71</v>
      </c>
    </row>
    <row r="83" spans="1:8" hidden="1" x14ac:dyDescent="0.25">
      <c r="A83">
        <v>72</v>
      </c>
      <c r="B83" s="21" t="s">
        <v>10824</v>
      </c>
      <c r="C83" s="1" t="s">
        <v>8340</v>
      </c>
      <c r="D83" s="1" t="s">
        <v>8341</v>
      </c>
      <c r="E83" s="2">
        <v>33178</v>
      </c>
      <c r="F83" s="2">
        <v>33207</v>
      </c>
      <c r="G83" s="1" t="s">
        <v>10825</v>
      </c>
      <c r="H83" s="1">
        <f>+Temporalidad[[#This Row],[ID]]</f>
        <v>72</v>
      </c>
    </row>
    <row r="84" spans="1:8" hidden="1" x14ac:dyDescent="0.25">
      <c r="A84">
        <v>73</v>
      </c>
      <c r="B84" s="21" t="s">
        <v>10826</v>
      </c>
      <c r="C84" s="1" t="s">
        <v>8340</v>
      </c>
      <c r="D84" s="1" t="s">
        <v>8341</v>
      </c>
      <c r="E84" s="2">
        <v>33208</v>
      </c>
      <c r="F84" s="2">
        <v>33238</v>
      </c>
      <c r="G84" s="1" t="s">
        <v>10827</v>
      </c>
      <c r="H84" s="1">
        <f>+Temporalidad[[#This Row],[ID]]</f>
        <v>73</v>
      </c>
    </row>
    <row r="85" spans="1:8" hidden="1" x14ac:dyDescent="0.25">
      <c r="A85">
        <v>74</v>
      </c>
      <c r="B85" s="21" t="s">
        <v>10828</v>
      </c>
      <c r="C85" s="1" t="s">
        <v>8340</v>
      </c>
      <c r="D85" s="1" t="s">
        <v>8341</v>
      </c>
      <c r="E85" s="2">
        <v>33239</v>
      </c>
      <c r="F85" s="2">
        <v>33269</v>
      </c>
      <c r="G85" s="1" t="s">
        <v>10829</v>
      </c>
      <c r="H85" s="1">
        <f>+Temporalidad[[#This Row],[ID]]</f>
        <v>74</v>
      </c>
    </row>
    <row r="86" spans="1:8" hidden="1" x14ac:dyDescent="0.25">
      <c r="A86">
        <v>75</v>
      </c>
      <c r="B86" s="21" t="s">
        <v>10830</v>
      </c>
      <c r="C86" s="1" t="s">
        <v>8340</v>
      </c>
      <c r="D86" s="1" t="s">
        <v>8341</v>
      </c>
      <c r="E86" s="2">
        <v>33270</v>
      </c>
      <c r="F86" s="2">
        <v>33297</v>
      </c>
      <c r="G86" s="1" t="s">
        <v>10831</v>
      </c>
      <c r="H86" s="1">
        <f>+Temporalidad[[#This Row],[ID]]</f>
        <v>75</v>
      </c>
    </row>
    <row r="87" spans="1:8" hidden="1" x14ac:dyDescent="0.25">
      <c r="A87">
        <v>76</v>
      </c>
      <c r="B87" s="21" t="s">
        <v>10832</v>
      </c>
      <c r="C87" s="1" t="s">
        <v>8340</v>
      </c>
      <c r="D87" s="1" t="s">
        <v>8341</v>
      </c>
      <c r="E87" s="2">
        <v>33298</v>
      </c>
      <c r="F87" s="2">
        <v>33328</v>
      </c>
      <c r="G87" s="1" t="s">
        <v>10833</v>
      </c>
      <c r="H87" s="1">
        <f>+Temporalidad[[#This Row],[ID]]</f>
        <v>76</v>
      </c>
    </row>
    <row r="88" spans="1:8" hidden="1" x14ac:dyDescent="0.25">
      <c r="A88">
        <v>77</v>
      </c>
      <c r="B88" s="21" t="s">
        <v>10834</v>
      </c>
      <c r="C88" s="1" t="s">
        <v>8340</v>
      </c>
      <c r="D88" s="1" t="s">
        <v>8341</v>
      </c>
      <c r="E88" s="2">
        <v>33329</v>
      </c>
      <c r="F88" s="2">
        <v>33358</v>
      </c>
      <c r="G88" s="1" t="s">
        <v>10835</v>
      </c>
      <c r="H88" s="1">
        <f>+Temporalidad[[#This Row],[ID]]</f>
        <v>77</v>
      </c>
    </row>
    <row r="89" spans="1:8" hidden="1" x14ac:dyDescent="0.25">
      <c r="A89">
        <v>78</v>
      </c>
      <c r="B89" s="21" t="s">
        <v>10836</v>
      </c>
      <c r="C89" s="1" t="s">
        <v>8340</v>
      </c>
      <c r="D89" s="1" t="s">
        <v>8341</v>
      </c>
      <c r="E89" s="2">
        <v>33359</v>
      </c>
      <c r="F89" s="2">
        <v>33389</v>
      </c>
      <c r="G89" s="1" t="s">
        <v>10837</v>
      </c>
      <c r="H89" s="1">
        <f>+Temporalidad[[#This Row],[ID]]</f>
        <v>78</v>
      </c>
    </row>
    <row r="90" spans="1:8" hidden="1" x14ac:dyDescent="0.25">
      <c r="A90">
        <v>79</v>
      </c>
      <c r="B90" s="21" t="s">
        <v>10838</v>
      </c>
      <c r="C90" s="1" t="s">
        <v>8340</v>
      </c>
      <c r="D90" s="1" t="s">
        <v>8341</v>
      </c>
      <c r="E90" s="2">
        <v>33390</v>
      </c>
      <c r="F90" s="2">
        <v>33419</v>
      </c>
      <c r="G90" s="1" t="s">
        <v>10839</v>
      </c>
      <c r="H90" s="1">
        <f>+Temporalidad[[#This Row],[ID]]</f>
        <v>79</v>
      </c>
    </row>
    <row r="91" spans="1:8" hidden="1" x14ac:dyDescent="0.25">
      <c r="A91">
        <v>80</v>
      </c>
      <c r="B91" s="21" t="s">
        <v>10840</v>
      </c>
      <c r="C91" s="1" t="s">
        <v>8340</v>
      </c>
      <c r="D91" s="1" t="s">
        <v>8341</v>
      </c>
      <c r="E91" s="2">
        <v>33420</v>
      </c>
      <c r="F91" s="2">
        <v>33450</v>
      </c>
      <c r="G91" s="1" t="s">
        <v>10841</v>
      </c>
      <c r="H91" s="1">
        <f>+Temporalidad[[#This Row],[ID]]</f>
        <v>80</v>
      </c>
    </row>
    <row r="92" spans="1:8" hidden="1" x14ac:dyDescent="0.25">
      <c r="A92">
        <v>81</v>
      </c>
      <c r="B92" s="21" t="s">
        <v>10842</v>
      </c>
      <c r="C92" s="1" t="s">
        <v>8340</v>
      </c>
      <c r="D92" s="1" t="s">
        <v>8341</v>
      </c>
      <c r="E92" s="2">
        <v>33451</v>
      </c>
      <c r="F92" s="2">
        <v>33481</v>
      </c>
      <c r="G92" s="1" t="s">
        <v>10843</v>
      </c>
      <c r="H92" s="1">
        <f>+Temporalidad[[#This Row],[ID]]</f>
        <v>81</v>
      </c>
    </row>
    <row r="93" spans="1:8" hidden="1" x14ac:dyDescent="0.25">
      <c r="A93">
        <v>82</v>
      </c>
      <c r="B93" s="21" t="s">
        <v>10844</v>
      </c>
      <c r="C93" s="1" t="s">
        <v>8340</v>
      </c>
      <c r="D93" s="1" t="s">
        <v>8341</v>
      </c>
      <c r="E93" s="2">
        <v>33482</v>
      </c>
      <c r="F93" s="2">
        <v>33511</v>
      </c>
      <c r="G93" s="1" t="s">
        <v>10845</v>
      </c>
      <c r="H93" s="1">
        <f>+Temporalidad[[#This Row],[ID]]</f>
        <v>82</v>
      </c>
    </row>
    <row r="94" spans="1:8" hidden="1" x14ac:dyDescent="0.25">
      <c r="A94">
        <v>83</v>
      </c>
      <c r="B94" s="21" t="s">
        <v>10846</v>
      </c>
      <c r="C94" s="1" t="s">
        <v>8340</v>
      </c>
      <c r="D94" s="1" t="s">
        <v>8341</v>
      </c>
      <c r="E94" s="2">
        <v>33512</v>
      </c>
      <c r="F94" s="2">
        <v>33542</v>
      </c>
      <c r="G94" s="1" t="s">
        <v>10847</v>
      </c>
      <c r="H94" s="1">
        <f>+Temporalidad[[#This Row],[ID]]</f>
        <v>83</v>
      </c>
    </row>
    <row r="95" spans="1:8" hidden="1" x14ac:dyDescent="0.25">
      <c r="A95">
        <v>84</v>
      </c>
      <c r="B95" s="21" t="s">
        <v>10848</v>
      </c>
      <c r="C95" s="1" t="s">
        <v>8340</v>
      </c>
      <c r="D95" s="1" t="s">
        <v>8341</v>
      </c>
      <c r="E95" s="2">
        <v>33543</v>
      </c>
      <c r="F95" s="2">
        <v>33572</v>
      </c>
      <c r="G95" s="1" t="s">
        <v>10849</v>
      </c>
      <c r="H95" s="1">
        <f>+Temporalidad[[#This Row],[ID]]</f>
        <v>84</v>
      </c>
    </row>
    <row r="96" spans="1:8" hidden="1" x14ac:dyDescent="0.25">
      <c r="A96">
        <v>85</v>
      </c>
      <c r="B96" s="21" t="s">
        <v>10850</v>
      </c>
      <c r="C96" s="1" t="s">
        <v>8340</v>
      </c>
      <c r="D96" s="1" t="s">
        <v>8341</v>
      </c>
      <c r="E96" s="2">
        <v>33573</v>
      </c>
      <c r="F96" s="2">
        <v>33603</v>
      </c>
      <c r="G96" s="1" t="s">
        <v>10851</v>
      </c>
      <c r="H96" s="1">
        <f>+Temporalidad[[#This Row],[ID]]</f>
        <v>85</v>
      </c>
    </row>
    <row r="97" spans="1:8" hidden="1" x14ac:dyDescent="0.25">
      <c r="A97">
        <v>86</v>
      </c>
      <c r="B97" s="21" t="s">
        <v>10852</v>
      </c>
      <c r="C97" s="1" t="s">
        <v>8340</v>
      </c>
      <c r="D97" s="1" t="s">
        <v>8341</v>
      </c>
      <c r="E97" s="2">
        <v>33604</v>
      </c>
      <c r="F97" s="2">
        <v>33634</v>
      </c>
      <c r="G97" s="1" t="s">
        <v>10853</v>
      </c>
      <c r="H97" s="1">
        <f>+Temporalidad[[#This Row],[ID]]</f>
        <v>86</v>
      </c>
    </row>
    <row r="98" spans="1:8" hidden="1" x14ac:dyDescent="0.25">
      <c r="A98">
        <v>87</v>
      </c>
      <c r="B98" s="21" t="s">
        <v>10854</v>
      </c>
      <c r="C98" s="1" t="s">
        <v>8340</v>
      </c>
      <c r="D98" s="1" t="s">
        <v>8341</v>
      </c>
      <c r="E98" s="2">
        <v>33635</v>
      </c>
      <c r="F98" s="2">
        <v>33662</v>
      </c>
      <c r="G98" s="1" t="s">
        <v>10855</v>
      </c>
      <c r="H98" s="1">
        <f>+Temporalidad[[#This Row],[ID]]</f>
        <v>87</v>
      </c>
    </row>
    <row r="99" spans="1:8" hidden="1" x14ac:dyDescent="0.25">
      <c r="A99">
        <v>88</v>
      </c>
      <c r="B99" s="21" t="s">
        <v>10856</v>
      </c>
      <c r="C99" s="1" t="s">
        <v>8340</v>
      </c>
      <c r="D99" s="1" t="s">
        <v>8341</v>
      </c>
      <c r="E99" s="2">
        <v>33664</v>
      </c>
      <c r="F99" s="2">
        <v>33694</v>
      </c>
      <c r="G99" s="1" t="s">
        <v>10857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10858</v>
      </c>
      <c r="C100" s="1" t="s">
        <v>8340</v>
      </c>
      <c r="D100" s="1" t="s">
        <v>8341</v>
      </c>
      <c r="E100" s="2">
        <v>33695</v>
      </c>
      <c r="F100" s="2">
        <v>33724</v>
      </c>
      <c r="G100" s="1" t="s">
        <v>10859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10860</v>
      </c>
      <c r="C101" s="1" t="s">
        <v>8340</v>
      </c>
      <c r="D101" s="1" t="s">
        <v>8341</v>
      </c>
      <c r="E101" s="2">
        <v>33725</v>
      </c>
      <c r="F101" s="2">
        <v>33755</v>
      </c>
      <c r="G101" s="1" t="s">
        <v>10861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10862</v>
      </c>
      <c r="C102" s="1" t="s">
        <v>8340</v>
      </c>
      <c r="D102" s="1" t="s">
        <v>8341</v>
      </c>
      <c r="E102" s="2">
        <v>33756</v>
      </c>
      <c r="F102" s="2">
        <v>33785</v>
      </c>
      <c r="G102" s="1" t="s">
        <v>10863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10864</v>
      </c>
      <c r="C103" s="1" t="s">
        <v>8340</v>
      </c>
      <c r="D103" s="1" t="s">
        <v>8341</v>
      </c>
      <c r="E103" s="2">
        <v>33786</v>
      </c>
      <c r="F103" s="2">
        <v>33816</v>
      </c>
      <c r="G103" s="1" t="s">
        <v>10865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10866</v>
      </c>
      <c r="C104" s="1" t="s">
        <v>8340</v>
      </c>
      <c r="D104" s="1" t="s">
        <v>8341</v>
      </c>
      <c r="E104" s="2">
        <v>33817</v>
      </c>
      <c r="F104" s="2">
        <v>33847</v>
      </c>
      <c r="G104" s="1" t="s">
        <v>10867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10868</v>
      </c>
      <c r="C105" s="1" t="s">
        <v>8340</v>
      </c>
      <c r="D105" s="1" t="s">
        <v>8341</v>
      </c>
      <c r="E105" s="2">
        <v>33848</v>
      </c>
      <c r="F105" s="2">
        <v>33877</v>
      </c>
      <c r="G105" s="1" t="s">
        <v>10869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10870</v>
      </c>
      <c r="C106" s="1" t="s">
        <v>8340</v>
      </c>
      <c r="D106" s="1" t="s">
        <v>8341</v>
      </c>
      <c r="E106" s="2">
        <v>33878</v>
      </c>
      <c r="F106" s="2">
        <v>33908</v>
      </c>
      <c r="G106" s="1" t="s">
        <v>10871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10872</v>
      </c>
      <c r="C107" s="1" t="s">
        <v>8340</v>
      </c>
      <c r="D107" s="1" t="s">
        <v>8341</v>
      </c>
      <c r="E107" s="2">
        <v>33909</v>
      </c>
      <c r="F107" s="2">
        <v>33938</v>
      </c>
      <c r="G107" s="1" t="s">
        <v>10873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10874</v>
      </c>
      <c r="C108" s="1" t="s">
        <v>8340</v>
      </c>
      <c r="D108" s="1" t="s">
        <v>8341</v>
      </c>
      <c r="E108" s="2">
        <v>33939</v>
      </c>
      <c r="F108" s="2">
        <v>33969</v>
      </c>
      <c r="G108" s="1" t="s">
        <v>10875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10876</v>
      </c>
      <c r="C109" s="1" t="s">
        <v>8340</v>
      </c>
      <c r="D109" s="1" t="s">
        <v>8341</v>
      </c>
      <c r="E109" s="2">
        <v>33970</v>
      </c>
      <c r="F109" s="2">
        <v>34000</v>
      </c>
      <c r="G109" s="1" t="s">
        <v>10877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10878</v>
      </c>
      <c r="C110" s="1" t="s">
        <v>8340</v>
      </c>
      <c r="D110" s="1" t="s">
        <v>8341</v>
      </c>
      <c r="E110" s="2">
        <v>34001</v>
      </c>
      <c r="F110" s="2">
        <v>34028</v>
      </c>
      <c r="G110" s="1" t="s">
        <v>10879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10880</v>
      </c>
      <c r="C111" s="1" t="s">
        <v>8340</v>
      </c>
      <c r="D111" s="1" t="s">
        <v>8341</v>
      </c>
      <c r="E111" s="2">
        <v>34029</v>
      </c>
      <c r="F111" s="2">
        <v>34059</v>
      </c>
      <c r="G111" s="1" t="s">
        <v>10881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10882</v>
      </c>
      <c r="C112" s="1" t="s">
        <v>8340</v>
      </c>
      <c r="D112" s="1" t="s">
        <v>8341</v>
      </c>
      <c r="E112" s="2">
        <v>34060</v>
      </c>
      <c r="F112" s="2">
        <v>34089</v>
      </c>
      <c r="G112" s="1" t="s">
        <v>10883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10884</v>
      </c>
      <c r="C113" s="1" t="s">
        <v>8340</v>
      </c>
      <c r="D113" s="1" t="s">
        <v>8341</v>
      </c>
      <c r="E113" s="2">
        <v>34090</v>
      </c>
      <c r="F113" s="2">
        <v>34120</v>
      </c>
      <c r="G113" s="1" t="s">
        <v>10885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10886</v>
      </c>
      <c r="C114" s="1" t="s">
        <v>8340</v>
      </c>
      <c r="D114" s="1" t="s">
        <v>8341</v>
      </c>
      <c r="E114" s="2">
        <v>34121</v>
      </c>
      <c r="F114" s="2">
        <v>34150</v>
      </c>
      <c r="G114" s="1" t="s">
        <v>10887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10888</v>
      </c>
      <c r="C115" s="1" t="s">
        <v>8340</v>
      </c>
      <c r="D115" s="1" t="s">
        <v>8341</v>
      </c>
      <c r="E115" s="2">
        <v>34151</v>
      </c>
      <c r="F115" s="2">
        <v>34181</v>
      </c>
      <c r="G115" s="1" t="s">
        <v>10889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10890</v>
      </c>
      <c r="C116" s="1" t="s">
        <v>8340</v>
      </c>
      <c r="D116" s="1" t="s">
        <v>8341</v>
      </c>
      <c r="E116" s="2">
        <v>34182</v>
      </c>
      <c r="F116" s="2">
        <v>34212</v>
      </c>
      <c r="G116" s="1" t="s">
        <v>10891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10892</v>
      </c>
      <c r="C117" s="1" t="s">
        <v>8340</v>
      </c>
      <c r="D117" s="1" t="s">
        <v>8341</v>
      </c>
      <c r="E117" s="2">
        <v>34213</v>
      </c>
      <c r="F117" s="2">
        <v>34242</v>
      </c>
      <c r="G117" s="1" t="s">
        <v>10893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10894</v>
      </c>
      <c r="C118" s="1" t="s">
        <v>8340</v>
      </c>
      <c r="D118" s="1" t="s">
        <v>8341</v>
      </c>
      <c r="E118" s="2">
        <v>34243</v>
      </c>
      <c r="F118" s="2">
        <v>34273</v>
      </c>
      <c r="G118" s="1" t="s">
        <v>10895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10896</v>
      </c>
      <c r="C119" s="1" t="s">
        <v>8340</v>
      </c>
      <c r="D119" s="1" t="s">
        <v>8341</v>
      </c>
      <c r="E119" s="2">
        <v>34274</v>
      </c>
      <c r="F119" s="2">
        <v>34303</v>
      </c>
      <c r="G119" s="1" t="s">
        <v>10897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10898</v>
      </c>
      <c r="C120" s="1" t="s">
        <v>8340</v>
      </c>
      <c r="D120" s="1" t="s">
        <v>8341</v>
      </c>
      <c r="E120" s="2">
        <v>34304</v>
      </c>
      <c r="F120" s="2">
        <v>34334</v>
      </c>
      <c r="G120" s="1" t="s">
        <v>10899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10900</v>
      </c>
      <c r="C121" s="1" t="s">
        <v>8340</v>
      </c>
      <c r="D121" s="1" t="s">
        <v>8341</v>
      </c>
      <c r="E121" s="2">
        <v>34335</v>
      </c>
      <c r="F121" s="2">
        <v>34365</v>
      </c>
      <c r="G121" s="1" t="s">
        <v>10901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10902</v>
      </c>
      <c r="C122" s="1" t="s">
        <v>8340</v>
      </c>
      <c r="D122" s="1" t="s">
        <v>8341</v>
      </c>
      <c r="E122" s="2">
        <v>34366</v>
      </c>
      <c r="F122" s="2">
        <v>34393</v>
      </c>
      <c r="G122" s="1" t="s">
        <v>10903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10904</v>
      </c>
      <c r="C123" s="1" t="s">
        <v>8340</v>
      </c>
      <c r="D123" s="1" t="s">
        <v>8341</v>
      </c>
      <c r="E123" s="2">
        <v>34394</v>
      </c>
      <c r="F123" s="2">
        <v>34424</v>
      </c>
      <c r="G123" s="1" t="s">
        <v>10905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10906</v>
      </c>
      <c r="C124" s="1" t="s">
        <v>8340</v>
      </c>
      <c r="D124" s="1" t="s">
        <v>8341</v>
      </c>
      <c r="E124" s="2">
        <v>34425</v>
      </c>
      <c r="F124" s="2">
        <v>34454</v>
      </c>
      <c r="G124" s="1" t="s">
        <v>10907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10908</v>
      </c>
      <c r="C125" s="1" t="s">
        <v>8340</v>
      </c>
      <c r="D125" s="1" t="s">
        <v>8341</v>
      </c>
      <c r="E125" s="2">
        <v>34455</v>
      </c>
      <c r="F125" s="2">
        <v>34485</v>
      </c>
      <c r="G125" s="1" t="s">
        <v>10909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10910</v>
      </c>
      <c r="C126" s="1" t="s">
        <v>8340</v>
      </c>
      <c r="D126" s="1" t="s">
        <v>8341</v>
      </c>
      <c r="E126" s="2">
        <v>34486</v>
      </c>
      <c r="F126" s="2">
        <v>34515</v>
      </c>
      <c r="G126" s="1" t="s">
        <v>10911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10912</v>
      </c>
      <c r="C127" s="1" t="s">
        <v>8340</v>
      </c>
      <c r="D127" s="1" t="s">
        <v>8341</v>
      </c>
      <c r="E127" s="2">
        <v>34516</v>
      </c>
      <c r="F127" s="2">
        <v>34546</v>
      </c>
      <c r="G127" s="1" t="s">
        <v>10913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10914</v>
      </c>
      <c r="C128" s="1" t="s">
        <v>8340</v>
      </c>
      <c r="D128" s="1" t="s">
        <v>8341</v>
      </c>
      <c r="E128" s="2">
        <v>34547</v>
      </c>
      <c r="F128" s="2">
        <v>34577</v>
      </c>
      <c r="G128" s="1" t="s">
        <v>10915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10916</v>
      </c>
      <c r="C129" s="1" t="s">
        <v>8340</v>
      </c>
      <c r="D129" s="1" t="s">
        <v>8341</v>
      </c>
      <c r="E129" s="2">
        <v>34578</v>
      </c>
      <c r="F129" s="2">
        <v>34607</v>
      </c>
      <c r="G129" s="1" t="s">
        <v>10917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10918</v>
      </c>
      <c r="C130" s="1" t="s">
        <v>8340</v>
      </c>
      <c r="D130" s="1" t="s">
        <v>8341</v>
      </c>
      <c r="E130" s="2">
        <v>34608</v>
      </c>
      <c r="F130" s="2">
        <v>34638</v>
      </c>
      <c r="G130" s="1" t="s">
        <v>10919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10920</v>
      </c>
      <c r="C131" s="1" t="s">
        <v>8340</v>
      </c>
      <c r="D131" s="1" t="s">
        <v>8341</v>
      </c>
      <c r="E131" s="2">
        <v>34639</v>
      </c>
      <c r="F131" s="2">
        <v>34668</v>
      </c>
      <c r="G131" s="1" t="s">
        <v>10921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10922</v>
      </c>
      <c r="C132" s="1" t="s">
        <v>8340</v>
      </c>
      <c r="D132" s="1" t="s">
        <v>8341</v>
      </c>
      <c r="E132" s="2">
        <v>34669</v>
      </c>
      <c r="F132" s="2">
        <v>34699</v>
      </c>
      <c r="G132" s="1" t="s">
        <v>10923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10924</v>
      </c>
      <c r="C133" s="1" t="s">
        <v>8340</v>
      </c>
      <c r="D133" s="1" t="s">
        <v>8341</v>
      </c>
      <c r="E133" s="2">
        <v>34700</v>
      </c>
      <c r="F133" s="2">
        <v>34730</v>
      </c>
      <c r="G133" s="1" t="s">
        <v>10925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10926</v>
      </c>
      <c r="C134" s="1" t="s">
        <v>8340</v>
      </c>
      <c r="D134" s="1" t="s">
        <v>8341</v>
      </c>
      <c r="E134" s="2">
        <v>34731</v>
      </c>
      <c r="F134" s="2">
        <v>34758</v>
      </c>
      <c r="G134" s="1" t="s">
        <v>10927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10928</v>
      </c>
      <c r="C135" s="1" t="s">
        <v>8340</v>
      </c>
      <c r="D135" s="1" t="s">
        <v>8341</v>
      </c>
      <c r="E135" s="2">
        <v>34759</v>
      </c>
      <c r="F135" s="2">
        <v>34789</v>
      </c>
      <c r="G135" s="1" t="s">
        <v>10929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10930</v>
      </c>
      <c r="C136" s="1" t="s">
        <v>8340</v>
      </c>
      <c r="D136" s="1" t="s">
        <v>8341</v>
      </c>
      <c r="E136" s="2">
        <v>34790</v>
      </c>
      <c r="F136" s="2">
        <v>34819</v>
      </c>
      <c r="G136" s="1" t="s">
        <v>10931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10932</v>
      </c>
      <c r="C137" s="1" t="s">
        <v>8340</v>
      </c>
      <c r="D137" s="1" t="s">
        <v>8341</v>
      </c>
      <c r="E137" s="2">
        <v>34820</v>
      </c>
      <c r="F137" s="2">
        <v>34850</v>
      </c>
      <c r="G137" s="1" t="s">
        <v>10933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10934</v>
      </c>
      <c r="C138" s="1" t="s">
        <v>8340</v>
      </c>
      <c r="D138" s="1" t="s">
        <v>8341</v>
      </c>
      <c r="E138" s="2">
        <v>34851</v>
      </c>
      <c r="F138" s="2">
        <v>34880</v>
      </c>
      <c r="G138" s="1" t="s">
        <v>10935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10936</v>
      </c>
      <c r="C139" s="1" t="s">
        <v>8340</v>
      </c>
      <c r="D139" s="1" t="s">
        <v>8341</v>
      </c>
      <c r="E139" s="2">
        <v>34881</v>
      </c>
      <c r="F139" s="2">
        <v>34911</v>
      </c>
      <c r="G139" s="1" t="s">
        <v>10937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10938</v>
      </c>
      <c r="C140" s="1" t="s">
        <v>8340</v>
      </c>
      <c r="D140" s="1" t="s">
        <v>8341</v>
      </c>
      <c r="E140" s="2">
        <v>34912</v>
      </c>
      <c r="F140" s="2">
        <v>34942</v>
      </c>
      <c r="G140" s="1" t="s">
        <v>10939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10940</v>
      </c>
      <c r="C141" s="1" t="s">
        <v>8340</v>
      </c>
      <c r="D141" s="1" t="s">
        <v>8341</v>
      </c>
      <c r="E141" s="2">
        <v>34943</v>
      </c>
      <c r="F141" s="2">
        <v>34972</v>
      </c>
      <c r="G141" s="1" t="s">
        <v>10941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10942</v>
      </c>
      <c r="C142" s="1" t="s">
        <v>8340</v>
      </c>
      <c r="D142" s="1" t="s">
        <v>8341</v>
      </c>
      <c r="E142" s="2">
        <v>34973</v>
      </c>
      <c r="F142" s="2">
        <v>35003</v>
      </c>
      <c r="G142" s="1" t="s">
        <v>10943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10944</v>
      </c>
      <c r="C143" s="1" t="s">
        <v>8340</v>
      </c>
      <c r="D143" s="1" t="s">
        <v>8341</v>
      </c>
      <c r="E143" s="2">
        <v>35004</v>
      </c>
      <c r="F143" s="2">
        <v>35033</v>
      </c>
      <c r="G143" s="1" t="s">
        <v>10945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10946</v>
      </c>
      <c r="C144" s="1" t="s">
        <v>8340</v>
      </c>
      <c r="D144" s="1" t="s">
        <v>8341</v>
      </c>
      <c r="E144" s="2">
        <v>35034</v>
      </c>
      <c r="F144" s="2">
        <v>35064</v>
      </c>
      <c r="G144" s="1" t="s">
        <v>10947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10948</v>
      </c>
      <c r="C145" s="1" t="s">
        <v>8340</v>
      </c>
      <c r="D145" s="1" t="s">
        <v>8341</v>
      </c>
      <c r="E145" s="2">
        <v>35065</v>
      </c>
      <c r="F145" s="2">
        <v>35095</v>
      </c>
      <c r="G145" s="1" t="s">
        <v>10949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10950</v>
      </c>
      <c r="C146" s="1" t="s">
        <v>8340</v>
      </c>
      <c r="D146" s="1" t="s">
        <v>8341</v>
      </c>
      <c r="E146" s="2">
        <v>35096</v>
      </c>
      <c r="F146" s="2">
        <v>35123</v>
      </c>
      <c r="G146" s="1" t="s">
        <v>10951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10952</v>
      </c>
      <c r="C147" s="1" t="s">
        <v>8340</v>
      </c>
      <c r="D147" s="1" t="s">
        <v>8341</v>
      </c>
      <c r="E147" s="2">
        <v>35125</v>
      </c>
      <c r="F147" s="2">
        <v>35155</v>
      </c>
      <c r="G147" s="1" t="s">
        <v>10953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10954</v>
      </c>
      <c r="C148" s="1" t="s">
        <v>8340</v>
      </c>
      <c r="D148" s="1" t="s">
        <v>8341</v>
      </c>
      <c r="E148" s="2">
        <v>35156</v>
      </c>
      <c r="F148" s="2">
        <v>35185</v>
      </c>
      <c r="G148" s="1" t="s">
        <v>10955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10956</v>
      </c>
      <c r="C149" s="1" t="s">
        <v>8340</v>
      </c>
      <c r="D149" s="1" t="s">
        <v>8341</v>
      </c>
      <c r="E149" s="2">
        <v>35186</v>
      </c>
      <c r="F149" s="2">
        <v>35216</v>
      </c>
      <c r="G149" s="1" t="s">
        <v>10957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10958</v>
      </c>
      <c r="C150" s="1" t="s">
        <v>8340</v>
      </c>
      <c r="D150" s="1" t="s">
        <v>8341</v>
      </c>
      <c r="E150" s="2">
        <v>35217</v>
      </c>
      <c r="F150" s="2">
        <v>35246</v>
      </c>
      <c r="G150" s="1" t="s">
        <v>10959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10960</v>
      </c>
      <c r="C151" s="1" t="s">
        <v>8340</v>
      </c>
      <c r="D151" s="1" t="s">
        <v>8341</v>
      </c>
      <c r="E151" s="2">
        <v>35247</v>
      </c>
      <c r="F151" s="2">
        <v>35277</v>
      </c>
      <c r="G151" s="1" t="s">
        <v>10961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10962</v>
      </c>
      <c r="C152" s="1" t="s">
        <v>8340</v>
      </c>
      <c r="D152" s="1" t="s">
        <v>8341</v>
      </c>
      <c r="E152" s="2">
        <v>35278</v>
      </c>
      <c r="F152" s="2">
        <v>35308</v>
      </c>
      <c r="G152" s="1" t="s">
        <v>10963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10964</v>
      </c>
      <c r="C153" s="1" t="s">
        <v>8340</v>
      </c>
      <c r="D153" s="1" t="s">
        <v>8341</v>
      </c>
      <c r="E153" s="2">
        <v>35309</v>
      </c>
      <c r="F153" s="2">
        <v>35338</v>
      </c>
      <c r="G153" s="1" t="s">
        <v>10965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10966</v>
      </c>
      <c r="C154" s="1" t="s">
        <v>8340</v>
      </c>
      <c r="D154" s="1" t="s">
        <v>8341</v>
      </c>
      <c r="E154" s="2">
        <v>35339</v>
      </c>
      <c r="F154" s="2">
        <v>35369</v>
      </c>
      <c r="G154" s="1" t="s">
        <v>10967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10968</v>
      </c>
      <c r="C155" s="1" t="s">
        <v>8340</v>
      </c>
      <c r="D155" s="1" t="s">
        <v>8341</v>
      </c>
      <c r="E155" s="2">
        <v>35370</v>
      </c>
      <c r="F155" s="2">
        <v>35399</v>
      </c>
      <c r="G155" s="1" t="s">
        <v>10969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10970</v>
      </c>
      <c r="C156" s="1" t="s">
        <v>8340</v>
      </c>
      <c r="D156" s="1" t="s">
        <v>8341</v>
      </c>
      <c r="E156" s="2">
        <v>35400</v>
      </c>
      <c r="F156" s="2">
        <v>35430</v>
      </c>
      <c r="G156" s="1" t="s">
        <v>10971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10972</v>
      </c>
      <c r="C157" s="1" t="s">
        <v>8340</v>
      </c>
      <c r="D157" s="1" t="s">
        <v>8341</v>
      </c>
      <c r="E157" s="2">
        <v>35431</v>
      </c>
      <c r="F157" s="2">
        <v>35461</v>
      </c>
      <c r="G157" s="1" t="s">
        <v>10973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10974</v>
      </c>
      <c r="C158" s="1" t="s">
        <v>8340</v>
      </c>
      <c r="D158" s="1" t="s">
        <v>8341</v>
      </c>
      <c r="E158" s="2">
        <v>35462</v>
      </c>
      <c r="F158" s="2">
        <v>35489</v>
      </c>
      <c r="G158" s="1" t="s">
        <v>10975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10976</v>
      </c>
      <c r="C159" s="1" t="s">
        <v>8340</v>
      </c>
      <c r="D159" s="1" t="s">
        <v>8341</v>
      </c>
      <c r="E159" s="2">
        <v>35490</v>
      </c>
      <c r="F159" s="2">
        <v>35520</v>
      </c>
      <c r="G159" s="1" t="s">
        <v>10977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10978</v>
      </c>
      <c r="C160" s="1" t="s">
        <v>8340</v>
      </c>
      <c r="D160" s="1" t="s">
        <v>8341</v>
      </c>
      <c r="E160" s="2">
        <v>35521</v>
      </c>
      <c r="F160" s="2">
        <v>35550</v>
      </c>
      <c r="G160" s="1" t="s">
        <v>10979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10980</v>
      </c>
      <c r="C161" s="1" t="s">
        <v>8340</v>
      </c>
      <c r="D161" s="1" t="s">
        <v>8341</v>
      </c>
      <c r="E161" s="2">
        <v>35551</v>
      </c>
      <c r="F161" s="2">
        <v>35581</v>
      </c>
      <c r="G161" s="1" t="s">
        <v>10981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10982</v>
      </c>
      <c r="C162" s="1" t="s">
        <v>8340</v>
      </c>
      <c r="D162" s="1" t="s">
        <v>8341</v>
      </c>
      <c r="E162" s="2">
        <v>35582</v>
      </c>
      <c r="F162" s="2">
        <v>35611</v>
      </c>
      <c r="G162" s="1" t="s">
        <v>10983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10984</v>
      </c>
      <c r="C163" s="1" t="s">
        <v>8340</v>
      </c>
      <c r="D163" s="1" t="s">
        <v>8341</v>
      </c>
      <c r="E163" s="2">
        <v>35612</v>
      </c>
      <c r="F163" s="2">
        <v>35642</v>
      </c>
      <c r="G163" s="1" t="s">
        <v>10985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10986</v>
      </c>
      <c r="C164" s="1" t="s">
        <v>8340</v>
      </c>
      <c r="D164" s="1" t="s">
        <v>8341</v>
      </c>
      <c r="E164" s="2">
        <v>35643</v>
      </c>
      <c r="F164" s="2">
        <v>35673</v>
      </c>
      <c r="G164" s="1" t="s">
        <v>10987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10988</v>
      </c>
      <c r="C165" s="1" t="s">
        <v>8340</v>
      </c>
      <c r="D165" s="1" t="s">
        <v>8341</v>
      </c>
      <c r="E165" s="2">
        <v>35674</v>
      </c>
      <c r="F165" s="2">
        <v>35703</v>
      </c>
      <c r="G165" s="1" t="s">
        <v>10989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10990</v>
      </c>
      <c r="C166" s="1" t="s">
        <v>8340</v>
      </c>
      <c r="D166" s="1" t="s">
        <v>8341</v>
      </c>
      <c r="E166" s="2">
        <v>35704</v>
      </c>
      <c r="F166" s="2">
        <v>35734</v>
      </c>
      <c r="G166" s="1" t="s">
        <v>10991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10992</v>
      </c>
      <c r="C167" s="1" t="s">
        <v>8340</v>
      </c>
      <c r="D167" s="1" t="s">
        <v>8341</v>
      </c>
      <c r="E167" s="2">
        <v>35735</v>
      </c>
      <c r="F167" s="2">
        <v>35764</v>
      </c>
      <c r="G167" s="1" t="s">
        <v>10993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10994</v>
      </c>
      <c r="C168" s="1" t="s">
        <v>8340</v>
      </c>
      <c r="D168" s="1" t="s">
        <v>8341</v>
      </c>
      <c r="E168" s="2">
        <v>35765</v>
      </c>
      <c r="F168" s="2">
        <v>35795</v>
      </c>
      <c r="G168" s="1" t="s">
        <v>10995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10996</v>
      </c>
      <c r="C169" s="1" t="s">
        <v>8340</v>
      </c>
      <c r="D169" s="1" t="s">
        <v>8341</v>
      </c>
      <c r="E169" s="2">
        <v>35796</v>
      </c>
      <c r="F169" s="2">
        <v>35826</v>
      </c>
      <c r="G169" s="1" t="s">
        <v>10997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10998</v>
      </c>
      <c r="C170" s="1" t="s">
        <v>8340</v>
      </c>
      <c r="D170" s="1" t="s">
        <v>8341</v>
      </c>
      <c r="E170" s="2">
        <v>35827</v>
      </c>
      <c r="F170" s="2">
        <v>35854</v>
      </c>
      <c r="G170" s="1" t="s">
        <v>10999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11000</v>
      </c>
      <c r="C171" s="1" t="s">
        <v>8340</v>
      </c>
      <c r="D171" s="1" t="s">
        <v>8341</v>
      </c>
      <c r="E171" s="2">
        <v>35855</v>
      </c>
      <c r="F171" s="2">
        <v>35885</v>
      </c>
      <c r="G171" s="1" t="s">
        <v>11001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11002</v>
      </c>
      <c r="C172" s="1" t="s">
        <v>8340</v>
      </c>
      <c r="D172" s="1" t="s">
        <v>8341</v>
      </c>
      <c r="E172" s="2">
        <v>35886</v>
      </c>
      <c r="F172" s="2">
        <v>35915</v>
      </c>
      <c r="G172" s="1" t="s">
        <v>11003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11004</v>
      </c>
      <c r="C173" s="1" t="s">
        <v>8340</v>
      </c>
      <c r="D173" s="1" t="s">
        <v>8341</v>
      </c>
      <c r="E173" s="2">
        <v>35916</v>
      </c>
      <c r="F173" s="2">
        <v>35946</v>
      </c>
      <c r="G173" s="1" t="s">
        <v>11005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11006</v>
      </c>
      <c r="C174" s="1" t="s">
        <v>8340</v>
      </c>
      <c r="D174" s="1" t="s">
        <v>8341</v>
      </c>
      <c r="E174" s="2">
        <v>35947</v>
      </c>
      <c r="F174" s="2">
        <v>35976</v>
      </c>
      <c r="G174" s="1" t="s">
        <v>11007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11008</v>
      </c>
      <c r="C175" s="1" t="s">
        <v>8340</v>
      </c>
      <c r="D175" s="1" t="s">
        <v>8341</v>
      </c>
      <c r="E175" s="2">
        <v>35977</v>
      </c>
      <c r="F175" s="2">
        <v>36007</v>
      </c>
      <c r="G175" s="1" t="s">
        <v>11009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11010</v>
      </c>
      <c r="C176" s="1" t="s">
        <v>8340</v>
      </c>
      <c r="D176" s="1" t="s">
        <v>8341</v>
      </c>
      <c r="E176" s="2">
        <v>36008</v>
      </c>
      <c r="F176" s="2">
        <v>36038</v>
      </c>
      <c r="G176" s="1" t="s">
        <v>11011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11012</v>
      </c>
      <c r="C177" s="1" t="s">
        <v>8340</v>
      </c>
      <c r="D177" s="1" t="s">
        <v>8341</v>
      </c>
      <c r="E177" s="2">
        <v>36039</v>
      </c>
      <c r="F177" s="2">
        <v>36068</v>
      </c>
      <c r="G177" s="1" t="s">
        <v>11013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11014</v>
      </c>
      <c r="C178" s="1" t="s">
        <v>8340</v>
      </c>
      <c r="D178" s="1" t="s">
        <v>8341</v>
      </c>
      <c r="E178" s="2">
        <v>36069</v>
      </c>
      <c r="F178" s="2">
        <v>36099</v>
      </c>
      <c r="G178" s="1" t="s">
        <v>11015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11016</v>
      </c>
      <c r="C179" s="1" t="s">
        <v>8340</v>
      </c>
      <c r="D179" s="1" t="s">
        <v>8341</v>
      </c>
      <c r="E179" s="2">
        <v>36100</v>
      </c>
      <c r="F179" s="2">
        <v>36129</v>
      </c>
      <c r="G179" s="1" t="s">
        <v>11017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11018</v>
      </c>
      <c r="C180" s="1" t="s">
        <v>8340</v>
      </c>
      <c r="D180" s="1" t="s">
        <v>8341</v>
      </c>
      <c r="E180" s="2">
        <v>36130</v>
      </c>
      <c r="F180" s="2">
        <v>36160</v>
      </c>
      <c r="G180" s="1" t="s">
        <v>11019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11020</v>
      </c>
      <c r="C181" s="1" t="s">
        <v>8340</v>
      </c>
      <c r="D181" s="1" t="s">
        <v>8341</v>
      </c>
      <c r="E181" s="2">
        <v>36161</v>
      </c>
      <c r="F181" s="2">
        <v>36191</v>
      </c>
      <c r="G181" s="1" t="s">
        <v>11021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11022</v>
      </c>
      <c r="C182" s="1" t="s">
        <v>8340</v>
      </c>
      <c r="D182" s="1" t="s">
        <v>8341</v>
      </c>
      <c r="E182" s="2">
        <v>36192</v>
      </c>
      <c r="F182" s="2">
        <v>36219</v>
      </c>
      <c r="G182" s="1" t="s">
        <v>11023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11024</v>
      </c>
      <c r="C183" s="1" t="s">
        <v>8340</v>
      </c>
      <c r="D183" s="1" t="s">
        <v>8341</v>
      </c>
      <c r="E183" s="2">
        <v>36220</v>
      </c>
      <c r="F183" s="2">
        <v>36250</v>
      </c>
      <c r="G183" s="1" t="s">
        <v>11025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11026</v>
      </c>
      <c r="C184" s="1" t="s">
        <v>8340</v>
      </c>
      <c r="D184" s="1" t="s">
        <v>8341</v>
      </c>
      <c r="E184" s="2">
        <v>36251</v>
      </c>
      <c r="F184" s="2">
        <v>36280</v>
      </c>
      <c r="G184" s="1" t="s">
        <v>11027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11028</v>
      </c>
      <c r="C185" s="1" t="s">
        <v>8340</v>
      </c>
      <c r="D185" s="1" t="s">
        <v>8341</v>
      </c>
      <c r="E185" s="2">
        <v>36281</v>
      </c>
      <c r="F185" s="2">
        <v>36311</v>
      </c>
      <c r="G185" s="1" t="s">
        <v>11029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11030</v>
      </c>
      <c r="C186" s="1" t="s">
        <v>8340</v>
      </c>
      <c r="D186" s="1" t="s">
        <v>8341</v>
      </c>
      <c r="E186" s="2">
        <v>36312</v>
      </c>
      <c r="F186" s="2">
        <v>36341</v>
      </c>
      <c r="G186" s="1" t="s">
        <v>11031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11032</v>
      </c>
      <c r="C187" s="1" t="s">
        <v>8340</v>
      </c>
      <c r="D187" s="1" t="s">
        <v>8341</v>
      </c>
      <c r="E187" s="2">
        <v>36342</v>
      </c>
      <c r="F187" s="2">
        <v>36372</v>
      </c>
      <c r="G187" s="1" t="s">
        <v>11033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11034</v>
      </c>
      <c r="C188" s="1" t="s">
        <v>8340</v>
      </c>
      <c r="D188" s="1" t="s">
        <v>8341</v>
      </c>
      <c r="E188" s="2">
        <v>36373</v>
      </c>
      <c r="F188" s="2">
        <v>36403</v>
      </c>
      <c r="G188" s="1" t="s">
        <v>11035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11036</v>
      </c>
      <c r="C189" s="1" t="s">
        <v>8340</v>
      </c>
      <c r="D189" s="1" t="s">
        <v>8341</v>
      </c>
      <c r="E189" s="2">
        <v>36404</v>
      </c>
      <c r="F189" s="2">
        <v>36433</v>
      </c>
      <c r="G189" s="1" t="s">
        <v>11037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11038</v>
      </c>
      <c r="C190" s="1" t="s">
        <v>8340</v>
      </c>
      <c r="D190" s="1" t="s">
        <v>8341</v>
      </c>
      <c r="E190" s="2">
        <v>36434</v>
      </c>
      <c r="F190" s="2">
        <v>36464</v>
      </c>
      <c r="G190" s="1" t="s">
        <v>11039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11040</v>
      </c>
      <c r="C191" s="1" t="s">
        <v>8340</v>
      </c>
      <c r="D191" s="1" t="s">
        <v>8341</v>
      </c>
      <c r="E191" s="2">
        <v>36465</v>
      </c>
      <c r="F191" s="2">
        <v>36494</v>
      </c>
      <c r="G191" s="1" t="s">
        <v>11041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11042</v>
      </c>
      <c r="C192" s="1" t="s">
        <v>8340</v>
      </c>
      <c r="D192" s="1" t="s">
        <v>8341</v>
      </c>
      <c r="E192" s="2">
        <v>36495</v>
      </c>
      <c r="F192" s="2">
        <v>36525</v>
      </c>
      <c r="G192" s="1" t="s">
        <v>11043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11044</v>
      </c>
      <c r="C193" s="1" t="s">
        <v>8340</v>
      </c>
      <c r="D193" s="1" t="s">
        <v>8341</v>
      </c>
      <c r="E193" s="2">
        <v>36526</v>
      </c>
      <c r="F193" s="2">
        <v>36556</v>
      </c>
      <c r="G193" s="1" t="s">
        <v>11045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11046</v>
      </c>
      <c r="C194" s="1" t="s">
        <v>8340</v>
      </c>
      <c r="D194" s="1" t="s">
        <v>8341</v>
      </c>
      <c r="E194" s="2">
        <v>36557</v>
      </c>
      <c r="F194" s="2">
        <v>36584</v>
      </c>
      <c r="G194" s="1" t="s">
        <v>11047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11048</v>
      </c>
      <c r="C195" s="1" t="s">
        <v>8340</v>
      </c>
      <c r="D195" s="1" t="s">
        <v>8341</v>
      </c>
      <c r="E195" s="2">
        <v>36586</v>
      </c>
      <c r="F195" s="2">
        <v>36616</v>
      </c>
      <c r="G195" s="1" t="s">
        <v>11049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11050</v>
      </c>
      <c r="C196" s="1" t="s">
        <v>8340</v>
      </c>
      <c r="D196" s="1" t="s">
        <v>8341</v>
      </c>
      <c r="E196" s="2">
        <v>36617</v>
      </c>
      <c r="F196" s="2">
        <v>36646</v>
      </c>
      <c r="G196" s="1" t="s">
        <v>11051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11052</v>
      </c>
      <c r="C197" s="1" t="s">
        <v>8340</v>
      </c>
      <c r="D197" s="1" t="s">
        <v>8341</v>
      </c>
      <c r="E197" s="2">
        <v>36647</v>
      </c>
      <c r="F197" s="2">
        <v>36677</v>
      </c>
      <c r="G197" s="1" t="s">
        <v>11053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11054</v>
      </c>
      <c r="C198" s="1" t="s">
        <v>8340</v>
      </c>
      <c r="D198" s="1" t="s">
        <v>8341</v>
      </c>
      <c r="E198" s="2">
        <v>36678</v>
      </c>
      <c r="F198" s="2">
        <v>36707</v>
      </c>
      <c r="G198" s="1" t="s">
        <v>11055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11056</v>
      </c>
      <c r="C199" s="1" t="s">
        <v>8340</v>
      </c>
      <c r="D199" s="1" t="s">
        <v>8341</v>
      </c>
      <c r="E199" s="2">
        <v>36708</v>
      </c>
      <c r="F199" s="2">
        <v>36738</v>
      </c>
      <c r="G199" s="1" t="s">
        <v>11057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11058</v>
      </c>
      <c r="C200" s="1" t="s">
        <v>8340</v>
      </c>
      <c r="D200" s="1" t="s">
        <v>8341</v>
      </c>
      <c r="E200" s="2">
        <v>36739</v>
      </c>
      <c r="F200" s="2">
        <v>36769</v>
      </c>
      <c r="G200" s="1" t="s">
        <v>11059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11060</v>
      </c>
      <c r="C201" s="1" t="s">
        <v>8340</v>
      </c>
      <c r="D201" s="1" t="s">
        <v>8341</v>
      </c>
      <c r="E201" s="2">
        <v>36770</v>
      </c>
      <c r="F201" s="2">
        <v>36799</v>
      </c>
      <c r="G201" s="1" t="s">
        <v>11061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11062</v>
      </c>
      <c r="C202" s="1" t="s">
        <v>8340</v>
      </c>
      <c r="D202" s="1" t="s">
        <v>8341</v>
      </c>
      <c r="E202" s="2">
        <v>36800</v>
      </c>
      <c r="F202" s="2">
        <v>36830</v>
      </c>
      <c r="G202" s="1" t="s">
        <v>11063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11064</v>
      </c>
      <c r="C203" s="1" t="s">
        <v>8340</v>
      </c>
      <c r="D203" s="1" t="s">
        <v>8341</v>
      </c>
      <c r="E203" s="2">
        <v>36831</v>
      </c>
      <c r="F203" s="2">
        <v>36860</v>
      </c>
      <c r="G203" s="1" t="s">
        <v>11065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11066</v>
      </c>
      <c r="C204" s="1" t="s">
        <v>8340</v>
      </c>
      <c r="D204" s="1" t="s">
        <v>8341</v>
      </c>
      <c r="E204" s="2">
        <v>36861</v>
      </c>
      <c r="F204" s="2">
        <v>36891</v>
      </c>
      <c r="G204" s="1" t="s">
        <v>11067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11068</v>
      </c>
      <c r="C205" s="1" t="s">
        <v>8340</v>
      </c>
      <c r="D205" s="1" t="s">
        <v>8341</v>
      </c>
      <c r="E205" s="2">
        <v>36892</v>
      </c>
      <c r="F205" s="2">
        <v>36922</v>
      </c>
      <c r="G205" s="1" t="s">
        <v>11069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11070</v>
      </c>
      <c r="C206" s="1" t="s">
        <v>8340</v>
      </c>
      <c r="D206" s="1" t="s">
        <v>8341</v>
      </c>
      <c r="E206" s="2">
        <v>36923</v>
      </c>
      <c r="F206" s="2">
        <v>36950</v>
      </c>
      <c r="G206" s="1" t="s">
        <v>11071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11072</v>
      </c>
      <c r="C207" s="1" t="s">
        <v>8340</v>
      </c>
      <c r="D207" s="1" t="s">
        <v>8341</v>
      </c>
      <c r="E207" s="2">
        <v>36951</v>
      </c>
      <c r="F207" s="2">
        <v>36981</v>
      </c>
      <c r="G207" s="1" t="s">
        <v>11073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11074</v>
      </c>
      <c r="C208" s="1" t="s">
        <v>8340</v>
      </c>
      <c r="D208" s="1" t="s">
        <v>8341</v>
      </c>
      <c r="E208" s="2">
        <v>36982</v>
      </c>
      <c r="F208" s="2">
        <v>37011</v>
      </c>
      <c r="G208" s="1" t="s">
        <v>11075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11076</v>
      </c>
      <c r="C209" s="1" t="s">
        <v>8340</v>
      </c>
      <c r="D209" s="1" t="s">
        <v>8341</v>
      </c>
      <c r="E209" s="2">
        <v>37012</v>
      </c>
      <c r="F209" s="2">
        <v>37042</v>
      </c>
      <c r="G209" s="1" t="s">
        <v>11077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11078</v>
      </c>
      <c r="C210" s="1" t="s">
        <v>8340</v>
      </c>
      <c r="D210" s="1" t="s">
        <v>8341</v>
      </c>
      <c r="E210" s="2">
        <v>37043</v>
      </c>
      <c r="F210" s="2">
        <v>37072</v>
      </c>
      <c r="G210" s="1" t="s">
        <v>11079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11080</v>
      </c>
      <c r="C211" s="1" t="s">
        <v>8340</v>
      </c>
      <c r="D211" s="1" t="s">
        <v>8341</v>
      </c>
      <c r="E211" s="2">
        <v>37073</v>
      </c>
      <c r="F211" s="2">
        <v>37103</v>
      </c>
      <c r="G211" s="1" t="s">
        <v>11081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11082</v>
      </c>
      <c r="C212" s="1" t="s">
        <v>8340</v>
      </c>
      <c r="D212" s="1" t="s">
        <v>8341</v>
      </c>
      <c r="E212" s="2">
        <v>37104</v>
      </c>
      <c r="F212" s="2">
        <v>37134</v>
      </c>
      <c r="G212" s="1" t="s">
        <v>11083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11084</v>
      </c>
      <c r="C213" s="1" t="s">
        <v>8340</v>
      </c>
      <c r="D213" s="1" t="s">
        <v>8341</v>
      </c>
      <c r="E213" s="2">
        <v>37135</v>
      </c>
      <c r="F213" s="2">
        <v>37164</v>
      </c>
      <c r="G213" s="1" t="s">
        <v>11085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11086</v>
      </c>
      <c r="C214" s="1" t="s">
        <v>8340</v>
      </c>
      <c r="D214" s="1" t="s">
        <v>8341</v>
      </c>
      <c r="E214" s="2">
        <v>37165</v>
      </c>
      <c r="F214" s="2">
        <v>37195</v>
      </c>
      <c r="G214" s="1" t="s">
        <v>11087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11088</v>
      </c>
      <c r="C215" s="1" t="s">
        <v>8340</v>
      </c>
      <c r="D215" s="1" t="s">
        <v>8341</v>
      </c>
      <c r="E215" s="2">
        <v>37196</v>
      </c>
      <c r="F215" s="2">
        <v>37225</v>
      </c>
      <c r="G215" s="1" t="s">
        <v>11089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11090</v>
      </c>
      <c r="C216" s="1" t="s">
        <v>8340</v>
      </c>
      <c r="D216" s="1" t="s">
        <v>8341</v>
      </c>
      <c r="E216" s="2">
        <v>37226</v>
      </c>
      <c r="F216" s="2">
        <v>37256</v>
      </c>
      <c r="G216" s="1" t="s">
        <v>11091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11092</v>
      </c>
      <c r="C217" s="1" t="s">
        <v>8340</v>
      </c>
      <c r="D217" s="1" t="s">
        <v>8341</v>
      </c>
      <c r="E217" s="2">
        <v>37257</v>
      </c>
      <c r="F217" s="2">
        <v>37287</v>
      </c>
      <c r="G217" s="1" t="s">
        <v>11093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11094</v>
      </c>
      <c r="C218" s="1" t="s">
        <v>8340</v>
      </c>
      <c r="D218" s="1" t="s">
        <v>8341</v>
      </c>
      <c r="E218" s="2">
        <v>37288</v>
      </c>
      <c r="F218" s="2">
        <v>37315</v>
      </c>
      <c r="G218" s="1" t="s">
        <v>11095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11096</v>
      </c>
      <c r="C219" s="1" t="s">
        <v>8340</v>
      </c>
      <c r="D219" s="1" t="s">
        <v>8341</v>
      </c>
      <c r="E219" s="2">
        <v>37316</v>
      </c>
      <c r="F219" s="2">
        <v>37346</v>
      </c>
      <c r="G219" s="1" t="s">
        <v>11097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11098</v>
      </c>
      <c r="C220" s="1" t="s">
        <v>8340</v>
      </c>
      <c r="D220" s="1" t="s">
        <v>8341</v>
      </c>
      <c r="E220" s="2">
        <v>37347</v>
      </c>
      <c r="F220" s="2">
        <v>37376</v>
      </c>
      <c r="G220" s="1" t="s">
        <v>11099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11100</v>
      </c>
      <c r="C221" s="1" t="s">
        <v>8340</v>
      </c>
      <c r="D221" s="1" t="s">
        <v>8341</v>
      </c>
      <c r="E221" s="2">
        <v>37377</v>
      </c>
      <c r="F221" s="2">
        <v>37407</v>
      </c>
      <c r="G221" s="1" t="s">
        <v>11101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11102</v>
      </c>
      <c r="C222" s="1" t="s">
        <v>8340</v>
      </c>
      <c r="D222" s="1" t="s">
        <v>8341</v>
      </c>
      <c r="E222" s="2">
        <v>37408</v>
      </c>
      <c r="F222" s="2">
        <v>37437</v>
      </c>
      <c r="G222" s="1" t="s">
        <v>11103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11104</v>
      </c>
      <c r="C223" s="1" t="s">
        <v>8340</v>
      </c>
      <c r="D223" s="1" t="s">
        <v>8341</v>
      </c>
      <c r="E223" s="2">
        <v>37438</v>
      </c>
      <c r="F223" s="2">
        <v>37468</v>
      </c>
      <c r="G223" s="1" t="s">
        <v>11105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11106</v>
      </c>
      <c r="C224" s="1" t="s">
        <v>8340</v>
      </c>
      <c r="D224" s="1" t="s">
        <v>8341</v>
      </c>
      <c r="E224" s="2">
        <v>37469</v>
      </c>
      <c r="F224" s="2">
        <v>37499</v>
      </c>
      <c r="G224" s="1" t="s">
        <v>11107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11108</v>
      </c>
      <c r="C225" s="1" t="s">
        <v>8340</v>
      </c>
      <c r="D225" s="1" t="s">
        <v>8341</v>
      </c>
      <c r="E225" s="2">
        <v>37500</v>
      </c>
      <c r="F225" s="2">
        <v>37529</v>
      </c>
      <c r="G225" s="1" t="s">
        <v>11109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11110</v>
      </c>
      <c r="C226" s="1" t="s">
        <v>8340</v>
      </c>
      <c r="D226" s="1" t="s">
        <v>8341</v>
      </c>
      <c r="E226" s="2">
        <v>37530</v>
      </c>
      <c r="F226" s="2">
        <v>37560</v>
      </c>
      <c r="G226" s="1" t="s">
        <v>11111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11112</v>
      </c>
      <c r="C227" s="1" t="s">
        <v>8340</v>
      </c>
      <c r="D227" s="1" t="s">
        <v>8341</v>
      </c>
      <c r="E227" s="2">
        <v>37561</v>
      </c>
      <c r="F227" s="2">
        <v>37590</v>
      </c>
      <c r="G227" s="1" t="s">
        <v>11113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11114</v>
      </c>
      <c r="C228" s="1" t="s">
        <v>8340</v>
      </c>
      <c r="D228" s="1" t="s">
        <v>8341</v>
      </c>
      <c r="E228" s="2">
        <v>37591</v>
      </c>
      <c r="F228" s="2">
        <v>37621</v>
      </c>
      <c r="G228" s="1" t="s">
        <v>11115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11116</v>
      </c>
      <c r="C229" s="1" t="s">
        <v>8340</v>
      </c>
      <c r="D229" s="1" t="s">
        <v>8341</v>
      </c>
      <c r="E229" s="2">
        <v>37622</v>
      </c>
      <c r="F229" s="2">
        <v>37652</v>
      </c>
      <c r="G229" s="1" t="s">
        <v>11117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11118</v>
      </c>
      <c r="C230" s="1" t="s">
        <v>8340</v>
      </c>
      <c r="D230" s="1" t="s">
        <v>8341</v>
      </c>
      <c r="E230" s="2">
        <v>37653</v>
      </c>
      <c r="F230" s="2">
        <v>37680</v>
      </c>
      <c r="G230" s="1" t="s">
        <v>11119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11120</v>
      </c>
      <c r="C231" s="1" t="s">
        <v>8340</v>
      </c>
      <c r="D231" s="1" t="s">
        <v>8341</v>
      </c>
      <c r="E231" s="2">
        <v>37681</v>
      </c>
      <c r="F231" s="2">
        <v>37711</v>
      </c>
      <c r="G231" s="1" t="s">
        <v>11121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11122</v>
      </c>
      <c r="C232" s="1" t="s">
        <v>8340</v>
      </c>
      <c r="D232" s="1" t="s">
        <v>8341</v>
      </c>
      <c r="E232" s="2">
        <v>37712</v>
      </c>
      <c r="F232" s="2">
        <v>37741</v>
      </c>
      <c r="G232" s="1" t="s">
        <v>11123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11124</v>
      </c>
      <c r="C233" s="1" t="s">
        <v>8340</v>
      </c>
      <c r="D233" s="1" t="s">
        <v>8341</v>
      </c>
      <c r="E233" s="2">
        <v>37742</v>
      </c>
      <c r="F233" s="2">
        <v>37772</v>
      </c>
      <c r="G233" s="1" t="s">
        <v>11125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11126</v>
      </c>
      <c r="C234" s="1" t="s">
        <v>8340</v>
      </c>
      <c r="D234" s="1" t="s">
        <v>8341</v>
      </c>
      <c r="E234" s="2">
        <v>37773</v>
      </c>
      <c r="F234" s="2">
        <v>37802</v>
      </c>
      <c r="G234" s="1" t="s">
        <v>11127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11128</v>
      </c>
      <c r="C235" s="1" t="s">
        <v>8340</v>
      </c>
      <c r="D235" s="1" t="s">
        <v>8341</v>
      </c>
      <c r="E235" s="2">
        <v>37803</v>
      </c>
      <c r="F235" s="2">
        <v>37833</v>
      </c>
      <c r="G235" s="1" t="s">
        <v>11129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11130</v>
      </c>
      <c r="C236" s="1" t="s">
        <v>8340</v>
      </c>
      <c r="D236" s="1" t="s">
        <v>8341</v>
      </c>
      <c r="E236" s="2">
        <v>37834</v>
      </c>
      <c r="F236" s="2">
        <v>37864</v>
      </c>
      <c r="G236" s="1" t="s">
        <v>11131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11132</v>
      </c>
      <c r="C237" s="1" t="s">
        <v>8340</v>
      </c>
      <c r="D237" s="1" t="s">
        <v>8341</v>
      </c>
      <c r="E237" s="2">
        <v>37865</v>
      </c>
      <c r="F237" s="2">
        <v>37894</v>
      </c>
      <c r="G237" s="1" t="s">
        <v>11133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11134</v>
      </c>
      <c r="C238" s="1" t="s">
        <v>8340</v>
      </c>
      <c r="D238" s="1" t="s">
        <v>8341</v>
      </c>
      <c r="E238" s="2">
        <v>37895</v>
      </c>
      <c r="F238" s="2">
        <v>37925</v>
      </c>
      <c r="G238" s="1" t="s">
        <v>11135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11136</v>
      </c>
      <c r="C239" s="1" t="s">
        <v>8340</v>
      </c>
      <c r="D239" s="1" t="s">
        <v>8341</v>
      </c>
      <c r="E239" s="2">
        <v>37926</v>
      </c>
      <c r="F239" s="2">
        <v>37955</v>
      </c>
      <c r="G239" s="1" t="s">
        <v>11137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11138</v>
      </c>
      <c r="C240" s="1" t="s">
        <v>8340</v>
      </c>
      <c r="D240" s="1" t="s">
        <v>8341</v>
      </c>
      <c r="E240" s="2">
        <v>37956</v>
      </c>
      <c r="F240" s="2">
        <v>37986</v>
      </c>
      <c r="G240" s="1" t="s">
        <v>11139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11140</v>
      </c>
      <c r="C241" s="1" t="s">
        <v>8340</v>
      </c>
      <c r="D241" s="1" t="s">
        <v>8341</v>
      </c>
      <c r="E241" s="2">
        <v>37987</v>
      </c>
      <c r="F241" s="2">
        <v>38017</v>
      </c>
      <c r="G241" s="1" t="s">
        <v>11141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11142</v>
      </c>
      <c r="C242" s="1" t="s">
        <v>8340</v>
      </c>
      <c r="D242" s="1" t="s">
        <v>8341</v>
      </c>
      <c r="E242" s="2">
        <v>38018</v>
      </c>
      <c r="F242" s="2">
        <v>38045</v>
      </c>
      <c r="G242" s="1" t="s">
        <v>11143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11144</v>
      </c>
      <c r="C243" s="1" t="s">
        <v>8340</v>
      </c>
      <c r="D243" s="1" t="s">
        <v>8341</v>
      </c>
      <c r="E243" s="2">
        <v>38047</v>
      </c>
      <c r="F243" s="2">
        <v>38077</v>
      </c>
      <c r="G243" s="1" t="s">
        <v>11145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11146</v>
      </c>
      <c r="C244" s="1" t="s">
        <v>8340</v>
      </c>
      <c r="D244" s="1" t="s">
        <v>8341</v>
      </c>
      <c r="E244" s="2">
        <v>38078</v>
      </c>
      <c r="F244" s="2">
        <v>38107</v>
      </c>
      <c r="G244" s="1" t="s">
        <v>11147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11148</v>
      </c>
      <c r="C245" s="1" t="s">
        <v>8340</v>
      </c>
      <c r="D245" s="1" t="s">
        <v>8341</v>
      </c>
      <c r="E245" s="2">
        <v>38108</v>
      </c>
      <c r="F245" s="2">
        <v>38138</v>
      </c>
      <c r="G245" s="1" t="s">
        <v>11149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11150</v>
      </c>
      <c r="C246" s="1" t="s">
        <v>8340</v>
      </c>
      <c r="D246" s="1" t="s">
        <v>8341</v>
      </c>
      <c r="E246" s="2">
        <v>38139</v>
      </c>
      <c r="F246" s="2">
        <v>38168</v>
      </c>
      <c r="G246" s="1" t="s">
        <v>11151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11152</v>
      </c>
      <c r="C247" s="1" t="s">
        <v>8340</v>
      </c>
      <c r="D247" s="1" t="s">
        <v>8341</v>
      </c>
      <c r="E247" s="2">
        <v>38169</v>
      </c>
      <c r="F247" s="2">
        <v>38199</v>
      </c>
      <c r="G247" s="1" t="s">
        <v>11153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11154</v>
      </c>
      <c r="C248" s="1" t="s">
        <v>8340</v>
      </c>
      <c r="D248" s="1" t="s">
        <v>8341</v>
      </c>
      <c r="E248" s="2">
        <v>38200</v>
      </c>
      <c r="F248" s="2">
        <v>38230</v>
      </c>
      <c r="G248" s="1" t="s">
        <v>11155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11156</v>
      </c>
      <c r="C249" s="1" t="s">
        <v>8340</v>
      </c>
      <c r="D249" s="1" t="s">
        <v>8341</v>
      </c>
      <c r="E249" s="2">
        <v>38231</v>
      </c>
      <c r="F249" s="2">
        <v>38260</v>
      </c>
      <c r="G249" s="1" t="s">
        <v>11157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11158</v>
      </c>
      <c r="C250" s="1" t="s">
        <v>8340</v>
      </c>
      <c r="D250" s="1" t="s">
        <v>8341</v>
      </c>
      <c r="E250" s="2">
        <v>38261</v>
      </c>
      <c r="F250" s="2">
        <v>38291</v>
      </c>
      <c r="G250" s="1" t="s">
        <v>11159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11160</v>
      </c>
      <c r="C251" s="1" t="s">
        <v>8340</v>
      </c>
      <c r="D251" s="1" t="s">
        <v>8341</v>
      </c>
      <c r="E251" s="2">
        <v>38292</v>
      </c>
      <c r="F251" s="2">
        <v>38321</v>
      </c>
      <c r="G251" s="1" t="s">
        <v>11161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11162</v>
      </c>
      <c r="C252" s="1" t="s">
        <v>8340</v>
      </c>
      <c r="D252" s="1" t="s">
        <v>8341</v>
      </c>
      <c r="E252" s="2">
        <v>38322</v>
      </c>
      <c r="F252" s="2">
        <v>38352</v>
      </c>
      <c r="G252" s="1" t="s">
        <v>11163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11164</v>
      </c>
      <c r="C253" s="1" t="s">
        <v>8340</v>
      </c>
      <c r="D253" s="1" t="s">
        <v>8341</v>
      </c>
      <c r="E253" s="2">
        <v>38353</v>
      </c>
      <c r="F253" s="2">
        <v>38383</v>
      </c>
      <c r="G253" s="1" t="s">
        <v>11165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11166</v>
      </c>
      <c r="C254" s="1" t="s">
        <v>8340</v>
      </c>
      <c r="D254" s="1" t="s">
        <v>8341</v>
      </c>
      <c r="E254" s="2">
        <v>38384</v>
      </c>
      <c r="F254" s="2">
        <v>38411</v>
      </c>
      <c r="G254" s="1" t="s">
        <v>11167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11168</v>
      </c>
      <c r="C255" s="1" t="s">
        <v>8340</v>
      </c>
      <c r="D255" s="1" t="s">
        <v>8341</v>
      </c>
      <c r="E255" s="2">
        <v>38412</v>
      </c>
      <c r="F255" s="2">
        <v>38442</v>
      </c>
      <c r="G255" s="1" t="s">
        <v>11169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11170</v>
      </c>
      <c r="C256" s="1" t="s">
        <v>8340</v>
      </c>
      <c r="D256" s="1" t="s">
        <v>8341</v>
      </c>
      <c r="E256" s="2">
        <v>38443</v>
      </c>
      <c r="F256" s="2">
        <v>38472</v>
      </c>
      <c r="G256" s="1" t="s">
        <v>11171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11172</v>
      </c>
      <c r="C257" s="1" t="s">
        <v>8340</v>
      </c>
      <c r="D257" s="1" t="s">
        <v>8341</v>
      </c>
      <c r="E257" s="2">
        <v>38473</v>
      </c>
      <c r="F257" s="2">
        <v>38503</v>
      </c>
      <c r="G257" s="1" t="s">
        <v>11173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11174</v>
      </c>
      <c r="C258" s="1" t="s">
        <v>8340</v>
      </c>
      <c r="D258" s="1" t="s">
        <v>8341</v>
      </c>
      <c r="E258" s="2">
        <v>38504</v>
      </c>
      <c r="F258" s="2">
        <v>38533</v>
      </c>
      <c r="G258" s="1" t="s">
        <v>11175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11176</v>
      </c>
      <c r="C259" s="1" t="s">
        <v>8340</v>
      </c>
      <c r="D259" s="1" t="s">
        <v>8341</v>
      </c>
      <c r="E259" s="2">
        <v>38534</v>
      </c>
      <c r="F259" s="2">
        <v>38564</v>
      </c>
      <c r="G259" s="1" t="s">
        <v>11177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11178</v>
      </c>
      <c r="C260" s="1" t="s">
        <v>8340</v>
      </c>
      <c r="D260" s="1" t="s">
        <v>8341</v>
      </c>
      <c r="E260" s="2">
        <v>38565</v>
      </c>
      <c r="F260" s="2">
        <v>38595</v>
      </c>
      <c r="G260" s="1" t="s">
        <v>11179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11180</v>
      </c>
      <c r="C261" s="1" t="s">
        <v>8340</v>
      </c>
      <c r="D261" s="1" t="s">
        <v>8341</v>
      </c>
      <c r="E261" s="2">
        <v>38596</v>
      </c>
      <c r="F261" s="2">
        <v>38625</v>
      </c>
      <c r="G261" s="1" t="s">
        <v>11181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11182</v>
      </c>
      <c r="C262" s="1" t="s">
        <v>8340</v>
      </c>
      <c r="D262" s="1" t="s">
        <v>8341</v>
      </c>
      <c r="E262" s="2">
        <v>38626</v>
      </c>
      <c r="F262" s="2">
        <v>38656</v>
      </c>
      <c r="G262" s="1" t="s">
        <v>11183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11184</v>
      </c>
      <c r="C263" s="1" t="s">
        <v>8340</v>
      </c>
      <c r="D263" s="1" t="s">
        <v>8341</v>
      </c>
      <c r="E263" s="2">
        <v>38657</v>
      </c>
      <c r="F263" s="2">
        <v>38686</v>
      </c>
      <c r="G263" s="1" t="s">
        <v>11185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11186</v>
      </c>
      <c r="C264" s="1" t="s">
        <v>8340</v>
      </c>
      <c r="D264" s="1" t="s">
        <v>8341</v>
      </c>
      <c r="E264" s="2">
        <v>38687</v>
      </c>
      <c r="F264" s="2">
        <v>38717</v>
      </c>
      <c r="G264" s="1" t="s">
        <v>11187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11188</v>
      </c>
      <c r="C265" s="1" t="s">
        <v>8340</v>
      </c>
      <c r="D265" s="1" t="s">
        <v>8341</v>
      </c>
      <c r="E265" s="2">
        <v>38718</v>
      </c>
      <c r="F265" s="2">
        <v>38748</v>
      </c>
      <c r="G265" s="1" t="s">
        <v>11189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11190</v>
      </c>
      <c r="C266" s="1" t="s">
        <v>8340</v>
      </c>
      <c r="D266" s="1" t="s">
        <v>8341</v>
      </c>
      <c r="E266" s="2">
        <v>38749</v>
      </c>
      <c r="F266" s="2">
        <v>38776</v>
      </c>
      <c r="G266" s="1" t="s">
        <v>11191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11192</v>
      </c>
      <c r="C267" s="1" t="s">
        <v>8340</v>
      </c>
      <c r="D267" s="1" t="s">
        <v>8341</v>
      </c>
      <c r="E267" s="2">
        <v>38777</v>
      </c>
      <c r="F267" s="2">
        <v>38807</v>
      </c>
      <c r="G267" s="1" t="s">
        <v>11193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11194</v>
      </c>
      <c r="C268" s="1" t="s">
        <v>8340</v>
      </c>
      <c r="D268" s="1" t="s">
        <v>8341</v>
      </c>
      <c r="E268" s="2">
        <v>38808</v>
      </c>
      <c r="F268" s="2">
        <v>38837</v>
      </c>
      <c r="G268" s="1" t="s">
        <v>11195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11196</v>
      </c>
      <c r="C269" s="1" t="s">
        <v>8340</v>
      </c>
      <c r="D269" s="1" t="s">
        <v>8341</v>
      </c>
      <c r="E269" s="2">
        <v>38838</v>
      </c>
      <c r="F269" s="2">
        <v>38868</v>
      </c>
      <c r="G269" s="1" t="s">
        <v>11197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11198</v>
      </c>
      <c r="C270" s="1" t="s">
        <v>8340</v>
      </c>
      <c r="D270" s="1" t="s">
        <v>8341</v>
      </c>
      <c r="E270" s="2">
        <v>38869</v>
      </c>
      <c r="F270" s="2">
        <v>38898</v>
      </c>
      <c r="G270" s="1" t="s">
        <v>11199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11200</v>
      </c>
      <c r="C271" s="1" t="s">
        <v>8340</v>
      </c>
      <c r="D271" s="1" t="s">
        <v>8341</v>
      </c>
      <c r="E271" s="2">
        <v>38899</v>
      </c>
      <c r="F271" s="2">
        <v>38929</v>
      </c>
      <c r="G271" s="1" t="s">
        <v>11201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11202</v>
      </c>
      <c r="C272" s="1" t="s">
        <v>8340</v>
      </c>
      <c r="D272" s="1" t="s">
        <v>8341</v>
      </c>
      <c r="E272" s="2">
        <v>38930</v>
      </c>
      <c r="F272" s="2">
        <v>38960</v>
      </c>
      <c r="G272" s="1" t="s">
        <v>11203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11204</v>
      </c>
      <c r="C273" s="1" t="s">
        <v>8340</v>
      </c>
      <c r="D273" s="1" t="s">
        <v>8341</v>
      </c>
      <c r="E273" s="2">
        <v>38961</v>
      </c>
      <c r="F273" s="2">
        <v>38990</v>
      </c>
      <c r="G273" s="1" t="s">
        <v>11205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11206</v>
      </c>
      <c r="C274" s="1" t="s">
        <v>8340</v>
      </c>
      <c r="D274" s="1" t="s">
        <v>8341</v>
      </c>
      <c r="E274" s="2">
        <v>38991</v>
      </c>
      <c r="F274" s="2">
        <v>39021</v>
      </c>
      <c r="G274" s="1" t="s">
        <v>11207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11208</v>
      </c>
      <c r="C275" s="1" t="s">
        <v>8340</v>
      </c>
      <c r="D275" s="1" t="s">
        <v>8341</v>
      </c>
      <c r="E275" s="2">
        <v>39022</v>
      </c>
      <c r="F275" s="2">
        <v>39051</v>
      </c>
      <c r="G275" s="1" t="s">
        <v>11209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11210</v>
      </c>
      <c r="C276" s="1" t="s">
        <v>8340</v>
      </c>
      <c r="D276" s="1" t="s">
        <v>8341</v>
      </c>
      <c r="E276" s="2">
        <v>39052</v>
      </c>
      <c r="F276" s="2">
        <v>39082</v>
      </c>
      <c r="G276" s="1" t="s">
        <v>11211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11212</v>
      </c>
      <c r="C277" s="1" t="s">
        <v>8340</v>
      </c>
      <c r="D277" s="1" t="s">
        <v>8341</v>
      </c>
      <c r="E277" s="2">
        <v>39083</v>
      </c>
      <c r="F277" s="2">
        <v>39113</v>
      </c>
      <c r="G277" s="1" t="s">
        <v>11213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11214</v>
      </c>
      <c r="C278" s="1" t="s">
        <v>8340</v>
      </c>
      <c r="D278" s="1" t="s">
        <v>8341</v>
      </c>
      <c r="E278" s="2">
        <v>39114</v>
      </c>
      <c r="F278" s="2">
        <v>39141</v>
      </c>
      <c r="G278" s="1" t="s">
        <v>11215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11216</v>
      </c>
      <c r="C279" s="1" t="s">
        <v>8340</v>
      </c>
      <c r="D279" s="1" t="s">
        <v>8341</v>
      </c>
      <c r="E279" s="2">
        <v>39142</v>
      </c>
      <c r="F279" s="2">
        <v>39172</v>
      </c>
      <c r="G279" s="1" t="s">
        <v>11217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11218</v>
      </c>
      <c r="C280" s="1" t="s">
        <v>8340</v>
      </c>
      <c r="D280" s="1" t="s">
        <v>8341</v>
      </c>
      <c r="E280" s="2">
        <v>39173</v>
      </c>
      <c r="F280" s="2">
        <v>39202</v>
      </c>
      <c r="G280" s="1" t="s">
        <v>11219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11220</v>
      </c>
      <c r="C281" s="1" t="s">
        <v>8340</v>
      </c>
      <c r="D281" s="1" t="s">
        <v>8341</v>
      </c>
      <c r="E281" s="2">
        <v>39203</v>
      </c>
      <c r="F281" s="2">
        <v>39233</v>
      </c>
      <c r="G281" s="1" t="s">
        <v>11221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11222</v>
      </c>
      <c r="C282" s="1" t="s">
        <v>8340</v>
      </c>
      <c r="D282" s="1" t="s">
        <v>8341</v>
      </c>
      <c r="E282" s="2">
        <v>39234</v>
      </c>
      <c r="F282" s="2">
        <v>39263</v>
      </c>
      <c r="G282" s="1" t="s">
        <v>11223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11224</v>
      </c>
      <c r="C283" s="1" t="s">
        <v>8340</v>
      </c>
      <c r="D283" s="1" t="s">
        <v>8341</v>
      </c>
      <c r="E283" s="2">
        <v>39264</v>
      </c>
      <c r="F283" s="2">
        <v>39294</v>
      </c>
      <c r="G283" s="1" t="s">
        <v>11225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11226</v>
      </c>
      <c r="C284" s="1" t="s">
        <v>8340</v>
      </c>
      <c r="D284" s="1" t="s">
        <v>8341</v>
      </c>
      <c r="E284" s="2">
        <v>39295</v>
      </c>
      <c r="F284" s="2">
        <v>39325</v>
      </c>
      <c r="G284" s="1" t="s">
        <v>11227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11228</v>
      </c>
      <c r="C285" s="1" t="s">
        <v>8340</v>
      </c>
      <c r="D285" s="1" t="s">
        <v>8341</v>
      </c>
      <c r="E285" s="2">
        <v>39326</v>
      </c>
      <c r="F285" s="2">
        <v>39355</v>
      </c>
      <c r="G285" s="1" t="s">
        <v>11229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11230</v>
      </c>
      <c r="C286" s="1" t="s">
        <v>8340</v>
      </c>
      <c r="D286" s="1" t="s">
        <v>8341</v>
      </c>
      <c r="E286" s="2">
        <v>39356</v>
      </c>
      <c r="F286" s="2">
        <v>39386</v>
      </c>
      <c r="G286" s="1" t="s">
        <v>11231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11232</v>
      </c>
      <c r="C287" s="1" t="s">
        <v>8340</v>
      </c>
      <c r="D287" s="1" t="s">
        <v>8341</v>
      </c>
      <c r="E287" s="2">
        <v>39387</v>
      </c>
      <c r="F287" s="2">
        <v>39416</v>
      </c>
      <c r="G287" s="1" t="s">
        <v>11233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11234</v>
      </c>
      <c r="C288" s="1" t="s">
        <v>8340</v>
      </c>
      <c r="D288" s="1" t="s">
        <v>8341</v>
      </c>
      <c r="E288" s="2">
        <v>39417</v>
      </c>
      <c r="F288" s="2">
        <v>39447</v>
      </c>
      <c r="G288" s="1" t="s">
        <v>11235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11236</v>
      </c>
      <c r="C289" s="1" t="s">
        <v>8340</v>
      </c>
      <c r="D289" s="1" t="s">
        <v>8341</v>
      </c>
      <c r="E289" s="2">
        <v>39448</v>
      </c>
      <c r="F289" s="2">
        <v>39478</v>
      </c>
      <c r="G289" s="1" t="s">
        <v>11237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11238</v>
      </c>
      <c r="C290" s="1" t="s">
        <v>8340</v>
      </c>
      <c r="D290" s="1" t="s">
        <v>8341</v>
      </c>
      <c r="E290" s="2">
        <v>39479</v>
      </c>
      <c r="F290" s="2">
        <v>39506</v>
      </c>
      <c r="G290" s="1" t="s">
        <v>11239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11240</v>
      </c>
      <c r="C291" s="1" t="s">
        <v>8340</v>
      </c>
      <c r="D291" s="1" t="s">
        <v>8341</v>
      </c>
      <c r="E291" s="2">
        <v>39508</v>
      </c>
      <c r="F291" s="2">
        <v>39538</v>
      </c>
      <c r="G291" s="1" t="s">
        <v>11241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11242</v>
      </c>
      <c r="C292" s="1" t="s">
        <v>8340</v>
      </c>
      <c r="D292" s="1" t="s">
        <v>8341</v>
      </c>
      <c r="E292" s="2">
        <v>39539</v>
      </c>
      <c r="F292" s="2">
        <v>39568</v>
      </c>
      <c r="G292" s="1" t="s">
        <v>11243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11244</v>
      </c>
      <c r="C293" s="1" t="s">
        <v>8340</v>
      </c>
      <c r="D293" s="1" t="s">
        <v>8341</v>
      </c>
      <c r="E293" s="2">
        <v>39569</v>
      </c>
      <c r="F293" s="2">
        <v>39599</v>
      </c>
      <c r="G293" s="1" t="s">
        <v>11245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11246</v>
      </c>
      <c r="C294" s="1" t="s">
        <v>8340</v>
      </c>
      <c r="D294" s="1" t="s">
        <v>8341</v>
      </c>
      <c r="E294" s="2">
        <v>39600</v>
      </c>
      <c r="F294" s="2">
        <v>39629</v>
      </c>
      <c r="G294" s="1" t="s">
        <v>11247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11248</v>
      </c>
      <c r="C295" s="1" t="s">
        <v>8340</v>
      </c>
      <c r="D295" s="1" t="s">
        <v>8341</v>
      </c>
      <c r="E295" s="2">
        <v>39630</v>
      </c>
      <c r="F295" s="2">
        <v>39660</v>
      </c>
      <c r="G295" s="1" t="s">
        <v>11249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11250</v>
      </c>
      <c r="C296" s="1" t="s">
        <v>8340</v>
      </c>
      <c r="D296" s="1" t="s">
        <v>8341</v>
      </c>
      <c r="E296" s="2">
        <v>39661</v>
      </c>
      <c r="F296" s="2">
        <v>39691</v>
      </c>
      <c r="G296" s="1" t="s">
        <v>11251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11252</v>
      </c>
      <c r="C297" s="1" t="s">
        <v>8340</v>
      </c>
      <c r="D297" s="1" t="s">
        <v>8341</v>
      </c>
      <c r="E297" s="2">
        <v>39692</v>
      </c>
      <c r="F297" s="2">
        <v>39721</v>
      </c>
      <c r="G297" s="1" t="s">
        <v>11253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11254</v>
      </c>
      <c r="C298" s="1" t="s">
        <v>8340</v>
      </c>
      <c r="D298" s="1" t="s">
        <v>8341</v>
      </c>
      <c r="E298" s="2">
        <v>39722</v>
      </c>
      <c r="F298" s="2">
        <v>39752</v>
      </c>
      <c r="G298" s="1" t="s">
        <v>11255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11256</v>
      </c>
      <c r="C299" s="1" t="s">
        <v>8340</v>
      </c>
      <c r="D299" s="1" t="s">
        <v>8341</v>
      </c>
      <c r="E299" s="2">
        <v>39753</v>
      </c>
      <c r="F299" s="2">
        <v>39782</v>
      </c>
      <c r="G299" s="1" t="s">
        <v>11257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11258</v>
      </c>
      <c r="C300" s="1" t="s">
        <v>8340</v>
      </c>
      <c r="D300" s="1" t="s">
        <v>8341</v>
      </c>
      <c r="E300" s="2">
        <v>39783</v>
      </c>
      <c r="F300" s="2">
        <v>39813</v>
      </c>
      <c r="G300" s="1" t="s">
        <v>11259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11260</v>
      </c>
      <c r="C301" s="1" t="s">
        <v>8340</v>
      </c>
      <c r="D301" s="1" t="s">
        <v>8341</v>
      </c>
      <c r="E301" s="2">
        <v>39814</v>
      </c>
      <c r="F301" s="2">
        <v>39844</v>
      </c>
      <c r="G301" s="1" t="s">
        <v>11261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11262</v>
      </c>
      <c r="C302" s="1" t="s">
        <v>8340</v>
      </c>
      <c r="D302" s="1" t="s">
        <v>8341</v>
      </c>
      <c r="E302" s="2">
        <v>39845</v>
      </c>
      <c r="F302" s="2">
        <v>39872</v>
      </c>
      <c r="G302" s="1" t="s">
        <v>11263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11264</v>
      </c>
      <c r="C303" s="1" t="s">
        <v>8340</v>
      </c>
      <c r="D303" s="1" t="s">
        <v>8341</v>
      </c>
      <c r="E303" s="2">
        <v>39873</v>
      </c>
      <c r="F303" s="2">
        <v>39903</v>
      </c>
      <c r="G303" s="1" t="s">
        <v>11265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11266</v>
      </c>
      <c r="C304" s="1" t="s">
        <v>8340</v>
      </c>
      <c r="D304" s="1" t="s">
        <v>8341</v>
      </c>
      <c r="E304" s="2">
        <v>39904</v>
      </c>
      <c r="F304" s="2">
        <v>39933</v>
      </c>
      <c r="G304" s="1" t="s">
        <v>11267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11268</v>
      </c>
      <c r="C305" s="1" t="s">
        <v>8340</v>
      </c>
      <c r="D305" s="1" t="s">
        <v>8341</v>
      </c>
      <c r="E305" s="2">
        <v>39934</v>
      </c>
      <c r="F305" s="2">
        <v>39964</v>
      </c>
      <c r="G305" s="1" t="s">
        <v>11269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11270</v>
      </c>
      <c r="C306" s="1" t="s">
        <v>8340</v>
      </c>
      <c r="D306" s="1" t="s">
        <v>8341</v>
      </c>
      <c r="E306" s="2">
        <v>39965</v>
      </c>
      <c r="F306" s="2">
        <v>39994</v>
      </c>
      <c r="G306" s="1" t="s">
        <v>11271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11272</v>
      </c>
      <c r="C307" s="1" t="s">
        <v>8340</v>
      </c>
      <c r="D307" s="1" t="s">
        <v>8341</v>
      </c>
      <c r="E307" s="2">
        <v>39995</v>
      </c>
      <c r="F307" s="2">
        <v>40025</v>
      </c>
      <c r="G307" s="1" t="s">
        <v>11273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11274</v>
      </c>
      <c r="C308" s="1" t="s">
        <v>8340</v>
      </c>
      <c r="D308" s="1" t="s">
        <v>8341</v>
      </c>
      <c r="E308" s="2">
        <v>40026</v>
      </c>
      <c r="F308" s="2">
        <v>40056</v>
      </c>
      <c r="G308" s="1" t="s">
        <v>11275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11276</v>
      </c>
      <c r="C309" s="1" t="s">
        <v>8340</v>
      </c>
      <c r="D309" s="1" t="s">
        <v>8341</v>
      </c>
      <c r="E309" s="2">
        <v>40057</v>
      </c>
      <c r="F309" s="2">
        <v>40086</v>
      </c>
      <c r="G309" s="1" t="s">
        <v>11277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11278</v>
      </c>
      <c r="C310" s="1" t="s">
        <v>8340</v>
      </c>
      <c r="D310" s="1" t="s">
        <v>8341</v>
      </c>
      <c r="E310" s="2">
        <v>40087</v>
      </c>
      <c r="F310" s="2">
        <v>40117</v>
      </c>
      <c r="G310" s="1" t="s">
        <v>11279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11280</v>
      </c>
      <c r="C311" s="1" t="s">
        <v>8340</v>
      </c>
      <c r="D311" s="1" t="s">
        <v>8341</v>
      </c>
      <c r="E311" s="2">
        <v>40118</v>
      </c>
      <c r="F311" s="2">
        <v>40147</v>
      </c>
      <c r="G311" s="1" t="s">
        <v>11281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11282</v>
      </c>
      <c r="C312" s="1" t="s">
        <v>8340</v>
      </c>
      <c r="D312" s="1" t="s">
        <v>8341</v>
      </c>
      <c r="E312" s="2">
        <v>40148</v>
      </c>
      <c r="F312" s="2">
        <v>40178</v>
      </c>
      <c r="G312" s="1" t="s">
        <v>11283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11284</v>
      </c>
      <c r="C313" s="1" t="s">
        <v>8340</v>
      </c>
      <c r="D313" s="1" t="s">
        <v>8341</v>
      </c>
      <c r="E313" s="2">
        <v>40179</v>
      </c>
      <c r="F313" s="2">
        <v>40209</v>
      </c>
      <c r="G313" s="1" t="s">
        <v>11285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11286</v>
      </c>
      <c r="C314" s="1" t="s">
        <v>8340</v>
      </c>
      <c r="D314" s="1" t="s">
        <v>8341</v>
      </c>
      <c r="E314" s="2">
        <v>40210</v>
      </c>
      <c r="F314" s="2">
        <v>40237</v>
      </c>
      <c r="G314" s="1" t="s">
        <v>11287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11288</v>
      </c>
      <c r="C315" s="1" t="s">
        <v>8340</v>
      </c>
      <c r="D315" s="1" t="s">
        <v>8341</v>
      </c>
      <c r="E315" s="2">
        <v>40238</v>
      </c>
      <c r="F315" s="2">
        <v>40268</v>
      </c>
      <c r="G315" s="1" t="s">
        <v>11289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11290</v>
      </c>
      <c r="C316" s="1" t="s">
        <v>8340</v>
      </c>
      <c r="D316" s="1" t="s">
        <v>8341</v>
      </c>
      <c r="E316" s="2">
        <v>40269</v>
      </c>
      <c r="F316" s="2">
        <v>40298</v>
      </c>
      <c r="G316" s="1" t="s">
        <v>11291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11292</v>
      </c>
      <c r="C317" s="1" t="s">
        <v>8340</v>
      </c>
      <c r="D317" s="1" t="s">
        <v>8341</v>
      </c>
      <c r="E317" s="2">
        <v>40299</v>
      </c>
      <c r="F317" s="2">
        <v>40329</v>
      </c>
      <c r="G317" s="1" t="s">
        <v>11293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11294</v>
      </c>
      <c r="C318" s="1" t="s">
        <v>8340</v>
      </c>
      <c r="D318" s="1" t="s">
        <v>8341</v>
      </c>
      <c r="E318" s="2">
        <v>40330</v>
      </c>
      <c r="F318" s="2">
        <v>40359</v>
      </c>
      <c r="G318" s="1" t="s">
        <v>11295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11296</v>
      </c>
      <c r="C319" s="1" t="s">
        <v>8340</v>
      </c>
      <c r="D319" s="1" t="s">
        <v>8341</v>
      </c>
      <c r="E319" s="2">
        <v>40360</v>
      </c>
      <c r="F319" s="2">
        <v>40390</v>
      </c>
      <c r="G319" s="1" t="s">
        <v>11297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11298</v>
      </c>
      <c r="C320" s="1" t="s">
        <v>8340</v>
      </c>
      <c r="D320" s="1" t="s">
        <v>8341</v>
      </c>
      <c r="E320" s="2">
        <v>40391</v>
      </c>
      <c r="F320" s="2">
        <v>40421</v>
      </c>
      <c r="G320" s="1" t="s">
        <v>11299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11300</v>
      </c>
      <c r="C321" s="1" t="s">
        <v>8340</v>
      </c>
      <c r="D321" s="1" t="s">
        <v>8341</v>
      </c>
      <c r="E321" s="2">
        <v>40422</v>
      </c>
      <c r="F321" s="2">
        <v>40451</v>
      </c>
      <c r="G321" s="1" t="s">
        <v>11301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11302</v>
      </c>
      <c r="C322" s="1" t="s">
        <v>8340</v>
      </c>
      <c r="D322" s="1" t="s">
        <v>8341</v>
      </c>
      <c r="E322" s="2">
        <v>40452</v>
      </c>
      <c r="F322" s="2">
        <v>40482</v>
      </c>
      <c r="G322" s="1" t="s">
        <v>11303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11304</v>
      </c>
      <c r="C323" s="1" t="s">
        <v>8340</v>
      </c>
      <c r="D323" s="1" t="s">
        <v>8341</v>
      </c>
      <c r="E323" s="2">
        <v>40483</v>
      </c>
      <c r="F323" s="2">
        <v>40512</v>
      </c>
      <c r="G323" s="1" t="s">
        <v>11305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11306</v>
      </c>
      <c r="C324" s="1" t="s">
        <v>8340</v>
      </c>
      <c r="D324" s="1" t="s">
        <v>8341</v>
      </c>
      <c r="E324" s="2">
        <v>40513</v>
      </c>
      <c r="F324" s="2">
        <v>40543</v>
      </c>
      <c r="G324" s="1" t="s">
        <v>11307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11308</v>
      </c>
      <c r="C325" s="1" t="s">
        <v>8340</v>
      </c>
      <c r="D325" s="1" t="s">
        <v>8341</v>
      </c>
      <c r="E325" s="2">
        <v>40544</v>
      </c>
      <c r="F325" s="2">
        <v>40574</v>
      </c>
      <c r="G325" s="1" t="s">
        <v>11309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11310</v>
      </c>
      <c r="C326" s="1" t="s">
        <v>8340</v>
      </c>
      <c r="D326" s="1" t="s">
        <v>8341</v>
      </c>
      <c r="E326" s="2">
        <v>40575</v>
      </c>
      <c r="F326" s="2">
        <v>40602</v>
      </c>
      <c r="G326" s="1" t="s">
        <v>11311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11312</v>
      </c>
      <c r="C327" s="1" t="s">
        <v>8340</v>
      </c>
      <c r="D327" s="1" t="s">
        <v>8341</v>
      </c>
      <c r="E327" s="2">
        <v>40603</v>
      </c>
      <c r="F327" s="2">
        <v>40633</v>
      </c>
      <c r="G327" s="1" t="s">
        <v>11313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11314</v>
      </c>
      <c r="C328" s="1" t="s">
        <v>8340</v>
      </c>
      <c r="D328" s="1" t="s">
        <v>8341</v>
      </c>
      <c r="E328" s="2">
        <v>40634</v>
      </c>
      <c r="F328" s="2">
        <v>40663</v>
      </c>
      <c r="G328" s="1" t="s">
        <v>11315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11316</v>
      </c>
      <c r="C329" s="1" t="s">
        <v>8340</v>
      </c>
      <c r="D329" s="1" t="s">
        <v>8341</v>
      </c>
      <c r="E329" s="2">
        <v>40664</v>
      </c>
      <c r="F329" s="2">
        <v>40694</v>
      </c>
      <c r="G329" s="1" t="s">
        <v>11317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11318</v>
      </c>
      <c r="C330" s="1" t="s">
        <v>8340</v>
      </c>
      <c r="D330" s="1" t="s">
        <v>8341</v>
      </c>
      <c r="E330" s="2">
        <v>40695</v>
      </c>
      <c r="F330" s="2">
        <v>40724</v>
      </c>
      <c r="G330" s="1" t="s">
        <v>11319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11320</v>
      </c>
      <c r="C331" s="1" t="s">
        <v>8340</v>
      </c>
      <c r="D331" s="1" t="s">
        <v>8341</v>
      </c>
      <c r="E331" s="2">
        <v>40725</v>
      </c>
      <c r="F331" s="2">
        <v>40755</v>
      </c>
      <c r="G331" s="1" t="s">
        <v>11321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11322</v>
      </c>
      <c r="C332" s="1" t="s">
        <v>8340</v>
      </c>
      <c r="D332" s="1" t="s">
        <v>8341</v>
      </c>
      <c r="E332" s="2">
        <v>40756</v>
      </c>
      <c r="F332" s="2">
        <v>40786</v>
      </c>
      <c r="G332" s="1" t="s">
        <v>11323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11324</v>
      </c>
      <c r="C333" s="1" t="s">
        <v>8340</v>
      </c>
      <c r="D333" s="1" t="s">
        <v>8341</v>
      </c>
      <c r="E333" s="2">
        <v>40787</v>
      </c>
      <c r="F333" s="2">
        <v>40816</v>
      </c>
      <c r="G333" s="1" t="s">
        <v>11325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11326</v>
      </c>
      <c r="C334" s="1" t="s">
        <v>8340</v>
      </c>
      <c r="D334" s="1" t="s">
        <v>8341</v>
      </c>
      <c r="E334" s="2">
        <v>40817</v>
      </c>
      <c r="F334" s="2">
        <v>40847</v>
      </c>
      <c r="G334" s="1" t="s">
        <v>11327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11328</v>
      </c>
      <c r="C335" s="1" t="s">
        <v>8340</v>
      </c>
      <c r="D335" s="1" t="s">
        <v>8341</v>
      </c>
      <c r="E335" s="2">
        <v>40848</v>
      </c>
      <c r="F335" s="2">
        <v>40877</v>
      </c>
      <c r="G335" s="1" t="s">
        <v>11329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11330</v>
      </c>
      <c r="C336" s="1" t="s">
        <v>8340</v>
      </c>
      <c r="D336" s="1" t="s">
        <v>8341</v>
      </c>
      <c r="E336" s="2">
        <v>40878</v>
      </c>
      <c r="F336" s="2">
        <v>40908</v>
      </c>
      <c r="G336" s="1" t="s">
        <v>11331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11332</v>
      </c>
      <c r="C337" s="1" t="s">
        <v>8340</v>
      </c>
      <c r="D337" s="1" t="s">
        <v>8341</v>
      </c>
      <c r="E337" s="2">
        <v>40909</v>
      </c>
      <c r="F337" s="2">
        <v>40939</v>
      </c>
      <c r="G337" s="1" t="s">
        <v>11333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11334</v>
      </c>
      <c r="C338" s="1" t="s">
        <v>8340</v>
      </c>
      <c r="D338" s="1" t="s">
        <v>8341</v>
      </c>
      <c r="E338" s="2">
        <v>40940</v>
      </c>
      <c r="F338" s="2">
        <v>40967</v>
      </c>
      <c r="G338" s="1" t="s">
        <v>11335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11336</v>
      </c>
      <c r="C339" s="1" t="s">
        <v>8340</v>
      </c>
      <c r="D339" s="1" t="s">
        <v>8341</v>
      </c>
      <c r="E339" s="2">
        <v>40969</v>
      </c>
      <c r="F339" s="2">
        <v>40999</v>
      </c>
      <c r="G339" s="1" t="s">
        <v>11337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11338</v>
      </c>
      <c r="C340" s="1" t="s">
        <v>8340</v>
      </c>
      <c r="D340" s="1" t="s">
        <v>8341</v>
      </c>
      <c r="E340" s="2">
        <v>41000</v>
      </c>
      <c r="F340" s="2">
        <v>41029</v>
      </c>
      <c r="G340" s="1" t="s">
        <v>11339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11340</v>
      </c>
      <c r="C341" s="1" t="s">
        <v>8340</v>
      </c>
      <c r="D341" s="1" t="s">
        <v>8341</v>
      </c>
      <c r="E341" s="2">
        <v>41030</v>
      </c>
      <c r="F341" s="2">
        <v>41060</v>
      </c>
      <c r="G341" s="1" t="s">
        <v>11341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11342</v>
      </c>
      <c r="C342" s="1" t="s">
        <v>8340</v>
      </c>
      <c r="D342" s="1" t="s">
        <v>8341</v>
      </c>
      <c r="E342" s="2">
        <v>41061</v>
      </c>
      <c r="F342" s="2">
        <v>41090</v>
      </c>
      <c r="G342" s="1" t="s">
        <v>11343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11344</v>
      </c>
      <c r="C343" s="1" t="s">
        <v>8340</v>
      </c>
      <c r="D343" s="1" t="s">
        <v>8341</v>
      </c>
      <c r="E343" s="2">
        <v>41091</v>
      </c>
      <c r="F343" s="2">
        <v>41121</v>
      </c>
      <c r="G343" s="1" t="s">
        <v>11345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11346</v>
      </c>
      <c r="C344" s="1" t="s">
        <v>8340</v>
      </c>
      <c r="D344" s="1" t="s">
        <v>8341</v>
      </c>
      <c r="E344" s="2">
        <v>41122</v>
      </c>
      <c r="F344" s="2">
        <v>41152</v>
      </c>
      <c r="G344" s="1" t="s">
        <v>11347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11348</v>
      </c>
      <c r="C345" s="1" t="s">
        <v>8340</v>
      </c>
      <c r="D345" s="1" t="s">
        <v>8341</v>
      </c>
      <c r="E345" s="2">
        <v>41153</v>
      </c>
      <c r="F345" s="2">
        <v>41182</v>
      </c>
      <c r="G345" s="1" t="s">
        <v>11349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11350</v>
      </c>
      <c r="C346" s="1" t="s">
        <v>8340</v>
      </c>
      <c r="D346" s="1" t="s">
        <v>8341</v>
      </c>
      <c r="E346" s="2">
        <v>41183</v>
      </c>
      <c r="F346" s="2">
        <v>41213</v>
      </c>
      <c r="G346" s="1" t="s">
        <v>11351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11352</v>
      </c>
      <c r="C347" s="1" t="s">
        <v>8340</v>
      </c>
      <c r="D347" s="1" t="s">
        <v>8341</v>
      </c>
      <c r="E347" s="2">
        <v>41214</v>
      </c>
      <c r="F347" s="2">
        <v>41243</v>
      </c>
      <c r="G347" s="1" t="s">
        <v>11353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11354</v>
      </c>
      <c r="C348" s="1" t="s">
        <v>8340</v>
      </c>
      <c r="D348" s="1" t="s">
        <v>8341</v>
      </c>
      <c r="E348" s="2">
        <v>41244</v>
      </c>
      <c r="F348" s="2">
        <v>41274</v>
      </c>
      <c r="G348" s="1" t="s">
        <v>11355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11356</v>
      </c>
      <c r="C349" s="1" t="s">
        <v>8340</v>
      </c>
      <c r="D349" s="1" t="s">
        <v>8341</v>
      </c>
      <c r="E349" s="2">
        <v>41275</v>
      </c>
      <c r="F349" s="2">
        <v>41305</v>
      </c>
      <c r="G349" s="1" t="s">
        <v>11357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11358</v>
      </c>
      <c r="C350" s="1" t="s">
        <v>8340</v>
      </c>
      <c r="D350" s="1" t="s">
        <v>8341</v>
      </c>
      <c r="E350" s="2">
        <v>41306</v>
      </c>
      <c r="F350" s="2">
        <v>41333</v>
      </c>
      <c r="G350" s="1" t="s">
        <v>11359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11360</v>
      </c>
      <c r="C351" s="1" t="s">
        <v>8340</v>
      </c>
      <c r="D351" s="1" t="s">
        <v>8341</v>
      </c>
      <c r="E351" s="2">
        <v>41334</v>
      </c>
      <c r="F351" s="2">
        <v>41364</v>
      </c>
      <c r="G351" s="1" t="s">
        <v>11361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11362</v>
      </c>
      <c r="C352" s="1" t="s">
        <v>8340</v>
      </c>
      <c r="D352" s="1" t="s">
        <v>8341</v>
      </c>
      <c r="E352" s="2">
        <v>41365</v>
      </c>
      <c r="F352" s="2">
        <v>41394</v>
      </c>
      <c r="G352" s="1" t="s">
        <v>11363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11364</v>
      </c>
      <c r="C353" s="1" t="s">
        <v>8340</v>
      </c>
      <c r="D353" s="1" t="s">
        <v>8341</v>
      </c>
      <c r="E353" s="2">
        <v>41395</v>
      </c>
      <c r="F353" s="2">
        <v>41425</v>
      </c>
      <c r="G353" s="1" t="s">
        <v>11365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11366</v>
      </c>
      <c r="C354" s="1" t="s">
        <v>8340</v>
      </c>
      <c r="D354" s="1" t="s">
        <v>8341</v>
      </c>
      <c r="E354" s="2">
        <v>41426</v>
      </c>
      <c r="F354" s="2">
        <v>41455</v>
      </c>
      <c r="G354" s="1" t="s">
        <v>11367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11368</v>
      </c>
      <c r="C355" s="1" t="s">
        <v>8340</v>
      </c>
      <c r="D355" s="1" t="s">
        <v>8341</v>
      </c>
      <c r="E355" s="2">
        <v>41456</v>
      </c>
      <c r="F355" s="2">
        <v>41486</v>
      </c>
      <c r="G355" s="1" t="s">
        <v>11369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11370</v>
      </c>
      <c r="C356" s="1" t="s">
        <v>8340</v>
      </c>
      <c r="D356" s="1" t="s">
        <v>8341</v>
      </c>
      <c r="E356" s="2">
        <v>41487</v>
      </c>
      <c r="F356" s="2">
        <v>41517</v>
      </c>
      <c r="G356" s="1" t="s">
        <v>11371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11372</v>
      </c>
      <c r="C357" s="1" t="s">
        <v>8340</v>
      </c>
      <c r="D357" s="1" t="s">
        <v>8341</v>
      </c>
      <c r="E357" s="2">
        <v>41518</v>
      </c>
      <c r="F357" s="2">
        <v>41547</v>
      </c>
      <c r="G357" s="1" t="s">
        <v>11373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11374</v>
      </c>
      <c r="C358" s="1" t="s">
        <v>8340</v>
      </c>
      <c r="D358" s="1" t="s">
        <v>8341</v>
      </c>
      <c r="E358" s="2">
        <v>41548</v>
      </c>
      <c r="F358" s="2">
        <v>41578</v>
      </c>
      <c r="G358" s="1" t="s">
        <v>11375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11376</v>
      </c>
      <c r="C359" s="1" t="s">
        <v>8340</v>
      </c>
      <c r="D359" s="1" t="s">
        <v>8341</v>
      </c>
      <c r="E359" s="2">
        <v>41579</v>
      </c>
      <c r="F359" s="2">
        <v>41608</v>
      </c>
      <c r="G359" s="1" t="s">
        <v>11377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11378</v>
      </c>
      <c r="C360" s="1" t="s">
        <v>8340</v>
      </c>
      <c r="D360" s="1" t="s">
        <v>8341</v>
      </c>
      <c r="E360" s="2">
        <v>41609</v>
      </c>
      <c r="F360" s="2">
        <v>41639</v>
      </c>
      <c r="G360" s="1" t="s">
        <v>11379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11380</v>
      </c>
      <c r="C361" s="1" t="s">
        <v>8340</v>
      </c>
      <c r="D361" s="1" t="s">
        <v>8341</v>
      </c>
      <c r="E361" s="2">
        <v>41640</v>
      </c>
      <c r="F361" s="2">
        <v>41670</v>
      </c>
      <c r="G361" s="1" t="s">
        <v>11381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11382</v>
      </c>
      <c r="C362" s="1" t="s">
        <v>8340</v>
      </c>
      <c r="D362" s="1" t="s">
        <v>8341</v>
      </c>
      <c r="E362" s="2">
        <v>41671</v>
      </c>
      <c r="F362" s="2">
        <v>41698</v>
      </c>
      <c r="G362" s="1" t="s">
        <v>11383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11384</v>
      </c>
      <c r="C363" s="1" t="s">
        <v>8340</v>
      </c>
      <c r="D363" s="1" t="s">
        <v>8341</v>
      </c>
      <c r="E363" s="2">
        <v>41699</v>
      </c>
      <c r="F363" s="2">
        <v>41729</v>
      </c>
      <c r="G363" s="1" t="s">
        <v>11385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11386</v>
      </c>
      <c r="C364" s="1" t="s">
        <v>8340</v>
      </c>
      <c r="D364" s="1" t="s">
        <v>8341</v>
      </c>
      <c r="E364" s="2">
        <v>41730</v>
      </c>
      <c r="F364" s="2">
        <v>41759</v>
      </c>
      <c r="G364" s="1" t="s">
        <v>11387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11388</v>
      </c>
      <c r="C365" s="1" t="s">
        <v>8340</v>
      </c>
      <c r="D365" s="1" t="s">
        <v>8341</v>
      </c>
      <c r="E365" s="2">
        <v>41760</v>
      </c>
      <c r="F365" s="2">
        <v>41790</v>
      </c>
      <c r="G365" s="1" t="s">
        <v>11389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11390</v>
      </c>
      <c r="C366" s="1" t="s">
        <v>8340</v>
      </c>
      <c r="D366" s="1" t="s">
        <v>8341</v>
      </c>
      <c r="E366" s="2">
        <v>41791</v>
      </c>
      <c r="F366" s="2">
        <v>41820</v>
      </c>
      <c r="G366" s="1" t="s">
        <v>11391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11392</v>
      </c>
      <c r="C367" s="1" t="s">
        <v>8340</v>
      </c>
      <c r="D367" s="1" t="s">
        <v>8341</v>
      </c>
      <c r="E367" s="2">
        <v>41821</v>
      </c>
      <c r="F367" s="2">
        <v>41851</v>
      </c>
      <c r="G367" s="1" t="s">
        <v>11393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11394</v>
      </c>
      <c r="C368" s="1" t="s">
        <v>8340</v>
      </c>
      <c r="D368" s="1" t="s">
        <v>8341</v>
      </c>
      <c r="E368" s="2">
        <v>41852</v>
      </c>
      <c r="F368" s="2">
        <v>41882</v>
      </c>
      <c r="G368" s="1" t="s">
        <v>11395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11396</v>
      </c>
      <c r="C369" s="1" t="s">
        <v>8340</v>
      </c>
      <c r="D369" s="1" t="s">
        <v>8341</v>
      </c>
      <c r="E369" s="2">
        <v>41883</v>
      </c>
      <c r="F369" s="2">
        <v>41912</v>
      </c>
      <c r="G369" s="1" t="s">
        <v>11397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11398</v>
      </c>
      <c r="C370" s="1" t="s">
        <v>8340</v>
      </c>
      <c r="D370" s="1" t="s">
        <v>8341</v>
      </c>
      <c r="E370" s="2">
        <v>41913</v>
      </c>
      <c r="F370" s="2">
        <v>41943</v>
      </c>
      <c r="G370" s="1" t="s">
        <v>11399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11400</v>
      </c>
      <c r="C371" s="1" t="s">
        <v>8340</v>
      </c>
      <c r="D371" s="1" t="s">
        <v>8341</v>
      </c>
      <c r="E371" s="2">
        <v>41944</v>
      </c>
      <c r="F371" s="2">
        <v>41973</v>
      </c>
      <c r="G371" s="1" t="s">
        <v>11401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11402</v>
      </c>
      <c r="C372" s="1" t="s">
        <v>8340</v>
      </c>
      <c r="D372" s="1" t="s">
        <v>8341</v>
      </c>
      <c r="E372" s="2">
        <v>41974</v>
      </c>
      <c r="F372" s="2">
        <v>42004</v>
      </c>
      <c r="G372" s="1" t="s">
        <v>11403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11404</v>
      </c>
      <c r="C373" s="1" t="s">
        <v>8340</v>
      </c>
      <c r="D373" s="1" t="s">
        <v>8341</v>
      </c>
      <c r="E373" s="2">
        <v>42005</v>
      </c>
      <c r="F373" s="2">
        <v>42035</v>
      </c>
      <c r="G373" s="1" t="s">
        <v>11405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11406</v>
      </c>
      <c r="C374" s="1" t="s">
        <v>8340</v>
      </c>
      <c r="D374" s="1" t="s">
        <v>8341</v>
      </c>
      <c r="E374" s="2">
        <v>42036</v>
      </c>
      <c r="F374" s="2">
        <v>42063</v>
      </c>
      <c r="G374" s="1" t="s">
        <v>11407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11408</v>
      </c>
      <c r="C375" s="1" t="s">
        <v>8340</v>
      </c>
      <c r="D375" s="1" t="s">
        <v>8341</v>
      </c>
      <c r="E375" s="2">
        <v>42064</v>
      </c>
      <c r="F375" s="2">
        <v>42094</v>
      </c>
      <c r="G375" s="1" t="s">
        <v>11409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11410</v>
      </c>
      <c r="C376" s="1" t="s">
        <v>8340</v>
      </c>
      <c r="D376" s="1" t="s">
        <v>8341</v>
      </c>
      <c r="E376" s="2">
        <v>42095</v>
      </c>
      <c r="F376" s="2">
        <v>42124</v>
      </c>
      <c r="G376" s="1" t="s">
        <v>11411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11412</v>
      </c>
      <c r="C377" s="1" t="s">
        <v>8340</v>
      </c>
      <c r="D377" s="1" t="s">
        <v>8341</v>
      </c>
      <c r="E377" s="2">
        <v>42125</v>
      </c>
      <c r="F377" s="2">
        <v>42155</v>
      </c>
      <c r="G377" s="1" t="s">
        <v>11413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11414</v>
      </c>
      <c r="C378" s="1" t="s">
        <v>8340</v>
      </c>
      <c r="D378" s="1" t="s">
        <v>8341</v>
      </c>
      <c r="E378" s="2">
        <v>42156</v>
      </c>
      <c r="F378" s="2">
        <v>42185</v>
      </c>
      <c r="G378" s="1" t="s">
        <v>11415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11416</v>
      </c>
      <c r="C379" s="1" t="s">
        <v>8340</v>
      </c>
      <c r="D379" s="1" t="s">
        <v>8341</v>
      </c>
      <c r="E379" s="2">
        <v>42186</v>
      </c>
      <c r="F379" s="2">
        <v>42216</v>
      </c>
      <c r="G379" s="1" t="s">
        <v>11417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11418</v>
      </c>
      <c r="C380" s="1" t="s">
        <v>8340</v>
      </c>
      <c r="D380" s="1" t="s">
        <v>8341</v>
      </c>
      <c r="E380" s="2">
        <v>42217</v>
      </c>
      <c r="F380" s="2">
        <v>42247</v>
      </c>
      <c r="G380" s="1" t="s">
        <v>11419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11420</v>
      </c>
      <c r="C381" s="1" t="s">
        <v>8340</v>
      </c>
      <c r="D381" s="1" t="s">
        <v>8341</v>
      </c>
      <c r="E381" s="2">
        <v>42248</v>
      </c>
      <c r="F381" s="2">
        <v>42277</v>
      </c>
      <c r="G381" s="1" t="s">
        <v>11421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11422</v>
      </c>
      <c r="C382" s="1" t="s">
        <v>8340</v>
      </c>
      <c r="D382" s="1" t="s">
        <v>8341</v>
      </c>
      <c r="E382" s="2">
        <v>42278</v>
      </c>
      <c r="F382" s="2">
        <v>42308</v>
      </c>
      <c r="G382" s="1" t="s">
        <v>11423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11424</v>
      </c>
      <c r="C383" s="1" t="s">
        <v>8340</v>
      </c>
      <c r="D383" s="1" t="s">
        <v>8341</v>
      </c>
      <c r="E383" s="2">
        <v>42309</v>
      </c>
      <c r="F383" s="2">
        <v>42338</v>
      </c>
      <c r="G383" s="1" t="s">
        <v>11425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11426</v>
      </c>
      <c r="C384" s="1" t="s">
        <v>8340</v>
      </c>
      <c r="D384" s="1" t="s">
        <v>8341</v>
      </c>
      <c r="E384" s="2">
        <v>42339</v>
      </c>
      <c r="F384" s="2">
        <v>42369</v>
      </c>
      <c r="G384" s="1" t="s">
        <v>11427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11428</v>
      </c>
      <c r="C385" s="1" t="s">
        <v>8340</v>
      </c>
      <c r="D385" s="1" t="s">
        <v>8341</v>
      </c>
      <c r="E385" s="2">
        <v>42370</v>
      </c>
      <c r="F385" s="2">
        <v>42400</v>
      </c>
      <c r="G385" s="1" t="s">
        <v>11429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11430</v>
      </c>
      <c r="C386" s="1" t="s">
        <v>8340</v>
      </c>
      <c r="D386" s="1" t="s">
        <v>8341</v>
      </c>
      <c r="E386" s="2">
        <v>42401</v>
      </c>
      <c r="F386" s="2">
        <v>42428</v>
      </c>
      <c r="G386" s="1" t="s">
        <v>11431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11432</v>
      </c>
      <c r="C387" s="1" t="s">
        <v>8340</v>
      </c>
      <c r="D387" s="1" t="s">
        <v>8341</v>
      </c>
      <c r="E387" s="2">
        <v>42430</v>
      </c>
      <c r="F387" s="2">
        <v>42460</v>
      </c>
      <c r="G387" s="1" t="s">
        <v>11433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11434</v>
      </c>
      <c r="C388" s="1" t="s">
        <v>8340</v>
      </c>
      <c r="D388" s="1" t="s">
        <v>8341</v>
      </c>
      <c r="E388" s="2">
        <v>42461</v>
      </c>
      <c r="F388" s="2">
        <v>42490</v>
      </c>
      <c r="G388" s="1" t="s">
        <v>11435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11436</v>
      </c>
      <c r="C389" s="1" t="s">
        <v>8340</v>
      </c>
      <c r="D389" s="1" t="s">
        <v>8341</v>
      </c>
      <c r="E389" s="2">
        <v>42491</v>
      </c>
      <c r="F389" s="2">
        <v>42521</v>
      </c>
      <c r="G389" s="1" t="s">
        <v>11437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11438</v>
      </c>
      <c r="C390" s="1" t="s">
        <v>8340</v>
      </c>
      <c r="D390" s="1" t="s">
        <v>8341</v>
      </c>
      <c r="E390" s="2">
        <v>42522</v>
      </c>
      <c r="F390" s="2">
        <v>42551</v>
      </c>
      <c r="G390" s="1" t="s">
        <v>11439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11440</v>
      </c>
      <c r="C391" s="1" t="s">
        <v>8340</v>
      </c>
      <c r="D391" s="1" t="s">
        <v>8341</v>
      </c>
      <c r="E391" s="2">
        <v>42552</v>
      </c>
      <c r="F391" s="2">
        <v>42582</v>
      </c>
      <c r="G391" s="1" t="s">
        <v>11441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11442</v>
      </c>
      <c r="C392" s="1" t="s">
        <v>8340</v>
      </c>
      <c r="D392" s="1" t="s">
        <v>8341</v>
      </c>
      <c r="E392" s="2">
        <v>42583</v>
      </c>
      <c r="F392" s="2">
        <v>42613</v>
      </c>
      <c r="G392" s="1" t="s">
        <v>11443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11444</v>
      </c>
      <c r="C393" s="1" t="s">
        <v>8340</v>
      </c>
      <c r="D393" s="1" t="s">
        <v>8341</v>
      </c>
      <c r="E393" s="2">
        <v>42614</v>
      </c>
      <c r="F393" s="2">
        <v>42643</v>
      </c>
      <c r="G393" s="1" t="s">
        <v>11445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11446</v>
      </c>
      <c r="C394" s="1" t="s">
        <v>8340</v>
      </c>
      <c r="D394" s="1" t="s">
        <v>8341</v>
      </c>
      <c r="E394" s="2">
        <v>42644</v>
      </c>
      <c r="F394" s="2">
        <v>42674</v>
      </c>
      <c r="G394" s="1" t="s">
        <v>11447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11448</v>
      </c>
      <c r="C395" s="1" t="s">
        <v>8340</v>
      </c>
      <c r="D395" s="1" t="s">
        <v>8341</v>
      </c>
      <c r="E395" s="2">
        <v>42675</v>
      </c>
      <c r="F395" s="2">
        <v>42704</v>
      </c>
      <c r="G395" s="1" t="s">
        <v>11449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11450</v>
      </c>
      <c r="C396" s="1" t="s">
        <v>8340</v>
      </c>
      <c r="D396" s="1" t="s">
        <v>8341</v>
      </c>
      <c r="E396" s="2">
        <v>42705</v>
      </c>
      <c r="F396" s="2">
        <v>42735</v>
      </c>
      <c r="G396" s="1" t="s">
        <v>11451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11452</v>
      </c>
      <c r="C397" s="1" t="s">
        <v>8340</v>
      </c>
      <c r="D397" s="1" t="s">
        <v>8341</v>
      </c>
      <c r="E397" s="2">
        <v>42736</v>
      </c>
      <c r="F397" s="2">
        <v>42766</v>
      </c>
      <c r="G397" s="1" t="s">
        <v>11453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11454</v>
      </c>
      <c r="C398" s="1" t="s">
        <v>8340</v>
      </c>
      <c r="D398" s="1" t="s">
        <v>8341</v>
      </c>
      <c r="E398" s="2">
        <v>42767</v>
      </c>
      <c r="F398" s="2">
        <v>42794</v>
      </c>
      <c r="G398" s="1" t="s">
        <v>11455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11456</v>
      </c>
      <c r="C399" s="1" t="s">
        <v>8340</v>
      </c>
      <c r="D399" s="1" t="s">
        <v>8341</v>
      </c>
      <c r="E399" s="2">
        <v>42795</v>
      </c>
      <c r="F399" s="2">
        <v>42825</v>
      </c>
      <c r="G399" s="1" t="s">
        <v>11457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11458</v>
      </c>
      <c r="C400" s="1" t="s">
        <v>8340</v>
      </c>
      <c r="D400" s="1" t="s">
        <v>8341</v>
      </c>
      <c r="E400" s="2">
        <v>42826</v>
      </c>
      <c r="F400" s="2">
        <v>42855</v>
      </c>
      <c r="G400" s="1" t="s">
        <v>11459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11460</v>
      </c>
      <c r="C401" s="1" t="s">
        <v>8340</v>
      </c>
      <c r="D401" s="1" t="s">
        <v>8341</v>
      </c>
      <c r="E401" s="2">
        <v>42856</v>
      </c>
      <c r="F401" s="2">
        <v>42886</v>
      </c>
      <c r="G401" s="1" t="s">
        <v>11461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11462</v>
      </c>
      <c r="C402" s="1" t="s">
        <v>8340</v>
      </c>
      <c r="D402" s="1" t="s">
        <v>8341</v>
      </c>
      <c r="E402" s="2">
        <v>42887</v>
      </c>
      <c r="F402" s="2">
        <v>42916</v>
      </c>
      <c r="G402" s="1" t="s">
        <v>11463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11464</v>
      </c>
      <c r="C403" s="1" t="s">
        <v>8340</v>
      </c>
      <c r="D403" s="1" t="s">
        <v>8341</v>
      </c>
      <c r="E403" s="2">
        <v>42917</v>
      </c>
      <c r="F403" s="2">
        <v>42947</v>
      </c>
      <c r="G403" s="1" t="s">
        <v>11465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11466</v>
      </c>
      <c r="C404" s="1" t="s">
        <v>8340</v>
      </c>
      <c r="D404" s="1" t="s">
        <v>8341</v>
      </c>
      <c r="E404" s="2">
        <v>42948</v>
      </c>
      <c r="F404" s="2">
        <v>42978</v>
      </c>
      <c r="G404" s="1" t="s">
        <v>11467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11468</v>
      </c>
      <c r="C405" s="1" t="s">
        <v>8340</v>
      </c>
      <c r="D405" s="1" t="s">
        <v>8341</v>
      </c>
      <c r="E405" s="2">
        <v>42979</v>
      </c>
      <c r="F405" s="2">
        <v>43008</v>
      </c>
      <c r="G405" s="1" t="s">
        <v>11469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11470</v>
      </c>
      <c r="C406" s="1" t="s">
        <v>8340</v>
      </c>
      <c r="D406" s="1" t="s">
        <v>8341</v>
      </c>
      <c r="E406" s="2">
        <v>43009</v>
      </c>
      <c r="F406" s="2">
        <v>43039</v>
      </c>
      <c r="G406" s="1" t="s">
        <v>11471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11472</v>
      </c>
      <c r="C407" s="1" t="s">
        <v>8340</v>
      </c>
      <c r="D407" s="1" t="s">
        <v>8341</v>
      </c>
      <c r="E407" s="2">
        <v>43040</v>
      </c>
      <c r="F407" s="2">
        <v>43069</v>
      </c>
      <c r="G407" s="1" t="s">
        <v>11473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11474</v>
      </c>
      <c r="C408" s="1" t="s">
        <v>8340</v>
      </c>
      <c r="D408" s="1" t="s">
        <v>8341</v>
      </c>
      <c r="E408" s="2">
        <v>43070</v>
      </c>
      <c r="F408" s="2">
        <v>43100</v>
      </c>
      <c r="G408" s="1" t="s">
        <v>11475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11476</v>
      </c>
      <c r="C409" s="1" t="s">
        <v>8340</v>
      </c>
      <c r="D409" s="1" t="s">
        <v>8341</v>
      </c>
      <c r="E409" s="2">
        <v>43101</v>
      </c>
      <c r="F409" s="2">
        <v>43131</v>
      </c>
      <c r="G409" s="1" t="s">
        <v>11477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11478</v>
      </c>
      <c r="C410" s="1" t="s">
        <v>8340</v>
      </c>
      <c r="D410" s="1" t="s">
        <v>8341</v>
      </c>
      <c r="E410" s="2">
        <v>43132</v>
      </c>
      <c r="F410" s="2">
        <v>43159</v>
      </c>
      <c r="G410" s="1" t="s">
        <v>11479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11480</v>
      </c>
      <c r="C411" s="1" t="s">
        <v>8340</v>
      </c>
      <c r="D411" s="1" t="s">
        <v>8341</v>
      </c>
      <c r="E411" s="2">
        <v>43160</v>
      </c>
      <c r="F411" s="2">
        <v>43190</v>
      </c>
      <c r="G411" s="1" t="s">
        <v>11481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11482</v>
      </c>
      <c r="C412" s="1" t="s">
        <v>8340</v>
      </c>
      <c r="D412" s="1" t="s">
        <v>8341</v>
      </c>
      <c r="E412" s="2">
        <v>43191</v>
      </c>
      <c r="F412" s="2">
        <v>43220</v>
      </c>
      <c r="G412" s="1" t="s">
        <v>11483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11484</v>
      </c>
      <c r="C413" s="1" t="s">
        <v>8340</v>
      </c>
      <c r="D413" s="1" t="s">
        <v>8341</v>
      </c>
      <c r="E413" s="2">
        <v>43221</v>
      </c>
      <c r="F413" s="2">
        <v>43251</v>
      </c>
      <c r="G413" s="1" t="s">
        <v>11485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11486</v>
      </c>
      <c r="C414" s="1" t="s">
        <v>8340</v>
      </c>
      <c r="D414" s="1" t="s">
        <v>8341</v>
      </c>
      <c r="E414" s="2">
        <v>43252</v>
      </c>
      <c r="F414" s="2">
        <v>43281</v>
      </c>
      <c r="G414" s="1" t="s">
        <v>11487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11488</v>
      </c>
      <c r="C415" s="1" t="s">
        <v>8340</v>
      </c>
      <c r="D415" s="1" t="s">
        <v>8341</v>
      </c>
      <c r="E415" s="2">
        <v>43282</v>
      </c>
      <c r="F415" s="2">
        <v>43312</v>
      </c>
      <c r="G415" s="1" t="s">
        <v>11489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11490</v>
      </c>
      <c r="C416" s="1" t="s">
        <v>8340</v>
      </c>
      <c r="D416" s="1" t="s">
        <v>8341</v>
      </c>
      <c r="E416" s="2">
        <v>43313</v>
      </c>
      <c r="F416" s="2">
        <v>43343</v>
      </c>
      <c r="G416" s="1" t="s">
        <v>11491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11492</v>
      </c>
      <c r="C417" s="1" t="s">
        <v>8340</v>
      </c>
      <c r="D417" s="1" t="s">
        <v>8341</v>
      </c>
      <c r="E417" s="2">
        <v>43344</v>
      </c>
      <c r="F417" s="2">
        <v>43373</v>
      </c>
      <c r="G417" s="1" t="s">
        <v>11493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11494</v>
      </c>
      <c r="C418" s="1" t="s">
        <v>8340</v>
      </c>
      <c r="D418" s="1" t="s">
        <v>8341</v>
      </c>
      <c r="E418" s="2">
        <v>43374</v>
      </c>
      <c r="F418" s="2">
        <v>43404</v>
      </c>
      <c r="G418" s="1" t="s">
        <v>11495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11496</v>
      </c>
      <c r="C419" s="1" t="s">
        <v>8340</v>
      </c>
      <c r="D419" s="1" t="s">
        <v>8341</v>
      </c>
      <c r="E419" s="2">
        <v>43405</v>
      </c>
      <c r="F419" s="2">
        <v>43434</v>
      </c>
      <c r="G419" s="1" t="s">
        <v>11497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11498</v>
      </c>
      <c r="C420" s="1" t="s">
        <v>8340</v>
      </c>
      <c r="D420" s="1" t="s">
        <v>8341</v>
      </c>
      <c r="E420" s="2">
        <v>43435</v>
      </c>
      <c r="F420" s="2">
        <v>43465</v>
      </c>
      <c r="G420" s="1" t="s">
        <v>11499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11500</v>
      </c>
      <c r="C421" s="1" t="s">
        <v>8340</v>
      </c>
      <c r="D421" s="1" t="s">
        <v>8341</v>
      </c>
      <c r="E421" s="2">
        <v>43466</v>
      </c>
      <c r="F421" s="2">
        <v>43496</v>
      </c>
      <c r="G421" s="1" t="s">
        <v>11501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11502</v>
      </c>
      <c r="C422" s="1" t="s">
        <v>8340</v>
      </c>
      <c r="D422" s="1" t="s">
        <v>8341</v>
      </c>
      <c r="E422" s="2">
        <v>43497</v>
      </c>
      <c r="F422" s="2">
        <v>43524</v>
      </c>
      <c r="G422" s="1" t="s">
        <v>11503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11504</v>
      </c>
      <c r="C423" s="1" t="s">
        <v>8340</v>
      </c>
      <c r="D423" s="1" t="s">
        <v>8341</v>
      </c>
      <c r="E423" s="2">
        <v>43525</v>
      </c>
      <c r="F423" s="2">
        <v>43555</v>
      </c>
      <c r="G423" s="1" t="s">
        <v>11505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11506</v>
      </c>
      <c r="C424" s="1" t="s">
        <v>8340</v>
      </c>
      <c r="D424" s="1" t="s">
        <v>8341</v>
      </c>
      <c r="E424" s="2">
        <v>43556</v>
      </c>
      <c r="F424" s="2">
        <v>43585</v>
      </c>
      <c r="G424" s="1" t="s">
        <v>11507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11508</v>
      </c>
      <c r="C425" s="1" t="s">
        <v>8340</v>
      </c>
      <c r="D425" s="1" t="s">
        <v>8341</v>
      </c>
      <c r="E425" s="2">
        <v>43586</v>
      </c>
      <c r="F425" s="2">
        <v>43616</v>
      </c>
      <c r="G425" s="1" t="s">
        <v>11509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11510</v>
      </c>
      <c r="C426" s="1" t="s">
        <v>8340</v>
      </c>
      <c r="D426" s="1" t="s">
        <v>8341</v>
      </c>
      <c r="E426" s="2">
        <v>43617</v>
      </c>
      <c r="F426" s="2">
        <v>43646</v>
      </c>
      <c r="G426" s="1" t="s">
        <v>11511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11512</v>
      </c>
      <c r="C427" s="1" t="s">
        <v>8340</v>
      </c>
      <c r="D427" s="1" t="s">
        <v>8341</v>
      </c>
      <c r="E427" s="2">
        <v>43647</v>
      </c>
      <c r="F427" s="2">
        <v>43677</v>
      </c>
      <c r="G427" s="1" t="s">
        <v>11513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11514</v>
      </c>
      <c r="C428" s="1" t="s">
        <v>8340</v>
      </c>
      <c r="D428" s="1" t="s">
        <v>8341</v>
      </c>
      <c r="E428" s="2">
        <v>43678</v>
      </c>
      <c r="F428" s="2">
        <v>43708</v>
      </c>
      <c r="G428" s="1" t="s">
        <v>11515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11516</v>
      </c>
      <c r="C429" s="1" t="s">
        <v>8340</v>
      </c>
      <c r="D429" s="1" t="s">
        <v>8341</v>
      </c>
      <c r="E429" s="2">
        <v>43709</v>
      </c>
      <c r="F429" s="2">
        <v>43738</v>
      </c>
      <c r="G429" s="1" t="s">
        <v>11517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11518</v>
      </c>
      <c r="C430" s="1" t="s">
        <v>8340</v>
      </c>
      <c r="D430" s="1" t="s">
        <v>8341</v>
      </c>
      <c r="E430" s="2">
        <v>43739</v>
      </c>
      <c r="F430" s="2">
        <v>43769</v>
      </c>
      <c r="G430" s="1" t="s">
        <v>11519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11520</v>
      </c>
      <c r="C431" s="1" t="s">
        <v>8340</v>
      </c>
      <c r="D431" s="1" t="s">
        <v>8341</v>
      </c>
      <c r="E431" s="2">
        <v>43770</v>
      </c>
      <c r="F431" s="2">
        <v>43799</v>
      </c>
      <c r="G431" s="1" t="s">
        <v>11521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11522</v>
      </c>
      <c r="C432" s="1" t="s">
        <v>8340</v>
      </c>
      <c r="D432" s="1" t="s">
        <v>8341</v>
      </c>
      <c r="E432" s="2">
        <v>43800</v>
      </c>
      <c r="F432" s="2">
        <v>43830</v>
      </c>
      <c r="G432" s="1" t="s">
        <v>11523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11524</v>
      </c>
      <c r="C433" s="1" t="s">
        <v>8340</v>
      </c>
      <c r="D433" s="1" t="s">
        <v>8341</v>
      </c>
      <c r="E433" s="2">
        <v>43831</v>
      </c>
      <c r="F433" s="2">
        <v>43861</v>
      </c>
      <c r="G433" s="1" t="s">
        <v>11525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11526</v>
      </c>
      <c r="C434" s="1" t="s">
        <v>8340</v>
      </c>
      <c r="D434" s="1" t="s">
        <v>8341</v>
      </c>
      <c r="E434" s="2">
        <v>43862</v>
      </c>
      <c r="F434" s="2">
        <v>43889</v>
      </c>
      <c r="G434" s="1" t="s">
        <v>11527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11528</v>
      </c>
      <c r="C435" s="1" t="s">
        <v>8340</v>
      </c>
      <c r="D435" s="1" t="s">
        <v>8341</v>
      </c>
      <c r="E435" s="2">
        <v>43891</v>
      </c>
      <c r="F435" s="2">
        <v>43921</v>
      </c>
      <c r="G435" s="1" t="s">
        <v>11529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11530</v>
      </c>
      <c r="C436" s="1" t="s">
        <v>8340</v>
      </c>
      <c r="D436" s="1" t="s">
        <v>8341</v>
      </c>
      <c r="E436" s="2">
        <v>43922</v>
      </c>
      <c r="F436" s="2">
        <v>43951</v>
      </c>
      <c r="G436" s="1" t="s">
        <v>11531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11532</v>
      </c>
      <c r="C437" s="1" t="s">
        <v>8340</v>
      </c>
      <c r="D437" s="1" t="s">
        <v>8341</v>
      </c>
      <c r="E437" s="2">
        <v>43952</v>
      </c>
      <c r="F437" s="2">
        <v>43982</v>
      </c>
      <c r="G437" s="1" t="s">
        <v>11533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11534</v>
      </c>
      <c r="C438" s="1" t="s">
        <v>8340</v>
      </c>
      <c r="D438" s="1" t="s">
        <v>8341</v>
      </c>
      <c r="E438" s="2">
        <v>43983</v>
      </c>
      <c r="F438" s="2">
        <v>44012</v>
      </c>
      <c r="G438" s="1" t="s">
        <v>11535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11536</v>
      </c>
      <c r="C439" s="1" t="s">
        <v>8340</v>
      </c>
      <c r="D439" s="1" t="s">
        <v>8341</v>
      </c>
      <c r="E439" s="2">
        <v>44013</v>
      </c>
      <c r="F439" s="2">
        <v>44043</v>
      </c>
      <c r="G439" s="1" t="s">
        <v>11537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11538</v>
      </c>
      <c r="C440" s="1" t="s">
        <v>8340</v>
      </c>
      <c r="D440" s="1" t="s">
        <v>8341</v>
      </c>
      <c r="E440" s="2">
        <v>44044</v>
      </c>
      <c r="F440" s="2">
        <v>44074</v>
      </c>
      <c r="G440" s="1" t="s">
        <v>11539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11540</v>
      </c>
      <c r="C441" s="1" t="s">
        <v>8340</v>
      </c>
      <c r="D441" s="1" t="s">
        <v>8341</v>
      </c>
      <c r="E441" s="2">
        <v>44075</v>
      </c>
      <c r="F441" s="2">
        <v>44104</v>
      </c>
      <c r="G441" s="1" t="s">
        <v>11541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11542</v>
      </c>
      <c r="C442" s="1" t="s">
        <v>8340</v>
      </c>
      <c r="D442" s="1" t="s">
        <v>8341</v>
      </c>
      <c r="E442" s="2">
        <v>44105</v>
      </c>
      <c r="F442" s="2">
        <v>44135</v>
      </c>
      <c r="G442" s="1" t="s">
        <v>11543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11544</v>
      </c>
      <c r="C443" s="1" t="s">
        <v>8340</v>
      </c>
      <c r="D443" s="1" t="s">
        <v>8341</v>
      </c>
      <c r="E443" s="2">
        <v>44136</v>
      </c>
      <c r="F443" s="2">
        <v>44165</v>
      </c>
      <c r="G443" s="1" t="s">
        <v>11545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11546</v>
      </c>
      <c r="C444" s="1" t="s">
        <v>8340</v>
      </c>
      <c r="D444" s="1" t="s">
        <v>8341</v>
      </c>
      <c r="E444" s="2">
        <v>44166</v>
      </c>
      <c r="F444" s="2">
        <v>44196</v>
      </c>
      <c r="G444" s="1" t="s">
        <v>11547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11548</v>
      </c>
      <c r="C445" s="1" t="s">
        <v>8340</v>
      </c>
      <c r="D445" s="1" t="s">
        <v>8341</v>
      </c>
      <c r="E445" s="2">
        <v>44197</v>
      </c>
      <c r="F445" s="2">
        <v>44227</v>
      </c>
      <c r="G445" s="1" t="s">
        <v>11549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11550</v>
      </c>
      <c r="C446" s="1" t="s">
        <v>8340</v>
      </c>
      <c r="D446" s="1" t="s">
        <v>8341</v>
      </c>
      <c r="E446" s="2">
        <v>44228</v>
      </c>
      <c r="F446" s="2">
        <v>44255</v>
      </c>
      <c r="G446" s="1" t="s">
        <v>11551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11552</v>
      </c>
      <c r="C447" s="1" t="s">
        <v>8340</v>
      </c>
      <c r="D447" s="1" t="s">
        <v>8341</v>
      </c>
      <c r="E447" s="2">
        <v>44256</v>
      </c>
      <c r="F447" s="2">
        <v>44286</v>
      </c>
      <c r="G447" s="1" t="s">
        <v>11553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11554</v>
      </c>
      <c r="C448" s="1" t="s">
        <v>8340</v>
      </c>
      <c r="D448" s="1" t="s">
        <v>8341</v>
      </c>
      <c r="E448" s="2">
        <v>44287</v>
      </c>
      <c r="F448" s="2">
        <v>44316</v>
      </c>
      <c r="G448" s="1" t="s">
        <v>11555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11556</v>
      </c>
      <c r="C449" s="1" t="s">
        <v>8340</v>
      </c>
      <c r="D449" s="1" t="s">
        <v>8341</v>
      </c>
      <c r="E449" s="2">
        <v>44317</v>
      </c>
      <c r="F449" s="2">
        <v>44347</v>
      </c>
      <c r="G449" s="1" t="s">
        <v>11557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11558</v>
      </c>
      <c r="C450" s="1" t="s">
        <v>8340</v>
      </c>
      <c r="D450" s="1" t="s">
        <v>8341</v>
      </c>
      <c r="E450" s="2">
        <v>44348</v>
      </c>
      <c r="F450" s="2">
        <v>44377</v>
      </c>
      <c r="G450" s="1" t="s">
        <v>11559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11560</v>
      </c>
      <c r="C451" s="1" t="s">
        <v>8340</v>
      </c>
      <c r="D451" s="1" t="s">
        <v>8341</v>
      </c>
      <c r="E451" s="2">
        <v>44378</v>
      </c>
      <c r="F451" s="2">
        <v>44408</v>
      </c>
      <c r="G451" s="1" t="s">
        <v>11561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11562</v>
      </c>
      <c r="C452" s="1" t="s">
        <v>8340</v>
      </c>
      <c r="D452" s="1" t="s">
        <v>8341</v>
      </c>
      <c r="E452" s="2">
        <v>44409</v>
      </c>
      <c r="F452" s="2">
        <v>44439</v>
      </c>
      <c r="G452" s="1" t="s">
        <v>11563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11564</v>
      </c>
      <c r="C453" s="1" t="s">
        <v>8340</v>
      </c>
      <c r="D453" s="1" t="s">
        <v>8341</v>
      </c>
      <c r="E453" s="2">
        <v>44440</v>
      </c>
      <c r="F453" s="2">
        <v>44469</v>
      </c>
      <c r="G453" s="1" t="s">
        <v>11565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11566</v>
      </c>
      <c r="C454" s="1" t="s">
        <v>8340</v>
      </c>
      <c r="D454" s="1" t="s">
        <v>8341</v>
      </c>
      <c r="E454" s="2">
        <v>44470</v>
      </c>
      <c r="F454" s="2">
        <v>44500</v>
      </c>
      <c r="G454" s="1" t="s">
        <v>11567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11568</v>
      </c>
      <c r="C455" s="1" t="s">
        <v>8340</v>
      </c>
      <c r="D455" s="1" t="s">
        <v>8341</v>
      </c>
      <c r="E455" s="2">
        <v>44501</v>
      </c>
      <c r="F455" s="2">
        <v>44530</v>
      </c>
      <c r="G455" s="1" t="s">
        <v>11569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11570</v>
      </c>
      <c r="C456" s="1" t="s">
        <v>8340</v>
      </c>
      <c r="D456" s="1" t="s">
        <v>8341</v>
      </c>
      <c r="E456" s="2">
        <v>44531</v>
      </c>
      <c r="F456" s="2">
        <v>44561</v>
      </c>
      <c r="G456" s="1" t="s">
        <v>11571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11572</v>
      </c>
      <c r="C457" s="1" t="s">
        <v>8340</v>
      </c>
      <c r="D457" s="1" t="s">
        <v>8341</v>
      </c>
      <c r="E457" s="2">
        <v>44562</v>
      </c>
      <c r="F457" s="2">
        <v>44592</v>
      </c>
      <c r="G457" s="1" t="s">
        <v>11573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11574</v>
      </c>
      <c r="C458" s="1" t="s">
        <v>8340</v>
      </c>
      <c r="D458" s="1" t="s">
        <v>8341</v>
      </c>
      <c r="E458" s="2">
        <v>44593</v>
      </c>
      <c r="F458" s="2">
        <v>44620</v>
      </c>
      <c r="G458" s="1" t="s">
        <v>11575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11576</v>
      </c>
      <c r="C459" s="1" t="s">
        <v>8340</v>
      </c>
      <c r="D459" s="1" t="s">
        <v>8341</v>
      </c>
      <c r="E459" s="2">
        <v>44621</v>
      </c>
      <c r="F459" s="2">
        <v>44651</v>
      </c>
      <c r="G459" s="1" t="s">
        <v>11577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11578</v>
      </c>
      <c r="C460" s="1" t="s">
        <v>8340</v>
      </c>
      <c r="D460" s="1" t="s">
        <v>8341</v>
      </c>
      <c r="E460" s="2">
        <v>44652</v>
      </c>
      <c r="F460" s="2">
        <v>44681</v>
      </c>
      <c r="G460" s="1" t="s">
        <v>11579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11580</v>
      </c>
      <c r="C461" s="1" t="s">
        <v>8340</v>
      </c>
      <c r="D461" s="1" t="s">
        <v>8341</v>
      </c>
      <c r="E461" s="2">
        <v>44682</v>
      </c>
      <c r="F461" s="2">
        <v>44712</v>
      </c>
      <c r="G461" s="1" t="s">
        <v>11581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11582</v>
      </c>
      <c r="C462" s="1" t="s">
        <v>8340</v>
      </c>
      <c r="D462" s="1" t="s">
        <v>8341</v>
      </c>
      <c r="E462" s="2">
        <v>44713</v>
      </c>
      <c r="F462" s="2">
        <v>44742</v>
      </c>
      <c r="G462" s="1" t="s">
        <v>11583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11584</v>
      </c>
      <c r="C463" s="1" t="s">
        <v>8340</v>
      </c>
      <c r="D463" s="1" t="s">
        <v>8341</v>
      </c>
      <c r="E463" s="2">
        <v>44743</v>
      </c>
      <c r="F463" s="2">
        <v>44773</v>
      </c>
      <c r="G463" s="1" t="s">
        <v>11585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11586</v>
      </c>
      <c r="C464" s="1" t="s">
        <v>8340</v>
      </c>
      <c r="D464" s="1" t="s">
        <v>8341</v>
      </c>
      <c r="E464" s="2">
        <v>44774</v>
      </c>
      <c r="F464" s="2">
        <v>44804</v>
      </c>
      <c r="G464" s="1" t="s">
        <v>11587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11588</v>
      </c>
      <c r="C465" s="1" t="s">
        <v>8340</v>
      </c>
      <c r="D465" s="1" t="s">
        <v>8341</v>
      </c>
      <c r="E465" s="2">
        <v>44805</v>
      </c>
      <c r="F465" s="2">
        <v>44834</v>
      </c>
      <c r="G465" s="1" t="s">
        <v>11589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11590</v>
      </c>
      <c r="C466" s="1" t="s">
        <v>8340</v>
      </c>
      <c r="D466" s="1" t="s">
        <v>8341</v>
      </c>
      <c r="E466" s="2">
        <v>44835</v>
      </c>
      <c r="F466" s="2">
        <v>44865</v>
      </c>
      <c r="G466" s="1" t="s">
        <v>11591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11592</v>
      </c>
      <c r="C467" s="1" t="s">
        <v>8340</v>
      </c>
      <c r="D467" s="1" t="s">
        <v>8341</v>
      </c>
      <c r="E467" s="2">
        <v>44866</v>
      </c>
      <c r="F467" s="2">
        <v>44895</v>
      </c>
      <c r="G467" s="1" t="s">
        <v>11593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11594</v>
      </c>
      <c r="C468" s="1" t="s">
        <v>8340</v>
      </c>
      <c r="D468" s="1" t="s">
        <v>8341</v>
      </c>
      <c r="E468" s="2">
        <v>44896</v>
      </c>
      <c r="F468" s="2">
        <v>44926</v>
      </c>
      <c r="G468" s="1" t="s">
        <v>11595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11596</v>
      </c>
      <c r="C469" s="1" t="s">
        <v>8340</v>
      </c>
      <c r="D469" s="1" t="s">
        <v>8341</v>
      </c>
      <c r="E469" s="2">
        <v>44927</v>
      </c>
      <c r="F469" s="2">
        <v>44957</v>
      </c>
      <c r="G469" s="1" t="s">
        <v>11597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11598</v>
      </c>
      <c r="C470" s="1" t="s">
        <v>8340</v>
      </c>
      <c r="D470" s="1" t="s">
        <v>8341</v>
      </c>
      <c r="E470" s="2">
        <v>44958</v>
      </c>
      <c r="F470" s="2">
        <v>44985</v>
      </c>
      <c r="G470" s="1" t="s">
        <v>11599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11600</v>
      </c>
      <c r="C471" s="1" t="s">
        <v>8340</v>
      </c>
      <c r="D471" s="1" t="s">
        <v>8341</v>
      </c>
      <c r="E471" s="2">
        <v>44986</v>
      </c>
      <c r="F471" s="2">
        <v>45016</v>
      </c>
      <c r="G471" s="1" t="s">
        <v>11601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11602</v>
      </c>
      <c r="C472" s="1" t="s">
        <v>8340</v>
      </c>
      <c r="D472" s="1" t="s">
        <v>8341</v>
      </c>
      <c r="E472" s="2">
        <v>45017</v>
      </c>
      <c r="F472" s="2">
        <v>45046</v>
      </c>
      <c r="G472" s="1" t="s">
        <v>11603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11604</v>
      </c>
      <c r="C473" s="1" t="s">
        <v>8340</v>
      </c>
      <c r="D473" s="1" t="s">
        <v>8341</v>
      </c>
      <c r="E473" s="2">
        <v>45047</v>
      </c>
      <c r="F473" s="2">
        <v>45077</v>
      </c>
      <c r="G473" s="1" t="s">
        <v>11605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11606</v>
      </c>
      <c r="C474" s="1" t="s">
        <v>8340</v>
      </c>
      <c r="D474" s="1" t="s">
        <v>8341</v>
      </c>
      <c r="E474" s="2">
        <v>45078</v>
      </c>
      <c r="F474" s="2">
        <v>45107</v>
      </c>
      <c r="G474" s="1" t="s">
        <v>11607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11608</v>
      </c>
      <c r="C475" s="1" t="s">
        <v>8340</v>
      </c>
      <c r="D475" s="1" t="s">
        <v>8341</v>
      </c>
      <c r="E475" s="2">
        <v>45108</v>
      </c>
      <c r="F475" s="2">
        <v>45138</v>
      </c>
      <c r="G475" s="1" t="s">
        <v>11609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11610</v>
      </c>
      <c r="C476" s="1" t="s">
        <v>8340</v>
      </c>
      <c r="D476" s="1" t="s">
        <v>8341</v>
      </c>
      <c r="E476" s="2">
        <v>45139</v>
      </c>
      <c r="F476" s="2">
        <v>45169</v>
      </c>
      <c r="G476" s="1" t="s">
        <v>11611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11612</v>
      </c>
      <c r="C477" s="1" t="s">
        <v>8340</v>
      </c>
      <c r="D477" s="1" t="s">
        <v>8341</v>
      </c>
      <c r="E477" s="2">
        <v>45170</v>
      </c>
      <c r="F477" s="2">
        <v>45199</v>
      </c>
      <c r="G477" s="1" t="s">
        <v>11613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11614</v>
      </c>
      <c r="C478" s="1" t="s">
        <v>8340</v>
      </c>
      <c r="D478" s="1" t="s">
        <v>8341</v>
      </c>
      <c r="E478" s="2">
        <v>45200</v>
      </c>
      <c r="F478" s="2">
        <v>45230</v>
      </c>
      <c r="G478" s="1" t="s">
        <v>11615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11616</v>
      </c>
      <c r="C479" s="1" t="s">
        <v>8340</v>
      </c>
      <c r="D479" s="1" t="s">
        <v>8341</v>
      </c>
      <c r="E479" s="2">
        <v>45231</v>
      </c>
      <c r="F479" s="2">
        <v>45260</v>
      </c>
      <c r="G479" s="1" t="s">
        <v>11617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11618</v>
      </c>
      <c r="C480" s="1" t="s">
        <v>8340</v>
      </c>
      <c r="D480" s="1" t="s">
        <v>8341</v>
      </c>
      <c r="E480" s="2">
        <v>45261</v>
      </c>
      <c r="F480" s="2">
        <v>45291</v>
      </c>
      <c r="G480" s="1" t="s">
        <v>11619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11620</v>
      </c>
      <c r="C481" s="1" t="s">
        <v>8340</v>
      </c>
      <c r="D481" s="1" t="s">
        <v>8341</v>
      </c>
      <c r="E481" s="2">
        <v>45292</v>
      </c>
      <c r="F481" s="2">
        <v>45322</v>
      </c>
      <c r="G481" s="1" t="s">
        <v>11621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11622</v>
      </c>
      <c r="C482" s="1" t="s">
        <v>8340</v>
      </c>
      <c r="D482" s="1" t="s">
        <v>8341</v>
      </c>
      <c r="E482" s="2">
        <v>45323</v>
      </c>
      <c r="F482" s="2">
        <v>45350</v>
      </c>
      <c r="G482" s="1" t="s">
        <v>11623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11624</v>
      </c>
      <c r="C483" s="1" t="s">
        <v>8340</v>
      </c>
      <c r="D483" s="1" t="s">
        <v>8341</v>
      </c>
      <c r="E483" s="2">
        <v>45352</v>
      </c>
      <c r="F483" s="2">
        <v>45382</v>
      </c>
      <c r="G483" s="1" t="s">
        <v>11625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11626</v>
      </c>
      <c r="C484" s="1" t="s">
        <v>8340</v>
      </c>
      <c r="D484" s="1" t="s">
        <v>8341</v>
      </c>
      <c r="E484" s="2">
        <v>45383</v>
      </c>
      <c r="F484" s="2">
        <v>45412</v>
      </c>
      <c r="G484" s="1" t="s">
        <v>11627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11628</v>
      </c>
      <c r="C485" s="1" t="s">
        <v>8340</v>
      </c>
      <c r="D485" s="1" t="s">
        <v>8341</v>
      </c>
      <c r="E485" s="2">
        <v>45413</v>
      </c>
      <c r="F485" s="2">
        <v>45443</v>
      </c>
      <c r="G485" s="1" t="s">
        <v>11629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11630</v>
      </c>
      <c r="C486" s="1" t="s">
        <v>8340</v>
      </c>
      <c r="D486" s="1" t="s">
        <v>8341</v>
      </c>
      <c r="E486" s="2">
        <v>45444</v>
      </c>
      <c r="F486" s="2">
        <v>45473</v>
      </c>
      <c r="G486" s="1" t="s">
        <v>11631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11632</v>
      </c>
      <c r="C487" s="1" t="s">
        <v>8340</v>
      </c>
      <c r="D487" s="1" t="s">
        <v>8341</v>
      </c>
      <c r="E487" s="2">
        <v>45474</v>
      </c>
      <c r="F487" s="2">
        <v>45504</v>
      </c>
      <c r="G487" s="1" t="s">
        <v>11633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11634</v>
      </c>
      <c r="C488" s="1" t="s">
        <v>8340</v>
      </c>
      <c r="D488" s="1" t="s">
        <v>8341</v>
      </c>
      <c r="E488" s="2">
        <v>45505</v>
      </c>
      <c r="F488" s="2">
        <v>45535</v>
      </c>
      <c r="G488" s="1" t="s">
        <v>11635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11636</v>
      </c>
      <c r="C489" s="1" t="s">
        <v>8340</v>
      </c>
      <c r="D489" s="1" t="s">
        <v>8341</v>
      </c>
      <c r="E489" s="2">
        <v>45536</v>
      </c>
      <c r="F489" s="2">
        <v>45565</v>
      </c>
      <c r="G489" s="1" t="s">
        <v>11637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11638</v>
      </c>
      <c r="C490" s="1" t="s">
        <v>8340</v>
      </c>
      <c r="D490" s="1" t="s">
        <v>8341</v>
      </c>
      <c r="E490" s="2">
        <v>45566</v>
      </c>
      <c r="F490" s="2">
        <v>45596</v>
      </c>
      <c r="G490" s="1" t="s">
        <v>11639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11640</v>
      </c>
      <c r="C491" s="1" t="s">
        <v>8340</v>
      </c>
      <c r="D491" s="1" t="s">
        <v>8341</v>
      </c>
      <c r="E491" s="2">
        <v>45597</v>
      </c>
      <c r="F491" s="2">
        <v>45626</v>
      </c>
      <c r="G491" s="1" t="s">
        <v>11641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11642</v>
      </c>
      <c r="C492" s="1" t="s">
        <v>8340</v>
      </c>
      <c r="D492" s="1" t="s">
        <v>8341</v>
      </c>
      <c r="E492" s="2">
        <v>45627</v>
      </c>
      <c r="F492" s="2">
        <v>45657</v>
      </c>
      <c r="G492" s="1" t="s">
        <v>11643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11644</v>
      </c>
      <c r="C493" s="1" t="s">
        <v>8340</v>
      </c>
      <c r="D493" s="1" t="s">
        <v>8341</v>
      </c>
      <c r="E493" s="2">
        <v>45658</v>
      </c>
      <c r="F493" s="2">
        <v>45688</v>
      </c>
      <c r="G493" s="1" t="s">
        <v>11645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11646</v>
      </c>
      <c r="C494" s="1" t="s">
        <v>8340</v>
      </c>
      <c r="D494" s="1" t="s">
        <v>8341</v>
      </c>
      <c r="E494" s="2">
        <v>45689</v>
      </c>
      <c r="F494" s="2">
        <v>45716</v>
      </c>
      <c r="G494" s="1" t="s">
        <v>11647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11648</v>
      </c>
      <c r="C495" s="1" t="s">
        <v>8340</v>
      </c>
      <c r="D495" s="1" t="s">
        <v>8341</v>
      </c>
      <c r="E495" s="2">
        <v>45717</v>
      </c>
      <c r="F495" s="2">
        <v>45747</v>
      </c>
      <c r="G495" s="1" t="s">
        <v>11649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11650</v>
      </c>
      <c r="C496" s="1" t="s">
        <v>8340</v>
      </c>
      <c r="D496" s="1" t="s">
        <v>8341</v>
      </c>
      <c r="E496" s="2">
        <v>45748</v>
      </c>
      <c r="F496" s="2">
        <v>45777</v>
      </c>
      <c r="G496" s="1" t="s">
        <v>11651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11652</v>
      </c>
      <c r="C497" s="1" t="s">
        <v>8340</v>
      </c>
      <c r="D497" s="1" t="s">
        <v>8341</v>
      </c>
      <c r="E497" s="2">
        <v>45778</v>
      </c>
      <c r="F497" s="2">
        <v>45808</v>
      </c>
      <c r="G497" s="1" t="s">
        <v>11653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11654</v>
      </c>
      <c r="C498" s="1" t="s">
        <v>8340</v>
      </c>
      <c r="D498" s="1" t="s">
        <v>8341</v>
      </c>
      <c r="E498" s="2">
        <v>45809</v>
      </c>
      <c r="F498" s="2">
        <v>45838</v>
      </c>
      <c r="G498" s="1" t="s">
        <v>11655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11656</v>
      </c>
      <c r="C499" s="1" t="s">
        <v>8340</v>
      </c>
      <c r="D499" s="1" t="s">
        <v>8341</v>
      </c>
      <c r="E499" s="2">
        <v>45839</v>
      </c>
      <c r="F499" s="2">
        <v>45869</v>
      </c>
      <c r="G499" s="1" t="s">
        <v>11657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11658</v>
      </c>
      <c r="C500" s="1" t="s">
        <v>8340</v>
      </c>
      <c r="D500" s="1" t="s">
        <v>8341</v>
      </c>
      <c r="E500" s="2">
        <v>45870</v>
      </c>
      <c r="F500" s="2">
        <v>45900</v>
      </c>
      <c r="G500" s="1" t="s">
        <v>11659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11660</v>
      </c>
      <c r="C501" s="1" t="s">
        <v>8340</v>
      </c>
      <c r="D501" s="1" t="s">
        <v>8341</v>
      </c>
      <c r="E501" s="2">
        <v>45901</v>
      </c>
      <c r="F501" s="2">
        <v>45930</v>
      </c>
      <c r="G501" s="1" t="s">
        <v>11661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11662</v>
      </c>
      <c r="C502" s="1" t="s">
        <v>8340</v>
      </c>
      <c r="D502" s="1" t="s">
        <v>8341</v>
      </c>
      <c r="E502" s="2">
        <v>45931</v>
      </c>
      <c r="F502" s="2">
        <v>45961</v>
      </c>
      <c r="G502" s="1" t="s">
        <v>11663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11664</v>
      </c>
      <c r="C503" s="1" t="s">
        <v>8340</v>
      </c>
      <c r="D503" s="1" t="s">
        <v>8341</v>
      </c>
      <c r="E503" s="2">
        <v>45962</v>
      </c>
      <c r="F503" s="2">
        <v>45991</v>
      </c>
      <c r="G503" s="1" t="s">
        <v>11665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11666</v>
      </c>
      <c r="C504" s="1" t="s">
        <v>8340</v>
      </c>
      <c r="D504" s="1" t="s">
        <v>8341</v>
      </c>
      <c r="E504" s="2">
        <v>45992</v>
      </c>
      <c r="F504" s="2">
        <v>46022</v>
      </c>
      <c r="G504" s="1" t="s">
        <v>11667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11668</v>
      </c>
      <c r="C505" s="1" t="s">
        <v>8340</v>
      </c>
      <c r="D505" s="1" t="s">
        <v>8341</v>
      </c>
      <c r="E505" s="2">
        <v>46023</v>
      </c>
      <c r="F505" s="2">
        <v>46053</v>
      </c>
      <c r="G505" s="1" t="s">
        <v>11669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11670</v>
      </c>
      <c r="C506" s="1" t="s">
        <v>8340</v>
      </c>
      <c r="D506" s="1" t="s">
        <v>8341</v>
      </c>
      <c r="E506" s="2">
        <v>46054</v>
      </c>
      <c r="F506" s="2">
        <v>46081</v>
      </c>
      <c r="G506" s="1" t="s">
        <v>11671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11672</v>
      </c>
      <c r="C507" s="1" t="s">
        <v>8340</v>
      </c>
      <c r="D507" s="1" t="s">
        <v>8341</v>
      </c>
      <c r="E507" s="2">
        <v>46082</v>
      </c>
      <c r="F507" s="2">
        <v>46112</v>
      </c>
      <c r="G507" s="1" t="s">
        <v>11673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11674</v>
      </c>
      <c r="C508" s="1" t="s">
        <v>8340</v>
      </c>
      <c r="D508" s="1" t="s">
        <v>8341</v>
      </c>
      <c r="E508" s="2">
        <v>46113</v>
      </c>
      <c r="F508" s="2">
        <v>46142</v>
      </c>
      <c r="G508" s="1" t="s">
        <v>11675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11676</v>
      </c>
      <c r="C509" s="1" t="s">
        <v>8340</v>
      </c>
      <c r="D509" s="1" t="s">
        <v>8341</v>
      </c>
      <c r="E509" s="2">
        <v>46143</v>
      </c>
      <c r="F509" s="2">
        <v>46173</v>
      </c>
      <c r="G509" s="1" t="s">
        <v>11677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11678</v>
      </c>
      <c r="C510" s="1" t="s">
        <v>8340</v>
      </c>
      <c r="D510" s="1" t="s">
        <v>8341</v>
      </c>
      <c r="E510" s="2">
        <v>46174</v>
      </c>
      <c r="F510" s="2">
        <v>46203</v>
      </c>
      <c r="G510" s="1" t="s">
        <v>11679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11680</v>
      </c>
      <c r="C511" s="1" t="s">
        <v>8340</v>
      </c>
      <c r="D511" s="1" t="s">
        <v>8341</v>
      </c>
      <c r="E511" s="2">
        <v>46204</v>
      </c>
      <c r="F511" s="2">
        <v>46234</v>
      </c>
      <c r="G511" s="1" t="s">
        <v>11681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11682</v>
      </c>
      <c r="C512" s="1" t="s">
        <v>8340</v>
      </c>
      <c r="D512" s="1" t="s">
        <v>8341</v>
      </c>
      <c r="E512" s="2">
        <v>46235</v>
      </c>
      <c r="F512" s="2">
        <v>46265</v>
      </c>
      <c r="G512" s="1" t="s">
        <v>11683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11684</v>
      </c>
      <c r="C513" s="1" t="s">
        <v>8340</v>
      </c>
      <c r="D513" s="1" t="s">
        <v>8341</v>
      </c>
      <c r="E513" s="2">
        <v>46266</v>
      </c>
      <c r="F513" s="2">
        <v>46295</v>
      </c>
      <c r="G513" s="1" t="s">
        <v>11685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11686</v>
      </c>
      <c r="C514" s="1" t="s">
        <v>8340</v>
      </c>
      <c r="D514" s="1" t="s">
        <v>8341</v>
      </c>
      <c r="E514" s="2">
        <v>46296</v>
      </c>
      <c r="F514" s="2">
        <v>46326</v>
      </c>
      <c r="G514" s="1" t="s">
        <v>11687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11688</v>
      </c>
      <c r="C515" s="1" t="s">
        <v>8340</v>
      </c>
      <c r="D515" s="1" t="s">
        <v>8341</v>
      </c>
      <c r="E515" s="2">
        <v>46327</v>
      </c>
      <c r="F515" s="2">
        <v>46356</v>
      </c>
      <c r="G515" s="1" t="s">
        <v>11689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11690</v>
      </c>
      <c r="C516" s="1" t="s">
        <v>8340</v>
      </c>
      <c r="D516" s="1" t="s">
        <v>8341</v>
      </c>
      <c r="E516" s="2">
        <v>46357</v>
      </c>
      <c r="F516" s="2">
        <v>46387</v>
      </c>
      <c r="G516" s="1" t="s">
        <v>11691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11692</v>
      </c>
      <c r="C517" s="1" t="s">
        <v>8340</v>
      </c>
      <c r="D517" s="1" t="s">
        <v>8341</v>
      </c>
      <c r="E517" s="2">
        <v>46388</v>
      </c>
      <c r="F517" s="2">
        <v>46418</v>
      </c>
      <c r="G517" s="1" t="s">
        <v>11693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11694</v>
      </c>
      <c r="C518" s="1" t="s">
        <v>8340</v>
      </c>
      <c r="D518" s="1" t="s">
        <v>8341</v>
      </c>
      <c r="E518" s="2">
        <v>46419</v>
      </c>
      <c r="F518" s="2">
        <v>46446</v>
      </c>
      <c r="G518" s="1" t="s">
        <v>11695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11696</v>
      </c>
      <c r="C519" s="1" t="s">
        <v>8340</v>
      </c>
      <c r="D519" s="1" t="s">
        <v>8341</v>
      </c>
      <c r="E519" s="2">
        <v>46447</v>
      </c>
      <c r="F519" s="2">
        <v>46477</v>
      </c>
      <c r="G519" s="1" t="s">
        <v>11697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11698</v>
      </c>
      <c r="C520" s="1" t="s">
        <v>8340</v>
      </c>
      <c r="D520" s="1" t="s">
        <v>8341</v>
      </c>
      <c r="E520" s="2">
        <v>46478</v>
      </c>
      <c r="F520" s="2">
        <v>46507</v>
      </c>
      <c r="G520" s="1" t="s">
        <v>11699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11700</v>
      </c>
      <c r="C521" s="1" t="s">
        <v>8340</v>
      </c>
      <c r="D521" s="1" t="s">
        <v>8341</v>
      </c>
      <c r="E521" s="2">
        <v>46508</v>
      </c>
      <c r="F521" s="2">
        <v>46538</v>
      </c>
      <c r="G521" s="1" t="s">
        <v>11701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11702</v>
      </c>
      <c r="C522" s="1" t="s">
        <v>8340</v>
      </c>
      <c r="D522" s="1" t="s">
        <v>8341</v>
      </c>
      <c r="E522" s="2">
        <v>46539</v>
      </c>
      <c r="F522" s="2">
        <v>46568</v>
      </c>
      <c r="G522" s="1" t="s">
        <v>11703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11704</v>
      </c>
      <c r="C523" s="1" t="s">
        <v>8340</v>
      </c>
      <c r="D523" s="1" t="s">
        <v>8341</v>
      </c>
      <c r="E523" s="2">
        <v>46569</v>
      </c>
      <c r="F523" s="2">
        <v>46599</v>
      </c>
      <c r="G523" s="1" t="s">
        <v>11705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11706</v>
      </c>
      <c r="C524" s="1" t="s">
        <v>8340</v>
      </c>
      <c r="D524" s="1" t="s">
        <v>8341</v>
      </c>
      <c r="E524" s="2">
        <v>46600</v>
      </c>
      <c r="F524" s="2">
        <v>46630</v>
      </c>
      <c r="G524" s="1" t="s">
        <v>11707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11708</v>
      </c>
      <c r="C525" s="1" t="s">
        <v>8340</v>
      </c>
      <c r="D525" s="1" t="s">
        <v>8341</v>
      </c>
      <c r="E525" s="2">
        <v>46631</v>
      </c>
      <c r="F525" s="2">
        <v>46660</v>
      </c>
      <c r="G525" s="1" t="s">
        <v>11709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11710</v>
      </c>
      <c r="C526" s="1" t="s">
        <v>8340</v>
      </c>
      <c r="D526" s="1" t="s">
        <v>8341</v>
      </c>
      <c r="E526" s="2">
        <v>46661</v>
      </c>
      <c r="F526" s="2">
        <v>46691</v>
      </c>
      <c r="G526" s="1" t="s">
        <v>11711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11712</v>
      </c>
      <c r="C527" s="1" t="s">
        <v>8340</v>
      </c>
      <c r="D527" s="1" t="s">
        <v>8341</v>
      </c>
      <c r="E527" s="2">
        <v>46692</v>
      </c>
      <c r="F527" s="2">
        <v>46721</v>
      </c>
      <c r="G527" s="1" t="s">
        <v>11713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11714</v>
      </c>
      <c r="C528" s="1" t="s">
        <v>8340</v>
      </c>
      <c r="D528" s="1" t="s">
        <v>8341</v>
      </c>
      <c r="E528" s="2">
        <v>46722</v>
      </c>
      <c r="F528" s="2">
        <v>46752</v>
      </c>
      <c r="G528" s="1" t="s">
        <v>11715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11716</v>
      </c>
      <c r="C529" s="1" t="s">
        <v>8340</v>
      </c>
      <c r="D529" s="1" t="s">
        <v>8341</v>
      </c>
      <c r="E529" s="2">
        <v>46753</v>
      </c>
      <c r="F529" s="2">
        <v>46783</v>
      </c>
      <c r="G529" s="1" t="s">
        <v>11717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11718</v>
      </c>
      <c r="C530" s="1" t="s">
        <v>8340</v>
      </c>
      <c r="D530" s="1" t="s">
        <v>8341</v>
      </c>
      <c r="E530" s="2">
        <v>46784</v>
      </c>
      <c r="F530" s="2">
        <v>46811</v>
      </c>
      <c r="G530" s="1" t="s">
        <v>11719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11720</v>
      </c>
      <c r="C531" s="1" t="s">
        <v>8340</v>
      </c>
      <c r="D531" s="1" t="s">
        <v>8341</v>
      </c>
      <c r="E531" s="2">
        <v>46813</v>
      </c>
      <c r="F531" s="2">
        <v>46843</v>
      </c>
      <c r="G531" s="1" t="s">
        <v>11721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11722</v>
      </c>
      <c r="C532" s="1" t="s">
        <v>8340</v>
      </c>
      <c r="D532" s="1" t="s">
        <v>8341</v>
      </c>
      <c r="E532" s="2">
        <v>46844</v>
      </c>
      <c r="F532" s="2">
        <v>46873</v>
      </c>
      <c r="G532" s="1" t="s">
        <v>11723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11724</v>
      </c>
      <c r="C533" s="1" t="s">
        <v>8340</v>
      </c>
      <c r="D533" s="1" t="s">
        <v>8341</v>
      </c>
      <c r="E533" s="2">
        <v>46874</v>
      </c>
      <c r="F533" s="2">
        <v>46904</v>
      </c>
      <c r="G533" s="1" t="s">
        <v>11725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11726</v>
      </c>
      <c r="C534" s="1" t="s">
        <v>8340</v>
      </c>
      <c r="D534" s="1" t="s">
        <v>8341</v>
      </c>
      <c r="E534" s="2">
        <v>46905</v>
      </c>
      <c r="F534" s="2">
        <v>46934</v>
      </c>
      <c r="G534" s="1" t="s">
        <v>11727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11728</v>
      </c>
      <c r="C535" s="1" t="s">
        <v>8340</v>
      </c>
      <c r="D535" s="1" t="s">
        <v>8341</v>
      </c>
      <c r="E535" s="2">
        <v>46935</v>
      </c>
      <c r="F535" s="2">
        <v>46965</v>
      </c>
      <c r="G535" s="1" t="s">
        <v>11729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11730</v>
      </c>
      <c r="C536" s="1" t="s">
        <v>8340</v>
      </c>
      <c r="D536" s="1" t="s">
        <v>8341</v>
      </c>
      <c r="E536" s="2">
        <v>46966</v>
      </c>
      <c r="F536" s="2">
        <v>46996</v>
      </c>
      <c r="G536" s="1" t="s">
        <v>11731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11732</v>
      </c>
      <c r="C537" s="1" t="s">
        <v>8340</v>
      </c>
      <c r="D537" s="1" t="s">
        <v>8341</v>
      </c>
      <c r="E537" s="2">
        <v>46997</v>
      </c>
      <c r="F537" s="2">
        <v>47026</v>
      </c>
      <c r="G537" s="1" t="s">
        <v>11733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11734</v>
      </c>
      <c r="C538" s="1" t="s">
        <v>8340</v>
      </c>
      <c r="D538" s="1" t="s">
        <v>8341</v>
      </c>
      <c r="E538" s="2">
        <v>47027</v>
      </c>
      <c r="F538" s="2">
        <v>47057</v>
      </c>
      <c r="G538" s="1" t="s">
        <v>11735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11736</v>
      </c>
      <c r="C539" s="1" t="s">
        <v>8340</v>
      </c>
      <c r="D539" s="1" t="s">
        <v>8341</v>
      </c>
      <c r="E539" s="2">
        <v>47058</v>
      </c>
      <c r="F539" s="2">
        <v>47087</v>
      </c>
      <c r="G539" s="1" t="s">
        <v>11737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11738</v>
      </c>
      <c r="C540" s="1" t="s">
        <v>8340</v>
      </c>
      <c r="D540" s="1" t="s">
        <v>8341</v>
      </c>
      <c r="E540" s="2">
        <v>47088</v>
      </c>
      <c r="F540" s="2">
        <v>47118</v>
      </c>
      <c r="G540" s="1" t="s">
        <v>11739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11740</v>
      </c>
      <c r="C541" s="1" t="s">
        <v>8340</v>
      </c>
      <c r="D541" s="1" t="s">
        <v>8341</v>
      </c>
      <c r="E541" s="2">
        <v>47119</v>
      </c>
      <c r="F541" s="2">
        <v>47149</v>
      </c>
      <c r="G541" s="1" t="s">
        <v>11741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11742</v>
      </c>
      <c r="C542" s="1" t="s">
        <v>8340</v>
      </c>
      <c r="D542" s="1" t="s">
        <v>8341</v>
      </c>
      <c r="E542" s="2">
        <v>47150</v>
      </c>
      <c r="F542" s="2">
        <v>47177</v>
      </c>
      <c r="G542" s="1" t="s">
        <v>11743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11744</v>
      </c>
      <c r="C543" s="1" t="s">
        <v>8340</v>
      </c>
      <c r="D543" s="1" t="s">
        <v>8341</v>
      </c>
      <c r="E543" s="2">
        <v>47178</v>
      </c>
      <c r="F543" s="2">
        <v>47208</v>
      </c>
      <c r="G543" s="1" t="s">
        <v>11745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11746</v>
      </c>
      <c r="C544" s="1" t="s">
        <v>8340</v>
      </c>
      <c r="D544" s="1" t="s">
        <v>8341</v>
      </c>
      <c r="E544" s="2">
        <v>47209</v>
      </c>
      <c r="F544" s="2">
        <v>47238</v>
      </c>
      <c r="G544" s="1" t="s">
        <v>11747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11748</v>
      </c>
      <c r="C545" s="1" t="s">
        <v>8340</v>
      </c>
      <c r="D545" s="1" t="s">
        <v>8341</v>
      </c>
      <c r="E545" s="2">
        <v>47239</v>
      </c>
      <c r="F545" s="2">
        <v>47269</v>
      </c>
      <c r="G545" s="1" t="s">
        <v>11749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11750</v>
      </c>
      <c r="C546" s="1" t="s">
        <v>8340</v>
      </c>
      <c r="D546" s="1" t="s">
        <v>8341</v>
      </c>
      <c r="E546" s="2">
        <v>47270</v>
      </c>
      <c r="F546" s="2">
        <v>47299</v>
      </c>
      <c r="G546" s="1" t="s">
        <v>11751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11752</v>
      </c>
      <c r="C547" s="1" t="s">
        <v>8340</v>
      </c>
      <c r="D547" s="1" t="s">
        <v>8341</v>
      </c>
      <c r="E547" s="2">
        <v>47300</v>
      </c>
      <c r="F547" s="2">
        <v>47330</v>
      </c>
      <c r="G547" s="1" t="s">
        <v>11753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11754</v>
      </c>
      <c r="C548" s="1" t="s">
        <v>8340</v>
      </c>
      <c r="D548" s="1" t="s">
        <v>8341</v>
      </c>
      <c r="E548" s="2">
        <v>47331</v>
      </c>
      <c r="F548" s="2">
        <v>47361</v>
      </c>
      <c r="G548" s="1" t="s">
        <v>11755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11756</v>
      </c>
      <c r="C549" s="1" t="s">
        <v>8340</v>
      </c>
      <c r="D549" s="1" t="s">
        <v>8341</v>
      </c>
      <c r="E549" s="2">
        <v>47362</v>
      </c>
      <c r="F549" s="2">
        <v>47391</v>
      </c>
      <c r="G549" s="1" t="s">
        <v>11757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11758</v>
      </c>
      <c r="C550" s="1" t="s">
        <v>8340</v>
      </c>
      <c r="D550" s="1" t="s">
        <v>8341</v>
      </c>
      <c r="E550" s="2">
        <v>47392</v>
      </c>
      <c r="F550" s="2">
        <v>47422</v>
      </c>
      <c r="G550" s="1" t="s">
        <v>11759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11760</v>
      </c>
      <c r="C551" s="1" t="s">
        <v>8340</v>
      </c>
      <c r="D551" s="1" t="s">
        <v>8341</v>
      </c>
      <c r="E551" s="2">
        <v>47423</v>
      </c>
      <c r="F551" s="2">
        <v>47452</v>
      </c>
      <c r="G551" s="1" t="s">
        <v>11761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11762</v>
      </c>
      <c r="C552" s="1" t="s">
        <v>8340</v>
      </c>
      <c r="D552" s="1" t="s">
        <v>8341</v>
      </c>
      <c r="E552" s="2">
        <v>47453</v>
      </c>
      <c r="F552" s="2">
        <v>47483</v>
      </c>
      <c r="G552" s="1" t="s">
        <v>11763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11764</v>
      </c>
      <c r="C553" s="1" t="s">
        <v>8340</v>
      </c>
      <c r="D553" s="1" t="s">
        <v>8341</v>
      </c>
      <c r="E553" s="2">
        <v>47484</v>
      </c>
      <c r="F553" s="2">
        <v>47514</v>
      </c>
      <c r="G553" s="1" t="s">
        <v>11765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11766</v>
      </c>
      <c r="C554" s="1" t="s">
        <v>8340</v>
      </c>
      <c r="D554" s="1" t="s">
        <v>8341</v>
      </c>
      <c r="E554" s="2">
        <v>47515</v>
      </c>
      <c r="F554" s="2">
        <v>47542</v>
      </c>
      <c r="G554" s="1" t="s">
        <v>11767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11768</v>
      </c>
      <c r="C555" s="1" t="s">
        <v>8340</v>
      </c>
      <c r="D555" s="1" t="s">
        <v>8341</v>
      </c>
      <c r="E555" s="2">
        <v>47543</v>
      </c>
      <c r="F555" s="2">
        <v>47573</v>
      </c>
      <c r="G555" s="1" t="s">
        <v>11769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11770</v>
      </c>
      <c r="C556" s="1" t="s">
        <v>8340</v>
      </c>
      <c r="D556" s="1" t="s">
        <v>8341</v>
      </c>
      <c r="E556" s="2">
        <v>47574</v>
      </c>
      <c r="F556" s="2">
        <v>47603</v>
      </c>
      <c r="G556" s="1" t="s">
        <v>11771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11772</v>
      </c>
      <c r="C557" s="1" t="s">
        <v>8340</v>
      </c>
      <c r="D557" s="1" t="s">
        <v>8341</v>
      </c>
      <c r="E557" s="2">
        <v>47604</v>
      </c>
      <c r="F557" s="2">
        <v>47634</v>
      </c>
      <c r="G557" s="1" t="s">
        <v>11773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11774</v>
      </c>
      <c r="C558" s="1" t="s">
        <v>8340</v>
      </c>
      <c r="D558" s="1" t="s">
        <v>8341</v>
      </c>
      <c r="E558" s="2">
        <v>47635</v>
      </c>
      <c r="F558" s="2">
        <v>47664</v>
      </c>
      <c r="G558" s="1" t="s">
        <v>11775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11776</v>
      </c>
      <c r="C559" s="1" t="s">
        <v>8340</v>
      </c>
      <c r="D559" s="1" t="s">
        <v>8341</v>
      </c>
      <c r="E559" s="2">
        <v>47665</v>
      </c>
      <c r="F559" s="2">
        <v>47695</v>
      </c>
      <c r="G559" s="1" t="s">
        <v>11777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11778</v>
      </c>
      <c r="C560" s="1" t="s">
        <v>8340</v>
      </c>
      <c r="D560" s="1" t="s">
        <v>8341</v>
      </c>
      <c r="E560" s="2">
        <v>47696</v>
      </c>
      <c r="F560" s="2">
        <v>47726</v>
      </c>
      <c r="G560" s="1" t="s">
        <v>11779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11780</v>
      </c>
      <c r="C561" s="1" t="s">
        <v>8340</v>
      </c>
      <c r="D561" s="1" t="s">
        <v>8341</v>
      </c>
      <c r="E561" s="2">
        <v>47727</v>
      </c>
      <c r="F561" s="2">
        <v>47756</v>
      </c>
      <c r="G561" s="1" t="s">
        <v>11781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11782</v>
      </c>
      <c r="C562" s="1" t="s">
        <v>8340</v>
      </c>
      <c r="D562" s="1" t="s">
        <v>8341</v>
      </c>
      <c r="E562" s="2">
        <v>47757</v>
      </c>
      <c r="F562" s="2">
        <v>47787</v>
      </c>
      <c r="G562" s="1" t="s">
        <v>11783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11784</v>
      </c>
      <c r="C563" s="1" t="s">
        <v>8340</v>
      </c>
      <c r="D563" s="1" t="s">
        <v>8341</v>
      </c>
      <c r="E563" s="2">
        <v>47788</v>
      </c>
      <c r="F563" s="2">
        <v>47817</v>
      </c>
      <c r="G563" s="1" t="s">
        <v>11785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11786</v>
      </c>
      <c r="C564" s="1" t="s">
        <v>8340</v>
      </c>
      <c r="D564" s="1" t="s">
        <v>8341</v>
      </c>
      <c r="E564" s="2">
        <v>47818</v>
      </c>
      <c r="F564" s="2">
        <v>47848</v>
      </c>
      <c r="G564" s="1" t="s">
        <v>11787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11788</v>
      </c>
      <c r="C565" s="1" t="s">
        <v>8340</v>
      </c>
      <c r="D565" s="1" t="s">
        <v>8341</v>
      </c>
      <c r="E565" s="2">
        <v>47849</v>
      </c>
      <c r="F565" s="2">
        <v>47879</v>
      </c>
      <c r="G565" s="1" t="s">
        <v>11789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11790</v>
      </c>
      <c r="C566" s="1" t="s">
        <v>8340</v>
      </c>
      <c r="D566" s="1" t="s">
        <v>8341</v>
      </c>
      <c r="E566" s="2">
        <v>47880</v>
      </c>
      <c r="F566" s="2">
        <v>47907</v>
      </c>
      <c r="G566" s="1" t="s">
        <v>11791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11792</v>
      </c>
      <c r="C567" s="1" t="s">
        <v>8340</v>
      </c>
      <c r="D567" s="1" t="s">
        <v>8341</v>
      </c>
      <c r="E567" s="2">
        <v>47908</v>
      </c>
      <c r="F567" s="2">
        <v>47938</v>
      </c>
      <c r="G567" s="1" t="s">
        <v>11793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11794</v>
      </c>
      <c r="C568" s="1" t="s">
        <v>8340</v>
      </c>
      <c r="D568" s="1" t="s">
        <v>8341</v>
      </c>
      <c r="E568" s="2">
        <v>47939</v>
      </c>
      <c r="F568" s="2">
        <v>47968</v>
      </c>
      <c r="G568" s="1" t="s">
        <v>11795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11796</v>
      </c>
      <c r="C569" s="1" t="s">
        <v>8340</v>
      </c>
      <c r="D569" s="1" t="s">
        <v>8341</v>
      </c>
      <c r="E569" s="2">
        <v>47969</v>
      </c>
      <c r="F569" s="2">
        <v>47999</v>
      </c>
      <c r="G569" s="1" t="s">
        <v>11797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11798</v>
      </c>
      <c r="C570" s="1" t="s">
        <v>8340</v>
      </c>
      <c r="D570" s="1" t="s">
        <v>8341</v>
      </c>
      <c r="E570" s="2">
        <v>48000</v>
      </c>
      <c r="F570" s="2">
        <v>48029</v>
      </c>
      <c r="G570" s="1" t="s">
        <v>11799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11800</v>
      </c>
      <c r="C571" s="1" t="s">
        <v>8340</v>
      </c>
      <c r="D571" s="1" t="s">
        <v>8341</v>
      </c>
      <c r="E571" s="2">
        <v>48030</v>
      </c>
      <c r="F571" s="2">
        <v>48060</v>
      </c>
      <c r="G571" s="1" t="s">
        <v>11801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11802</v>
      </c>
      <c r="C572" s="1" t="s">
        <v>8340</v>
      </c>
      <c r="D572" s="1" t="s">
        <v>8341</v>
      </c>
      <c r="E572" s="2">
        <v>48061</v>
      </c>
      <c r="F572" s="2">
        <v>48091</v>
      </c>
      <c r="G572" s="1" t="s">
        <v>11803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11804</v>
      </c>
      <c r="C573" s="1" t="s">
        <v>8340</v>
      </c>
      <c r="D573" s="1" t="s">
        <v>8341</v>
      </c>
      <c r="E573" s="2">
        <v>48092</v>
      </c>
      <c r="F573" s="2">
        <v>48121</v>
      </c>
      <c r="G573" s="1" t="s">
        <v>11805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11806</v>
      </c>
      <c r="C574" s="1" t="s">
        <v>8340</v>
      </c>
      <c r="D574" s="1" t="s">
        <v>8341</v>
      </c>
      <c r="E574" s="2">
        <v>48122</v>
      </c>
      <c r="F574" s="2">
        <v>48152</v>
      </c>
      <c r="G574" s="1" t="s">
        <v>11807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11808</v>
      </c>
      <c r="C575" s="1" t="s">
        <v>8340</v>
      </c>
      <c r="D575" s="1" t="s">
        <v>8341</v>
      </c>
      <c r="E575" s="2">
        <v>48153</v>
      </c>
      <c r="F575" s="2">
        <v>48182</v>
      </c>
      <c r="G575" s="1" t="s">
        <v>11809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11810</v>
      </c>
      <c r="C576" s="1" t="s">
        <v>8340</v>
      </c>
      <c r="D576" s="1" t="s">
        <v>8341</v>
      </c>
      <c r="E576" s="2">
        <v>48183</v>
      </c>
      <c r="F576" s="2">
        <v>48213</v>
      </c>
      <c r="G576" s="1" t="s">
        <v>11811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11812</v>
      </c>
      <c r="C577" s="1" t="s">
        <v>8340</v>
      </c>
      <c r="D577" s="1" t="s">
        <v>8341</v>
      </c>
      <c r="E577" s="2">
        <v>48214</v>
      </c>
      <c r="F577" s="2">
        <v>48244</v>
      </c>
      <c r="G577" s="1" t="s">
        <v>11813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11814</v>
      </c>
      <c r="C578" s="1" t="s">
        <v>8340</v>
      </c>
      <c r="D578" s="1" t="s">
        <v>8341</v>
      </c>
      <c r="E578" s="2">
        <v>48245</v>
      </c>
      <c r="F578" s="2">
        <v>48272</v>
      </c>
      <c r="G578" s="1" t="s">
        <v>11815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11816</v>
      </c>
      <c r="C579" s="1" t="s">
        <v>8340</v>
      </c>
      <c r="D579" s="1" t="s">
        <v>8341</v>
      </c>
      <c r="E579" s="2">
        <v>48274</v>
      </c>
      <c r="F579" s="2">
        <v>48304</v>
      </c>
      <c r="G579" s="1" t="s">
        <v>11817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11818</v>
      </c>
      <c r="C580" s="1" t="s">
        <v>8340</v>
      </c>
      <c r="D580" s="1" t="s">
        <v>8341</v>
      </c>
      <c r="E580" s="2">
        <v>48305</v>
      </c>
      <c r="F580" s="2">
        <v>48334</v>
      </c>
      <c r="G580" s="1" t="s">
        <v>11819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11820</v>
      </c>
      <c r="C581" s="1" t="s">
        <v>8340</v>
      </c>
      <c r="D581" s="1" t="s">
        <v>8341</v>
      </c>
      <c r="E581" s="2">
        <v>48335</v>
      </c>
      <c r="F581" s="2">
        <v>48365</v>
      </c>
      <c r="G581" s="1" t="s">
        <v>11821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11822</v>
      </c>
      <c r="C582" s="1" t="s">
        <v>8340</v>
      </c>
      <c r="D582" s="1" t="s">
        <v>8341</v>
      </c>
      <c r="E582" s="2">
        <v>48366</v>
      </c>
      <c r="F582" s="2">
        <v>48395</v>
      </c>
      <c r="G582" s="1" t="s">
        <v>11823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11824</v>
      </c>
      <c r="C583" s="1" t="s">
        <v>8340</v>
      </c>
      <c r="D583" s="1" t="s">
        <v>8341</v>
      </c>
      <c r="E583" s="2">
        <v>48396</v>
      </c>
      <c r="F583" s="2">
        <v>48426</v>
      </c>
      <c r="G583" s="1" t="s">
        <v>11825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11826</v>
      </c>
      <c r="C584" s="1" t="s">
        <v>8340</v>
      </c>
      <c r="D584" s="1" t="s">
        <v>8341</v>
      </c>
      <c r="E584" s="2">
        <v>48427</v>
      </c>
      <c r="F584" s="2">
        <v>48457</v>
      </c>
      <c r="G584" s="1" t="s">
        <v>11827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11828</v>
      </c>
      <c r="C585" s="1" t="s">
        <v>8340</v>
      </c>
      <c r="D585" s="1" t="s">
        <v>8341</v>
      </c>
      <c r="E585" s="2">
        <v>48458</v>
      </c>
      <c r="F585" s="2">
        <v>48487</v>
      </c>
      <c r="G585" s="1" t="s">
        <v>11829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11830</v>
      </c>
      <c r="C586" s="1" t="s">
        <v>8340</v>
      </c>
      <c r="D586" s="1" t="s">
        <v>8341</v>
      </c>
      <c r="E586" s="2">
        <v>48488</v>
      </c>
      <c r="F586" s="2">
        <v>48518</v>
      </c>
      <c r="G586" s="1" t="s">
        <v>11831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11832</v>
      </c>
      <c r="C587" s="1" t="s">
        <v>8340</v>
      </c>
      <c r="D587" s="1" t="s">
        <v>8341</v>
      </c>
      <c r="E587" s="2">
        <v>48519</v>
      </c>
      <c r="F587" s="2">
        <v>48548</v>
      </c>
      <c r="G587" s="1" t="s">
        <v>11833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11834</v>
      </c>
      <c r="C588" s="1" t="s">
        <v>8340</v>
      </c>
      <c r="D588" s="1" t="s">
        <v>8341</v>
      </c>
      <c r="E588" s="2">
        <v>48549</v>
      </c>
      <c r="F588" s="2">
        <v>48579</v>
      </c>
      <c r="G588" s="1" t="s">
        <v>11835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11836</v>
      </c>
      <c r="C589" s="1" t="s">
        <v>8340</v>
      </c>
      <c r="D589" s="1" t="s">
        <v>8341</v>
      </c>
      <c r="E589" s="2">
        <v>48580</v>
      </c>
      <c r="F589" s="2">
        <v>48610</v>
      </c>
      <c r="G589" s="1" t="s">
        <v>11837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11838</v>
      </c>
      <c r="C590" s="1" t="s">
        <v>8340</v>
      </c>
      <c r="D590" s="1" t="s">
        <v>8341</v>
      </c>
      <c r="E590" s="2">
        <v>48611</v>
      </c>
      <c r="F590" s="2">
        <v>48638</v>
      </c>
      <c r="G590" s="1" t="s">
        <v>11839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11840</v>
      </c>
      <c r="C591" s="1" t="s">
        <v>8340</v>
      </c>
      <c r="D591" s="1" t="s">
        <v>8341</v>
      </c>
      <c r="E591" s="2">
        <v>48639</v>
      </c>
      <c r="F591" s="2">
        <v>48669</v>
      </c>
      <c r="G591" s="1" t="s">
        <v>11841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11842</v>
      </c>
      <c r="C592" s="1" t="s">
        <v>8340</v>
      </c>
      <c r="D592" s="1" t="s">
        <v>8341</v>
      </c>
      <c r="E592" s="2">
        <v>48670</v>
      </c>
      <c r="F592" s="2">
        <v>48699</v>
      </c>
      <c r="G592" s="1" t="s">
        <v>11843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11844</v>
      </c>
      <c r="C593" s="1" t="s">
        <v>8340</v>
      </c>
      <c r="D593" s="1" t="s">
        <v>8341</v>
      </c>
      <c r="E593" s="2">
        <v>48700</v>
      </c>
      <c r="F593" s="2">
        <v>48730</v>
      </c>
      <c r="G593" s="1" t="s">
        <v>11845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11846</v>
      </c>
      <c r="C594" s="1" t="s">
        <v>8340</v>
      </c>
      <c r="D594" s="1" t="s">
        <v>8341</v>
      </c>
      <c r="E594" s="2">
        <v>48731</v>
      </c>
      <c r="F594" s="2">
        <v>48760</v>
      </c>
      <c r="G594" s="1" t="s">
        <v>11847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11848</v>
      </c>
      <c r="C595" s="1" t="s">
        <v>8340</v>
      </c>
      <c r="D595" s="1" t="s">
        <v>8341</v>
      </c>
      <c r="E595" s="2">
        <v>48761</v>
      </c>
      <c r="F595" s="2">
        <v>48791</v>
      </c>
      <c r="G595" s="1" t="s">
        <v>11849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11850</v>
      </c>
      <c r="C596" s="1" t="s">
        <v>8340</v>
      </c>
      <c r="D596" s="1" t="s">
        <v>8341</v>
      </c>
      <c r="E596" s="2">
        <v>48792</v>
      </c>
      <c r="F596" s="2">
        <v>48822</v>
      </c>
      <c r="G596" s="1" t="s">
        <v>11851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11852</v>
      </c>
      <c r="C597" s="1" t="s">
        <v>8340</v>
      </c>
      <c r="D597" s="1" t="s">
        <v>8341</v>
      </c>
      <c r="E597" s="2">
        <v>48823</v>
      </c>
      <c r="F597" s="2">
        <v>48852</v>
      </c>
      <c r="G597" s="1" t="s">
        <v>11853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11854</v>
      </c>
      <c r="C598" s="1" t="s">
        <v>8340</v>
      </c>
      <c r="D598" s="1" t="s">
        <v>8341</v>
      </c>
      <c r="E598" s="2">
        <v>48853</v>
      </c>
      <c r="F598" s="2">
        <v>48883</v>
      </c>
      <c r="G598" s="1" t="s">
        <v>11855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11856</v>
      </c>
      <c r="C599" s="1" t="s">
        <v>8340</v>
      </c>
      <c r="D599" s="1" t="s">
        <v>8341</v>
      </c>
      <c r="E599" s="2">
        <v>48884</v>
      </c>
      <c r="F599" s="2">
        <v>48913</v>
      </c>
      <c r="G599" s="1" t="s">
        <v>11857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11858</v>
      </c>
      <c r="C600" s="1" t="s">
        <v>8340</v>
      </c>
      <c r="D600" s="1" t="s">
        <v>8341</v>
      </c>
      <c r="E600" s="2">
        <v>48914</v>
      </c>
      <c r="F600" s="2">
        <v>48944</v>
      </c>
      <c r="G600" s="1" t="s">
        <v>11859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11860</v>
      </c>
      <c r="C601" s="1" t="s">
        <v>8340</v>
      </c>
      <c r="D601" s="1" t="s">
        <v>8341</v>
      </c>
      <c r="E601" s="2">
        <v>48945</v>
      </c>
      <c r="F601" s="2">
        <v>48975</v>
      </c>
      <c r="G601" s="1" t="s">
        <v>11861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11862</v>
      </c>
      <c r="C602" s="1" t="s">
        <v>8340</v>
      </c>
      <c r="D602" s="1" t="s">
        <v>8341</v>
      </c>
      <c r="E602" s="2">
        <v>48976</v>
      </c>
      <c r="F602" s="2">
        <v>49003</v>
      </c>
      <c r="G602" s="1" t="s">
        <v>11863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11864</v>
      </c>
      <c r="C603" s="1" t="s">
        <v>8340</v>
      </c>
      <c r="D603" s="1" t="s">
        <v>8341</v>
      </c>
      <c r="E603" s="2">
        <v>49004</v>
      </c>
      <c r="F603" s="2">
        <v>49034</v>
      </c>
      <c r="G603" s="1" t="s">
        <v>11865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11866</v>
      </c>
      <c r="C604" s="1" t="s">
        <v>8340</v>
      </c>
      <c r="D604" s="1" t="s">
        <v>8341</v>
      </c>
      <c r="E604" s="2">
        <v>49035</v>
      </c>
      <c r="F604" s="2">
        <v>49064</v>
      </c>
      <c r="G604" s="1" t="s">
        <v>11867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11868</v>
      </c>
      <c r="C605" s="1" t="s">
        <v>8340</v>
      </c>
      <c r="D605" s="1" t="s">
        <v>8341</v>
      </c>
      <c r="E605" s="2">
        <v>49065</v>
      </c>
      <c r="F605" s="2">
        <v>49095</v>
      </c>
      <c r="G605" s="1" t="s">
        <v>11869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11870</v>
      </c>
      <c r="C606" s="1" t="s">
        <v>8340</v>
      </c>
      <c r="D606" s="1" t="s">
        <v>8341</v>
      </c>
      <c r="E606" s="2">
        <v>49096</v>
      </c>
      <c r="F606" s="2">
        <v>49125</v>
      </c>
      <c r="G606" s="1" t="s">
        <v>11871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11872</v>
      </c>
      <c r="C607" s="1" t="s">
        <v>8340</v>
      </c>
      <c r="D607" s="1" t="s">
        <v>8341</v>
      </c>
      <c r="E607" s="2">
        <v>49126</v>
      </c>
      <c r="F607" s="2">
        <v>49156</v>
      </c>
      <c r="G607" s="1" t="s">
        <v>11873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11874</v>
      </c>
      <c r="C608" s="1" t="s">
        <v>8340</v>
      </c>
      <c r="D608" s="1" t="s">
        <v>8341</v>
      </c>
      <c r="E608" s="2">
        <v>49157</v>
      </c>
      <c r="F608" s="2">
        <v>49187</v>
      </c>
      <c r="G608" s="1" t="s">
        <v>11875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11876</v>
      </c>
      <c r="C609" s="1" t="s">
        <v>8340</v>
      </c>
      <c r="D609" s="1" t="s">
        <v>8341</v>
      </c>
      <c r="E609" s="2">
        <v>49188</v>
      </c>
      <c r="F609" s="2">
        <v>49217</v>
      </c>
      <c r="G609" s="1" t="s">
        <v>11877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11878</v>
      </c>
      <c r="C610" s="1" t="s">
        <v>8340</v>
      </c>
      <c r="D610" s="1" t="s">
        <v>8341</v>
      </c>
      <c r="E610" s="2">
        <v>49218</v>
      </c>
      <c r="F610" s="2">
        <v>49248</v>
      </c>
      <c r="G610" s="1" t="s">
        <v>11879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11880</v>
      </c>
      <c r="C611" s="1" t="s">
        <v>8340</v>
      </c>
      <c r="D611" s="1" t="s">
        <v>8341</v>
      </c>
      <c r="E611" s="2">
        <v>49249</v>
      </c>
      <c r="F611" s="2">
        <v>49278</v>
      </c>
      <c r="G611" s="1" t="s">
        <v>11881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11882</v>
      </c>
      <c r="C612" s="1" t="s">
        <v>8340</v>
      </c>
      <c r="D612" s="1" t="s">
        <v>8341</v>
      </c>
      <c r="E612" s="2">
        <v>49279</v>
      </c>
      <c r="F612" s="2">
        <v>49309</v>
      </c>
      <c r="G612" s="1" t="s">
        <v>11883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11884</v>
      </c>
      <c r="C613" s="1" t="s">
        <v>8340</v>
      </c>
      <c r="D613" s="1" t="s">
        <v>8341</v>
      </c>
      <c r="E613" s="2">
        <v>49310</v>
      </c>
      <c r="F613" s="2">
        <v>49340</v>
      </c>
      <c r="G613" s="1" t="s">
        <v>11885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11886</v>
      </c>
      <c r="C614" s="1" t="s">
        <v>8340</v>
      </c>
      <c r="D614" s="1" t="s">
        <v>8341</v>
      </c>
      <c r="E614" s="2">
        <v>49341</v>
      </c>
      <c r="F614" s="2">
        <v>49368</v>
      </c>
      <c r="G614" s="1" t="s">
        <v>11887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11888</v>
      </c>
      <c r="C615" s="1" t="s">
        <v>8340</v>
      </c>
      <c r="D615" s="1" t="s">
        <v>8341</v>
      </c>
      <c r="E615" s="2">
        <v>49369</v>
      </c>
      <c r="F615" s="2">
        <v>49399</v>
      </c>
      <c r="G615" s="1" t="s">
        <v>11889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11890</v>
      </c>
      <c r="C616" s="1" t="s">
        <v>8340</v>
      </c>
      <c r="D616" s="1" t="s">
        <v>8341</v>
      </c>
      <c r="E616" s="2">
        <v>49400</v>
      </c>
      <c r="F616" s="2">
        <v>49429</v>
      </c>
      <c r="G616" s="1" t="s">
        <v>11891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11892</v>
      </c>
      <c r="C617" s="1" t="s">
        <v>8340</v>
      </c>
      <c r="D617" s="1" t="s">
        <v>8341</v>
      </c>
      <c r="E617" s="2">
        <v>49430</v>
      </c>
      <c r="F617" s="2">
        <v>49460</v>
      </c>
      <c r="G617" s="1" t="s">
        <v>11893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11894</v>
      </c>
      <c r="C618" s="1" t="s">
        <v>8340</v>
      </c>
      <c r="D618" s="1" t="s">
        <v>8341</v>
      </c>
      <c r="E618" s="2">
        <v>49461</v>
      </c>
      <c r="F618" s="2">
        <v>49490</v>
      </c>
      <c r="G618" s="1" t="s">
        <v>11895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11896</v>
      </c>
      <c r="C619" s="1" t="s">
        <v>8340</v>
      </c>
      <c r="D619" s="1" t="s">
        <v>8341</v>
      </c>
      <c r="E619" s="2">
        <v>49491</v>
      </c>
      <c r="F619" s="2">
        <v>49521</v>
      </c>
      <c r="G619" s="1" t="s">
        <v>11897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11898</v>
      </c>
      <c r="C620" s="1" t="s">
        <v>8340</v>
      </c>
      <c r="D620" s="1" t="s">
        <v>8341</v>
      </c>
      <c r="E620" s="2">
        <v>49522</v>
      </c>
      <c r="F620" s="2">
        <v>49552</v>
      </c>
      <c r="G620" s="1" t="s">
        <v>11899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11900</v>
      </c>
      <c r="C621" s="1" t="s">
        <v>8340</v>
      </c>
      <c r="D621" s="1" t="s">
        <v>8341</v>
      </c>
      <c r="E621" s="2">
        <v>49553</v>
      </c>
      <c r="F621" s="2">
        <v>49582</v>
      </c>
      <c r="G621" s="1" t="s">
        <v>11901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11902</v>
      </c>
      <c r="C622" s="1" t="s">
        <v>8340</v>
      </c>
      <c r="D622" s="1" t="s">
        <v>8341</v>
      </c>
      <c r="E622" s="2">
        <v>49583</v>
      </c>
      <c r="F622" s="2">
        <v>49613</v>
      </c>
      <c r="G622" s="1" t="s">
        <v>11903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11904</v>
      </c>
      <c r="C623" s="1" t="s">
        <v>8340</v>
      </c>
      <c r="D623" s="1" t="s">
        <v>8341</v>
      </c>
      <c r="E623" s="2">
        <v>49614</v>
      </c>
      <c r="F623" s="2">
        <v>49643</v>
      </c>
      <c r="G623" s="1" t="s">
        <v>11905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11906</v>
      </c>
      <c r="C624" s="1" t="s">
        <v>8340</v>
      </c>
      <c r="D624" s="1" t="s">
        <v>8341</v>
      </c>
      <c r="E624" s="2">
        <v>49644</v>
      </c>
      <c r="F624" s="2">
        <v>49674</v>
      </c>
      <c r="G624" s="1" t="s">
        <v>11907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11908</v>
      </c>
      <c r="C625" s="1" t="s">
        <v>8340</v>
      </c>
      <c r="D625" s="1" t="s">
        <v>8341</v>
      </c>
      <c r="E625" s="2">
        <v>49675</v>
      </c>
      <c r="F625" s="2">
        <v>49705</v>
      </c>
      <c r="G625" s="1" t="s">
        <v>11909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11910</v>
      </c>
      <c r="C626" s="1" t="s">
        <v>8340</v>
      </c>
      <c r="D626" s="1" t="s">
        <v>8341</v>
      </c>
      <c r="E626" s="2">
        <v>49706</v>
      </c>
      <c r="F626" s="2">
        <v>49733</v>
      </c>
      <c r="G626" s="1" t="s">
        <v>11911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11912</v>
      </c>
      <c r="C627" s="1" t="s">
        <v>8340</v>
      </c>
      <c r="D627" s="1" t="s">
        <v>8341</v>
      </c>
      <c r="E627" s="2">
        <v>49735</v>
      </c>
      <c r="F627" s="2">
        <v>49765</v>
      </c>
      <c r="G627" s="1" t="s">
        <v>11913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11914</v>
      </c>
      <c r="C628" s="1" t="s">
        <v>8340</v>
      </c>
      <c r="D628" s="1" t="s">
        <v>8341</v>
      </c>
      <c r="E628" s="2">
        <v>49766</v>
      </c>
      <c r="F628" s="2">
        <v>49795</v>
      </c>
      <c r="G628" s="1" t="s">
        <v>11915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11916</v>
      </c>
      <c r="C629" s="1" t="s">
        <v>8340</v>
      </c>
      <c r="D629" s="1" t="s">
        <v>8341</v>
      </c>
      <c r="E629" s="2">
        <v>49796</v>
      </c>
      <c r="F629" s="2">
        <v>49826</v>
      </c>
      <c r="G629" s="1" t="s">
        <v>11917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11918</v>
      </c>
      <c r="C630" s="1" t="s">
        <v>8340</v>
      </c>
      <c r="D630" s="1" t="s">
        <v>8341</v>
      </c>
      <c r="E630" s="2">
        <v>49827</v>
      </c>
      <c r="F630" s="2">
        <v>49856</v>
      </c>
      <c r="G630" s="1" t="s">
        <v>11919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11920</v>
      </c>
      <c r="C631" s="1" t="s">
        <v>8340</v>
      </c>
      <c r="D631" s="1" t="s">
        <v>8341</v>
      </c>
      <c r="E631" s="2">
        <v>49857</v>
      </c>
      <c r="F631" s="2">
        <v>49887</v>
      </c>
      <c r="G631" s="1" t="s">
        <v>11921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11922</v>
      </c>
      <c r="C632" s="1" t="s">
        <v>8340</v>
      </c>
      <c r="D632" s="1" t="s">
        <v>8341</v>
      </c>
      <c r="E632" s="2">
        <v>49888</v>
      </c>
      <c r="F632" s="2">
        <v>49918</v>
      </c>
      <c r="G632" s="1" t="s">
        <v>11923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11924</v>
      </c>
      <c r="C633" s="1" t="s">
        <v>8340</v>
      </c>
      <c r="D633" s="1" t="s">
        <v>8341</v>
      </c>
      <c r="E633" s="2">
        <v>49919</v>
      </c>
      <c r="F633" s="2">
        <v>49948</v>
      </c>
      <c r="G633" s="1" t="s">
        <v>11925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11926</v>
      </c>
      <c r="C634" s="1" t="s">
        <v>8340</v>
      </c>
      <c r="D634" s="1" t="s">
        <v>8341</v>
      </c>
      <c r="E634" s="2">
        <v>49949</v>
      </c>
      <c r="F634" s="2">
        <v>49979</v>
      </c>
      <c r="G634" s="1" t="s">
        <v>11927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11928</v>
      </c>
      <c r="C635" s="1" t="s">
        <v>8340</v>
      </c>
      <c r="D635" s="1" t="s">
        <v>8341</v>
      </c>
      <c r="E635" s="2">
        <v>49980</v>
      </c>
      <c r="F635" s="2">
        <v>50009</v>
      </c>
      <c r="G635" s="1" t="s">
        <v>11929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11930</v>
      </c>
      <c r="C636" s="1" t="s">
        <v>8340</v>
      </c>
      <c r="D636" s="1" t="s">
        <v>8341</v>
      </c>
      <c r="E636" s="2">
        <v>50010</v>
      </c>
      <c r="F636" s="2">
        <v>50040</v>
      </c>
      <c r="G636" s="1" t="s">
        <v>11931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11932</v>
      </c>
      <c r="C637" s="1" t="s">
        <v>8340</v>
      </c>
      <c r="D637" s="1" t="s">
        <v>8341</v>
      </c>
      <c r="E637" s="2">
        <v>50041</v>
      </c>
      <c r="F637" s="2">
        <v>50071</v>
      </c>
      <c r="G637" s="1" t="s">
        <v>11933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11934</v>
      </c>
      <c r="C638" s="1" t="s">
        <v>8340</v>
      </c>
      <c r="D638" s="1" t="s">
        <v>8341</v>
      </c>
      <c r="E638" s="2">
        <v>50072</v>
      </c>
      <c r="F638" s="2">
        <v>50099</v>
      </c>
      <c r="G638" s="1" t="s">
        <v>11935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11936</v>
      </c>
      <c r="C639" s="1" t="s">
        <v>8340</v>
      </c>
      <c r="D639" s="1" t="s">
        <v>8341</v>
      </c>
      <c r="E639" s="2">
        <v>50100</v>
      </c>
      <c r="F639" s="2">
        <v>50130</v>
      </c>
      <c r="G639" s="1" t="s">
        <v>11937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11938</v>
      </c>
      <c r="C640" s="1" t="s">
        <v>8340</v>
      </c>
      <c r="D640" s="1" t="s">
        <v>8341</v>
      </c>
      <c r="E640" s="2">
        <v>50131</v>
      </c>
      <c r="F640" s="2">
        <v>50160</v>
      </c>
      <c r="G640" s="1" t="s">
        <v>11939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11940</v>
      </c>
      <c r="C641" s="1" t="s">
        <v>8340</v>
      </c>
      <c r="D641" s="1" t="s">
        <v>8341</v>
      </c>
      <c r="E641" s="2">
        <v>50161</v>
      </c>
      <c r="F641" s="2">
        <v>50191</v>
      </c>
      <c r="G641" s="1" t="s">
        <v>11941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11942</v>
      </c>
      <c r="C642" s="1" t="s">
        <v>8340</v>
      </c>
      <c r="D642" s="1" t="s">
        <v>8341</v>
      </c>
      <c r="E642" s="2">
        <v>50192</v>
      </c>
      <c r="F642" s="2">
        <v>50221</v>
      </c>
      <c r="G642" s="1" t="s">
        <v>11943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11944</v>
      </c>
      <c r="C643" s="1" t="s">
        <v>8340</v>
      </c>
      <c r="D643" s="1" t="s">
        <v>8341</v>
      </c>
      <c r="E643" s="2">
        <v>50222</v>
      </c>
      <c r="F643" s="2">
        <v>50252</v>
      </c>
      <c r="G643" s="1" t="s">
        <v>11945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11946</v>
      </c>
      <c r="C644" s="1" t="s">
        <v>8340</v>
      </c>
      <c r="D644" s="1" t="s">
        <v>8341</v>
      </c>
      <c r="E644" s="2">
        <v>50253</v>
      </c>
      <c r="F644" s="2">
        <v>50283</v>
      </c>
      <c r="G644" s="1" t="s">
        <v>11947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11948</v>
      </c>
      <c r="C645" s="1" t="s">
        <v>8340</v>
      </c>
      <c r="D645" s="1" t="s">
        <v>8341</v>
      </c>
      <c r="E645" s="2">
        <v>50284</v>
      </c>
      <c r="F645" s="2">
        <v>50313</v>
      </c>
      <c r="G645" s="1" t="s">
        <v>11949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11950</v>
      </c>
      <c r="C646" s="1" t="s">
        <v>8340</v>
      </c>
      <c r="D646" s="1" t="s">
        <v>8341</v>
      </c>
      <c r="E646" s="2">
        <v>50314</v>
      </c>
      <c r="F646" s="2">
        <v>50344</v>
      </c>
      <c r="G646" s="1" t="s">
        <v>11951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11952</v>
      </c>
      <c r="C647" s="1" t="s">
        <v>8340</v>
      </c>
      <c r="D647" s="1" t="s">
        <v>8341</v>
      </c>
      <c r="E647" s="2">
        <v>50345</v>
      </c>
      <c r="F647" s="2">
        <v>50374</v>
      </c>
      <c r="G647" s="1" t="s">
        <v>11953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11954</v>
      </c>
      <c r="C648" s="1" t="s">
        <v>8340</v>
      </c>
      <c r="D648" s="1" t="s">
        <v>8341</v>
      </c>
      <c r="E648" s="2">
        <v>50375</v>
      </c>
      <c r="F648" s="2">
        <v>50405</v>
      </c>
      <c r="G648" s="1" t="s">
        <v>11955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11956</v>
      </c>
      <c r="C649" s="1" t="s">
        <v>8340</v>
      </c>
      <c r="D649" s="1" t="s">
        <v>8341</v>
      </c>
      <c r="E649" s="2">
        <v>50406</v>
      </c>
      <c r="F649" s="2">
        <v>50436</v>
      </c>
      <c r="G649" s="1" t="s">
        <v>11957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11958</v>
      </c>
      <c r="C650" s="1" t="s">
        <v>8340</v>
      </c>
      <c r="D650" s="1" t="s">
        <v>8341</v>
      </c>
      <c r="E650" s="2">
        <v>50437</v>
      </c>
      <c r="F650" s="2">
        <v>50464</v>
      </c>
      <c r="G650" s="1" t="s">
        <v>11959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11960</v>
      </c>
      <c r="C651" s="1" t="s">
        <v>8340</v>
      </c>
      <c r="D651" s="1" t="s">
        <v>8341</v>
      </c>
      <c r="E651" s="2">
        <v>50465</v>
      </c>
      <c r="F651" s="2">
        <v>50495</v>
      </c>
      <c r="G651" s="1" t="s">
        <v>11961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11962</v>
      </c>
      <c r="C652" s="1" t="s">
        <v>8340</v>
      </c>
      <c r="D652" s="1" t="s">
        <v>8341</v>
      </c>
      <c r="E652" s="2">
        <v>50496</v>
      </c>
      <c r="F652" s="2">
        <v>50525</v>
      </c>
      <c r="G652" s="1" t="s">
        <v>11963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11964</v>
      </c>
      <c r="C653" s="1" t="s">
        <v>8340</v>
      </c>
      <c r="D653" s="1" t="s">
        <v>8341</v>
      </c>
      <c r="E653" s="2">
        <v>50526</v>
      </c>
      <c r="F653" s="2">
        <v>50556</v>
      </c>
      <c r="G653" s="1" t="s">
        <v>11965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11966</v>
      </c>
      <c r="C654" s="1" t="s">
        <v>8340</v>
      </c>
      <c r="D654" s="1" t="s">
        <v>8341</v>
      </c>
      <c r="E654" s="2">
        <v>50557</v>
      </c>
      <c r="F654" s="2">
        <v>50586</v>
      </c>
      <c r="G654" s="1" t="s">
        <v>11967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11968</v>
      </c>
      <c r="C655" s="1" t="s">
        <v>8340</v>
      </c>
      <c r="D655" s="1" t="s">
        <v>8341</v>
      </c>
      <c r="E655" s="2">
        <v>50587</v>
      </c>
      <c r="F655" s="2">
        <v>50617</v>
      </c>
      <c r="G655" s="1" t="s">
        <v>11969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11970</v>
      </c>
      <c r="C656" s="1" t="s">
        <v>8340</v>
      </c>
      <c r="D656" s="1" t="s">
        <v>8341</v>
      </c>
      <c r="E656" s="2">
        <v>50618</v>
      </c>
      <c r="F656" s="2">
        <v>50648</v>
      </c>
      <c r="G656" s="1" t="s">
        <v>11971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11972</v>
      </c>
      <c r="C657" s="1" t="s">
        <v>8340</v>
      </c>
      <c r="D657" s="1" t="s">
        <v>8341</v>
      </c>
      <c r="E657" s="2">
        <v>50649</v>
      </c>
      <c r="F657" s="2">
        <v>50678</v>
      </c>
      <c r="G657" s="1" t="s">
        <v>11973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11974</v>
      </c>
      <c r="C658" s="1" t="s">
        <v>8340</v>
      </c>
      <c r="D658" s="1" t="s">
        <v>8341</v>
      </c>
      <c r="E658" s="2">
        <v>50679</v>
      </c>
      <c r="F658" s="2">
        <v>50709</v>
      </c>
      <c r="G658" s="1" t="s">
        <v>11975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11976</v>
      </c>
      <c r="C659" s="1" t="s">
        <v>8340</v>
      </c>
      <c r="D659" s="1" t="s">
        <v>8341</v>
      </c>
      <c r="E659" s="2">
        <v>50710</v>
      </c>
      <c r="F659" s="2">
        <v>50739</v>
      </c>
      <c r="G659" s="1" t="s">
        <v>11977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11978</v>
      </c>
      <c r="C660" s="1" t="s">
        <v>8340</v>
      </c>
      <c r="D660" s="1" t="s">
        <v>8341</v>
      </c>
      <c r="E660" s="2">
        <v>50740</v>
      </c>
      <c r="F660" s="2">
        <v>50770</v>
      </c>
      <c r="G660" s="1" t="s">
        <v>11979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11980</v>
      </c>
      <c r="C661" s="1" t="s">
        <v>8340</v>
      </c>
      <c r="D661" s="1" t="s">
        <v>8341</v>
      </c>
      <c r="E661" s="2">
        <v>50771</v>
      </c>
      <c r="F661" s="2">
        <v>50801</v>
      </c>
      <c r="G661" s="1" t="s">
        <v>11981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11982</v>
      </c>
      <c r="C662" s="1" t="s">
        <v>8340</v>
      </c>
      <c r="D662" s="1" t="s">
        <v>8341</v>
      </c>
      <c r="E662" s="2">
        <v>50802</v>
      </c>
      <c r="F662" s="2">
        <v>50829</v>
      </c>
      <c r="G662" s="1" t="s">
        <v>11983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11984</v>
      </c>
      <c r="C663" s="1" t="s">
        <v>8340</v>
      </c>
      <c r="D663" s="1" t="s">
        <v>8341</v>
      </c>
      <c r="E663" s="2">
        <v>50830</v>
      </c>
      <c r="F663" s="2">
        <v>50860</v>
      </c>
      <c r="G663" s="1" t="s">
        <v>11985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11986</v>
      </c>
      <c r="C664" s="1" t="s">
        <v>8340</v>
      </c>
      <c r="D664" s="1" t="s">
        <v>8341</v>
      </c>
      <c r="E664" s="2">
        <v>50861</v>
      </c>
      <c r="F664" s="2">
        <v>50890</v>
      </c>
      <c r="G664" s="1" t="s">
        <v>11987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11988</v>
      </c>
      <c r="C665" s="1" t="s">
        <v>8340</v>
      </c>
      <c r="D665" s="1" t="s">
        <v>8341</v>
      </c>
      <c r="E665" s="2">
        <v>50891</v>
      </c>
      <c r="F665" s="2">
        <v>50921</v>
      </c>
      <c r="G665" s="1" t="s">
        <v>11989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11990</v>
      </c>
      <c r="C666" s="1" t="s">
        <v>8340</v>
      </c>
      <c r="D666" s="1" t="s">
        <v>8341</v>
      </c>
      <c r="E666" s="2">
        <v>50922</v>
      </c>
      <c r="F666" s="2">
        <v>50951</v>
      </c>
      <c r="G666" s="1" t="s">
        <v>11991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11992</v>
      </c>
      <c r="C667" s="1" t="s">
        <v>8340</v>
      </c>
      <c r="D667" s="1" t="s">
        <v>8341</v>
      </c>
      <c r="E667" s="2">
        <v>50952</v>
      </c>
      <c r="F667" s="2">
        <v>50982</v>
      </c>
      <c r="G667" s="1" t="s">
        <v>11993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11994</v>
      </c>
      <c r="C668" s="1" t="s">
        <v>8340</v>
      </c>
      <c r="D668" s="1" t="s">
        <v>8341</v>
      </c>
      <c r="E668" s="2">
        <v>50983</v>
      </c>
      <c r="F668" s="2">
        <v>51013</v>
      </c>
      <c r="G668" s="1" t="s">
        <v>11995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11996</v>
      </c>
      <c r="C669" s="1" t="s">
        <v>8340</v>
      </c>
      <c r="D669" s="1" t="s">
        <v>8341</v>
      </c>
      <c r="E669" s="2">
        <v>51014</v>
      </c>
      <c r="F669" s="2">
        <v>51043</v>
      </c>
      <c r="G669" s="1" t="s">
        <v>11997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11998</v>
      </c>
      <c r="C670" s="1" t="s">
        <v>8340</v>
      </c>
      <c r="D670" s="1" t="s">
        <v>8341</v>
      </c>
      <c r="E670" s="2">
        <v>51044</v>
      </c>
      <c r="F670" s="2">
        <v>51074</v>
      </c>
      <c r="G670" s="1" t="s">
        <v>11999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12000</v>
      </c>
      <c r="C671" s="1" t="s">
        <v>8340</v>
      </c>
      <c r="D671" s="1" t="s">
        <v>8341</v>
      </c>
      <c r="E671" s="2">
        <v>51075</v>
      </c>
      <c r="F671" s="2">
        <v>51104</v>
      </c>
      <c r="G671" s="1" t="s">
        <v>12001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12002</v>
      </c>
      <c r="C672" s="1" t="s">
        <v>8340</v>
      </c>
      <c r="D672" s="1" t="s">
        <v>8341</v>
      </c>
      <c r="E672" s="2">
        <v>51105</v>
      </c>
      <c r="F672" s="2">
        <v>51135</v>
      </c>
      <c r="G672" s="1" t="s">
        <v>12003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12004</v>
      </c>
      <c r="C673" s="1" t="s">
        <v>8340</v>
      </c>
      <c r="D673" s="1" t="s">
        <v>8341</v>
      </c>
      <c r="E673" s="2">
        <v>51136</v>
      </c>
      <c r="F673" s="2">
        <v>51166</v>
      </c>
      <c r="G673" s="1" t="s">
        <v>12005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12006</v>
      </c>
      <c r="C674" s="1" t="s">
        <v>8340</v>
      </c>
      <c r="D674" s="1" t="s">
        <v>8341</v>
      </c>
      <c r="E674" s="2">
        <v>51167</v>
      </c>
      <c r="F674" s="2">
        <v>51194</v>
      </c>
      <c r="G674" s="1" t="s">
        <v>12007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12008</v>
      </c>
      <c r="C675" s="1" t="s">
        <v>8340</v>
      </c>
      <c r="D675" s="1" t="s">
        <v>8341</v>
      </c>
      <c r="E675" s="2">
        <v>51196</v>
      </c>
      <c r="F675" s="2">
        <v>51226</v>
      </c>
      <c r="G675" s="1" t="s">
        <v>12009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12010</v>
      </c>
      <c r="C676" s="1" t="s">
        <v>8340</v>
      </c>
      <c r="D676" s="1" t="s">
        <v>8341</v>
      </c>
      <c r="E676" s="2">
        <v>51227</v>
      </c>
      <c r="F676" s="2">
        <v>51256</v>
      </c>
      <c r="G676" s="1" t="s">
        <v>12011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12012</v>
      </c>
      <c r="C677" s="1" t="s">
        <v>8340</v>
      </c>
      <c r="D677" s="1" t="s">
        <v>8341</v>
      </c>
      <c r="E677" s="2">
        <v>51257</v>
      </c>
      <c r="F677" s="2">
        <v>51287</v>
      </c>
      <c r="G677" s="1" t="s">
        <v>12013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12014</v>
      </c>
      <c r="C678" s="1" t="s">
        <v>8340</v>
      </c>
      <c r="D678" s="1" t="s">
        <v>8341</v>
      </c>
      <c r="E678" s="2">
        <v>51288</v>
      </c>
      <c r="F678" s="2">
        <v>51317</v>
      </c>
      <c r="G678" s="1" t="s">
        <v>12015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12016</v>
      </c>
      <c r="C679" s="1" t="s">
        <v>8340</v>
      </c>
      <c r="D679" s="1" t="s">
        <v>8341</v>
      </c>
      <c r="E679" s="2">
        <v>51318</v>
      </c>
      <c r="F679" s="2">
        <v>51348</v>
      </c>
      <c r="G679" s="1" t="s">
        <v>12017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12018</v>
      </c>
      <c r="C680" s="1" t="s">
        <v>8340</v>
      </c>
      <c r="D680" s="1" t="s">
        <v>8341</v>
      </c>
      <c r="E680" s="2">
        <v>51349</v>
      </c>
      <c r="F680" s="2">
        <v>51379</v>
      </c>
      <c r="G680" s="1" t="s">
        <v>12019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12020</v>
      </c>
      <c r="C681" s="1" t="s">
        <v>8340</v>
      </c>
      <c r="D681" s="1" t="s">
        <v>8341</v>
      </c>
      <c r="E681" s="2">
        <v>51380</v>
      </c>
      <c r="F681" s="2">
        <v>51409</v>
      </c>
      <c r="G681" s="1" t="s">
        <v>12021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12022</v>
      </c>
      <c r="C682" s="1" t="s">
        <v>8340</v>
      </c>
      <c r="D682" s="1" t="s">
        <v>8341</v>
      </c>
      <c r="E682" s="2">
        <v>51410</v>
      </c>
      <c r="F682" s="2">
        <v>51440</v>
      </c>
      <c r="G682" s="1" t="s">
        <v>12023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12024</v>
      </c>
      <c r="C683" s="1" t="s">
        <v>8340</v>
      </c>
      <c r="D683" s="1" t="s">
        <v>8341</v>
      </c>
      <c r="E683" s="2">
        <v>51441</v>
      </c>
      <c r="F683" s="2">
        <v>51470</v>
      </c>
      <c r="G683" s="1" t="s">
        <v>12025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12026</v>
      </c>
      <c r="C684" s="1" t="s">
        <v>8340</v>
      </c>
      <c r="D684" s="1" t="s">
        <v>8341</v>
      </c>
      <c r="E684" s="2">
        <v>51471</v>
      </c>
      <c r="F684" s="2">
        <v>51501</v>
      </c>
      <c r="G684" s="1" t="s">
        <v>12027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12028</v>
      </c>
      <c r="C685" s="1" t="s">
        <v>8340</v>
      </c>
      <c r="D685" s="1" t="s">
        <v>8341</v>
      </c>
      <c r="E685" s="2">
        <v>51502</v>
      </c>
      <c r="F685" s="2">
        <v>51532</v>
      </c>
      <c r="G685" s="1" t="s">
        <v>12029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12030</v>
      </c>
      <c r="C686" s="1" t="s">
        <v>8340</v>
      </c>
      <c r="D686" s="1" t="s">
        <v>8341</v>
      </c>
      <c r="E686" s="2">
        <v>51533</v>
      </c>
      <c r="F686" s="2">
        <v>51560</v>
      </c>
      <c r="G686" s="1" t="s">
        <v>12031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12032</v>
      </c>
      <c r="C687" s="1" t="s">
        <v>8340</v>
      </c>
      <c r="D687" s="1" t="s">
        <v>8341</v>
      </c>
      <c r="E687" s="2">
        <v>51561</v>
      </c>
      <c r="F687" s="2">
        <v>51591</v>
      </c>
      <c r="G687" s="1" t="s">
        <v>12033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12034</v>
      </c>
      <c r="C688" s="1" t="s">
        <v>8340</v>
      </c>
      <c r="D688" s="1" t="s">
        <v>8341</v>
      </c>
      <c r="E688" s="2">
        <v>51592</v>
      </c>
      <c r="F688" s="2">
        <v>51621</v>
      </c>
      <c r="G688" s="1" t="s">
        <v>12035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12036</v>
      </c>
      <c r="C689" s="1" t="s">
        <v>8340</v>
      </c>
      <c r="D689" s="1" t="s">
        <v>8341</v>
      </c>
      <c r="E689" s="2">
        <v>51622</v>
      </c>
      <c r="F689" s="2">
        <v>51652</v>
      </c>
      <c r="G689" s="1" t="s">
        <v>12037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12038</v>
      </c>
      <c r="C690" s="1" t="s">
        <v>8340</v>
      </c>
      <c r="D690" s="1" t="s">
        <v>8341</v>
      </c>
      <c r="E690" s="2">
        <v>51653</v>
      </c>
      <c r="F690" s="2">
        <v>51682</v>
      </c>
      <c r="G690" s="1" t="s">
        <v>12039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12040</v>
      </c>
      <c r="C691" s="1" t="s">
        <v>8340</v>
      </c>
      <c r="D691" s="1" t="s">
        <v>8341</v>
      </c>
      <c r="E691" s="2">
        <v>51683</v>
      </c>
      <c r="F691" s="2">
        <v>51713</v>
      </c>
      <c r="G691" s="1" t="s">
        <v>12041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12042</v>
      </c>
      <c r="C692" s="1" t="s">
        <v>8340</v>
      </c>
      <c r="D692" s="1" t="s">
        <v>8341</v>
      </c>
      <c r="E692" s="2">
        <v>51714</v>
      </c>
      <c r="F692" s="2">
        <v>51744</v>
      </c>
      <c r="G692" s="1" t="s">
        <v>12043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12044</v>
      </c>
      <c r="C693" s="1" t="s">
        <v>8340</v>
      </c>
      <c r="D693" s="1" t="s">
        <v>8341</v>
      </c>
      <c r="E693" s="2">
        <v>51745</v>
      </c>
      <c r="F693" s="2">
        <v>51774</v>
      </c>
      <c r="G693" s="1" t="s">
        <v>12045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12046</v>
      </c>
      <c r="C694" s="1" t="s">
        <v>8340</v>
      </c>
      <c r="D694" s="1" t="s">
        <v>8341</v>
      </c>
      <c r="E694" s="2">
        <v>51775</v>
      </c>
      <c r="F694" s="2">
        <v>51805</v>
      </c>
      <c r="G694" s="1" t="s">
        <v>12047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12048</v>
      </c>
      <c r="C695" s="1" t="s">
        <v>8340</v>
      </c>
      <c r="D695" s="1" t="s">
        <v>8341</v>
      </c>
      <c r="E695" s="2">
        <v>51806</v>
      </c>
      <c r="F695" s="2">
        <v>51835</v>
      </c>
      <c r="G695" s="1" t="s">
        <v>12049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12050</v>
      </c>
      <c r="C696" s="1" t="s">
        <v>8340</v>
      </c>
      <c r="D696" s="1" t="s">
        <v>8341</v>
      </c>
      <c r="E696" s="2">
        <v>51836</v>
      </c>
      <c r="F696" s="2">
        <v>51866</v>
      </c>
      <c r="G696" s="1" t="s">
        <v>12051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12052</v>
      </c>
      <c r="C697" s="1" t="s">
        <v>8340</v>
      </c>
      <c r="D697" s="1" t="s">
        <v>8341</v>
      </c>
      <c r="E697" s="2">
        <v>51867</v>
      </c>
      <c r="F697" s="2">
        <v>51897</v>
      </c>
      <c r="G697" s="1" t="s">
        <v>12053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12054</v>
      </c>
      <c r="C698" s="1" t="s">
        <v>8340</v>
      </c>
      <c r="D698" s="1" t="s">
        <v>8341</v>
      </c>
      <c r="E698" s="2">
        <v>51898</v>
      </c>
      <c r="F698" s="2">
        <v>51925</v>
      </c>
      <c r="G698" s="1" t="s">
        <v>12055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12056</v>
      </c>
      <c r="C699" s="1" t="s">
        <v>8340</v>
      </c>
      <c r="D699" s="1" t="s">
        <v>8341</v>
      </c>
      <c r="E699" s="2">
        <v>51926</v>
      </c>
      <c r="F699" s="2">
        <v>51956</v>
      </c>
      <c r="G699" s="1" t="s">
        <v>12057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12058</v>
      </c>
      <c r="C700" s="1" t="s">
        <v>8340</v>
      </c>
      <c r="D700" s="1" t="s">
        <v>8341</v>
      </c>
      <c r="E700" s="2">
        <v>51957</v>
      </c>
      <c r="F700" s="2">
        <v>51986</v>
      </c>
      <c r="G700" s="1" t="s">
        <v>12059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12060</v>
      </c>
      <c r="C701" s="1" t="s">
        <v>8340</v>
      </c>
      <c r="D701" s="1" t="s">
        <v>8341</v>
      </c>
      <c r="E701" s="2">
        <v>51987</v>
      </c>
      <c r="F701" s="2">
        <v>52017</v>
      </c>
      <c r="G701" s="1" t="s">
        <v>12061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12062</v>
      </c>
      <c r="C702" s="1" t="s">
        <v>8340</v>
      </c>
      <c r="D702" s="1" t="s">
        <v>8341</v>
      </c>
      <c r="E702" s="2">
        <v>52018</v>
      </c>
      <c r="F702" s="2">
        <v>52047</v>
      </c>
      <c r="G702" s="1" t="s">
        <v>12063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12064</v>
      </c>
      <c r="C703" s="1" t="s">
        <v>8340</v>
      </c>
      <c r="D703" s="1" t="s">
        <v>8341</v>
      </c>
      <c r="E703" s="2">
        <v>52048</v>
      </c>
      <c r="F703" s="2">
        <v>52078</v>
      </c>
      <c r="G703" s="1" t="s">
        <v>12065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12066</v>
      </c>
      <c r="C704" s="1" t="s">
        <v>8340</v>
      </c>
      <c r="D704" s="1" t="s">
        <v>8341</v>
      </c>
      <c r="E704" s="2">
        <v>52079</v>
      </c>
      <c r="F704" s="2">
        <v>52109</v>
      </c>
      <c r="G704" s="1" t="s">
        <v>12067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12068</v>
      </c>
      <c r="C705" s="1" t="s">
        <v>8340</v>
      </c>
      <c r="D705" s="1" t="s">
        <v>8341</v>
      </c>
      <c r="E705" s="2">
        <v>52110</v>
      </c>
      <c r="F705" s="2">
        <v>52139</v>
      </c>
      <c r="G705" s="1" t="s">
        <v>12069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12070</v>
      </c>
      <c r="C706" s="1" t="s">
        <v>8340</v>
      </c>
      <c r="D706" s="1" t="s">
        <v>8341</v>
      </c>
      <c r="E706" s="2">
        <v>52140</v>
      </c>
      <c r="F706" s="2">
        <v>52170</v>
      </c>
      <c r="G706" s="1" t="s">
        <v>12071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12072</v>
      </c>
      <c r="C707" s="1" t="s">
        <v>8340</v>
      </c>
      <c r="D707" s="1" t="s">
        <v>8341</v>
      </c>
      <c r="E707" s="2">
        <v>52171</v>
      </c>
      <c r="F707" s="2">
        <v>52200</v>
      </c>
      <c r="G707" s="1" t="s">
        <v>12073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12074</v>
      </c>
      <c r="C708" s="1" t="s">
        <v>8340</v>
      </c>
      <c r="D708" s="1" t="s">
        <v>8341</v>
      </c>
      <c r="E708" s="2">
        <v>52201</v>
      </c>
      <c r="F708" s="2">
        <v>52231</v>
      </c>
      <c r="G708" s="1" t="s">
        <v>12075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12076</v>
      </c>
      <c r="C709" s="1" t="s">
        <v>8340</v>
      </c>
      <c r="D709" s="1" t="s">
        <v>8341</v>
      </c>
      <c r="E709" s="2">
        <v>52232</v>
      </c>
      <c r="F709" s="2">
        <v>52262</v>
      </c>
      <c r="G709" s="1" t="s">
        <v>12077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12078</v>
      </c>
      <c r="C710" s="1" t="s">
        <v>8340</v>
      </c>
      <c r="D710" s="1" t="s">
        <v>8341</v>
      </c>
      <c r="E710" s="2">
        <v>52263</v>
      </c>
      <c r="F710" s="2">
        <v>52290</v>
      </c>
      <c r="G710" s="1" t="s">
        <v>12079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12080</v>
      </c>
      <c r="C711" s="1" t="s">
        <v>8340</v>
      </c>
      <c r="D711" s="1" t="s">
        <v>8341</v>
      </c>
      <c r="E711" s="2">
        <v>52291</v>
      </c>
      <c r="F711" s="2">
        <v>52321</v>
      </c>
      <c r="G711" s="1" t="s">
        <v>12081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12082</v>
      </c>
      <c r="C712" s="1" t="s">
        <v>8340</v>
      </c>
      <c r="D712" s="1" t="s">
        <v>8341</v>
      </c>
      <c r="E712" s="2">
        <v>52322</v>
      </c>
      <c r="F712" s="2">
        <v>52351</v>
      </c>
      <c r="G712" s="1" t="s">
        <v>12083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12084</v>
      </c>
      <c r="C713" s="1" t="s">
        <v>8340</v>
      </c>
      <c r="D713" s="1" t="s">
        <v>8341</v>
      </c>
      <c r="E713" s="2">
        <v>52352</v>
      </c>
      <c r="F713" s="2">
        <v>52382</v>
      </c>
      <c r="G713" s="1" t="s">
        <v>12085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12086</v>
      </c>
      <c r="C714" s="1" t="s">
        <v>8340</v>
      </c>
      <c r="D714" s="1" t="s">
        <v>8341</v>
      </c>
      <c r="E714" s="2">
        <v>52383</v>
      </c>
      <c r="F714" s="2">
        <v>52412</v>
      </c>
      <c r="G714" s="1" t="s">
        <v>12087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12088</v>
      </c>
      <c r="C715" s="1" t="s">
        <v>8340</v>
      </c>
      <c r="D715" s="1" t="s">
        <v>8341</v>
      </c>
      <c r="E715" s="2">
        <v>52413</v>
      </c>
      <c r="F715" s="2">
        <v>52443</v>
      </c>
      <c r="G715" s="1" t="s">
        <v>12089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12090</v>
      </c>
      <c r="C716" s="1" t="s">
        <v>8340</v>
      </c>
      <c r="D716" s="1" t="s">
        <v>8341</v>
      </c>
      <c r="E716" s="2">
        <v>52444</v>
      </c>
      <c r="F716" s="2">
        <v>52474</v>
      </c>
      <c r="G716" s="1" t="s">
        <v>12091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12092</v>
      </c>
      <c r="C717" s="1" t="s">
        <v>8340</v>
      </c>
      <c r="D717" s="1" t="s">
        <v>8341</v>
      </c>
      <c r="E717" s="2">
        <v>52475</v>
      </c>
      <c r="F717" s="2">
        <v>52504</v>
      </c>
      <c r="G717" s="1" t="s">
        <v>12093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12094</v>
      </c>
      <c r="C718" s="1" t="s">
        <v>8340</v>
      </c>
      <c r="D718" s="1" t="s">
        <v>8341</v>
      </c>
      <c r="E718" s="2">
        <v>52505</v>
      </c>
      <c r="F718" s="2">
        <v>52535</v>
      </c>
      <c r="G718" s="1" t="s">
        <v>12095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12096</v>
      </c>
      <c r="C719" s="1" t="s">
        <v>8340</v>
      </c>
      <c r="D719" s="1" t="s">
        <v>8341</v>
      </c>
      <c r="E719" s="2">
        <v>52536</v>
      </c>
      <c r="F719" s="2">
        <v>52565</v>
      </c>
      <c r="G719" s="1" t="s">
        <v>12097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12098</v>
      </c>
      <c r="C720" s="1" t="s">
        <v>8340</v>
      </c>
      <c r="D720" s="1" t="s">
        <v>8341</v>
      </c>
      <c r="E720" s="2">
        <v>52566</v>
      </c>
      <c r="F720" s="2">
        <v>52596</v>
      </c>
      <c r="G720" s="1" t="s">
        <v>12099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12100</v>
      </c>
      <c r="C721" s="1" t="s">
        <v>8340</v>
      </c>
      <c r="D721" s="1" t="s">
        <v>8341</v>
      </c>
      <c r="E721" s="2">
        <v>52597</v>
      </c>
      <c r="F721" s="2">
        <v>52627</v>
      </c>
      <c r="G721" s="1" t="s">
        <v>12101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12102</v>
      </c>
      <c r="C722" s="1" t="s">
        <v>8340</v>
      </c>
      <c r="D722" s="1" t="s">
        <v>8341</v>
      </c>
      <c r="E722" s="2">
        <v>52628</v>
      </c>
      <c r="F722" s="2">
        <v>52655</v>
      </c>
      <c r="G722" s="1" t="s">
        <v>12103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12104</v>
      </c>
      <c r="C723" s="1" t="s">
        <v>8340</v>
      </c>
      <c r="D723" s="1" t="s">
        <v>8341</v>
      </c>
      <c r="E723" s="2">
        <v>52657</v>
      </c>
      <c r="F723" s="2">
        <v>52687</v>
      </c>
      <c r="G723" s="1" t="s">
        <v>12105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12106</v>
      </c>
      <c r="C724" s="1" t="s">
        <v>8340</v>
      </c>
      <c r="D724" s="1" t="s">
        <v>8341</v>
      </c>
      <c r="E724" s="2">
        <v>52688</v>
      </c>
      <c r="F724" s="2">
        <v>52717</v>
      </c>
      <c r="G724" s="1" t="s">
        <v>12107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12108</v>
      </c>
      <c r="C725" s="1" t="s">
        <v>8340</v>
      </c>
      <c r="D725" s="1" t="s">
        <v>8341</v>
      </c>
      <c r="E725" s="2">
        <v>52718</v>
      </c>
      <c r="F725" s="2">
        <v>52748</v>
      </c>
      <c r="G725" s="1" t="s">
        <v>12109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12110</v>
      </c>
      <c r="C726" s="1" t="s">
        <v>8340</v>
      </c>
      <c r="D726" s="1" t="s">
        <v>8341</v>
      </c>
      <c r="E726" s="2">
        <v>52749</v>
      </c>
      <c r="F726" s="2">
        <v>52778</v>
      </c>
      <c r="G726" s="1" t="s">
        <v>12111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12112</v>
      </c>
      <c r="C727" s="1" t="s">
        <v>8340</v>
      </c>
      <c r="D727" s="1" t="s">
        <v>8341</v>
      </c>
      <c r="E727" s="2">
        <v>52779</v>
      </c>
      <c r="F727" s="2">
        <v>52809</v>
      </c>
      <c r="G727" s="1" t="s">
        <v>12113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12114</v>
      </c>
      <c r="C728" s="1" t="s">
        <v>8340</v>
      </c>
      <c r="D728" s="1" t="s">
        <v>8341</v>
      </c>
      <c r="E728" s="2">
        <v>52810</v>
      </c>
      <c r="F728" s="2">
        <v>52840</v>
      </c>
      <c r="G728" s="1" t="s">
        <v>12115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12116</v>
      </c>
      <c r="C729" s="1" t="s">
        <v>8340</v>
      </c>
      <c r="D729" s="1" t="s">
        <v>8341</v>
      </c>
      <c r="E729" s="2">
        <v>52841</v>
      </c>
      <c r="F729" s="2">
        <v>52870</v>
      </c>
      <c r="G729" s="1" t="s">
        <v>12117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12118</v>
      </c>
      <c r="C730" s="1" t="s">
        <v>8340</v>
      </c>
      <c r="D730" s="1" t="s">
        <v>8341</v>
      </c>
      <c r="E730" s="2">
        <v>52871</v>
      </c>
      <c r="F730" s="2">
        <v>52901</v>
      </c>
      <c r="G730" s="1" t="s">
        <v>12119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12120</v>
      </c>
      <c r="C731" s="1" t="s">
        <v>8340</v>
      </c>
      <c r="D731" s="1" t="s">
        <v>8341</v>
      </c>
      <c r="E731" s="2">
        <v>52902</v>
      </c>
      <c r="F731" s="2">
        <v>52931</v>
      </c>
      <c r="G731" s="1" t="s">
        <v>12121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12122</v>
      </c>
      <c r="C732" s="1" t="s">
        <v>8340</v>
      </c>
      <c r="D732" s="1" t="s">
        <v>8341</v>
      </c>
      <c r="E732" s="2">
        <v>52932</v>
      </c>
      <c r="F732" s="2">
        <v>52962</v>
      </c>
      <c r="G732" s="1" t="s">
        <v>12123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12124</v>
      </c>
      <c r="C733" s="1" t="s">
        <v>8340</v>
      </c>
      <c r="D733" s="1" t="s">
        <v>8341</v>
      </c>
      <c r="E733" s="2">
        <v>52963</v>
      </c>
      <c r="F733" s="2">
        <v>52993</v>
      </c>
      <c r="G733" s="1" t="s">
        <v>12125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12126</v>
      </c>
      <c r="C734" s="1" t="s">
        <v>8340</v>
      </c>
      <c r="D734" s="1" t="s">
        <v>8341</v>
      </c>
      <c r="E734" s="2">
        <v>52994</v>
      </c>
      <c r="F734" s="2">
        <v>53021</v>
      </c>
      <c r="G734" s="1" t="s">
        <v>12127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12128</v>
      </c>
      <c r="C735" s="1" t="s">
        <v>8340</v>
      </c>
      <c r="D735" s="1" t="s">
        <v>8341</v>
      </c>
      <c r="E735" s="2">
        <v>53022</v>
      </c>
      <c r="F735" s="2">
        <v>53052</v>
      </c>
      <c r="G735" s="1" t="s">
        <v>12129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12130</v>
      </c>
      <c r="C736" s="1" t="s">
        <v>8340</v>
      </c>
      <c r="D736" s="1" t="s">
        <v>8341</v>
      </c>
      <c r="E736" s="2">
        <v>53053</v>
      </c>
      <c r="F736" s="2">
        <v>53082</v>
      </c>
      <c r="G736" s="1" t="s">
        <v>12131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12132</v>
      </c>
      <c r="C737" s="1" t="s">
        <v>8340</v>
      </c>
      <c r="D737" s="1" t="s">
        <v>8341</v>
      </c>
      <c r="E737" s="2">
        <v>53083</v>
      </c>
      <c r="F737" s="2">
        <v>53113</v>
      </c>
      <c r="G737" s="1" t="s">
        <v>12133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12134</v>
      </c>
      <c r="C738" s="1" t="s">
        <v>8340</v>
      </c>
      <c r="D738" s="1" t="s">
        <v>8341</v>
      </c>
      <c r="E738" s="2">
        <v>53114</v>
      </c>
      <c r="F738" s="2">
        <v>53143</v>
      </c>
      <c r="G738" s="1" t="s">
        <v>12135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12136</v>
      </c>
      <c r="C739" s="1" t="s">
        <v>8340</v>
      </c>
      <c r="D739" s="1" t="s">
        <v>8341</v>
      </c>
      <c r="E739" s="2">
        <v>53144</v>
      </c>
      <c r="F739" s="2">
        <v>53174</v>
      </c>
      <c r="G739" s="1" t="s">
        <v>12137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12138</v>
      </c>
      <c r="C740" s="1" t="s">
        <v>8340</v>
      </c>
      <c r="D740" s="1" t="s">
        <v>8341</v>
      </c>
      <c r="E740" s="2">
        <v>53175</v>
      </c>
      <c r="F740" s="2">
        <v>53205</v>
      </c>
      <c r="G740" s="1" t="s">
        <v>12139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12140</v>
      </c>
      <c r="C741" s="1" t="s">
        <v>8340</v>
      </c>
      <c r="D741" s="1" t="s">
        <v>8341</v>
      </c>
      <c r="E741" s="2">
        <v>53206</v>
      </c>
      <c r="F741" s="2">
        <v>53235</v>
      </c>
      <c r="G741" s="1" t="s">
        <v>12141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12142</v>
      </c>
      <c r="C742" s="1" t="s">
        <v>8340</v>
      </c>
      <c r="D742" s="1" t="s">
        <v>8341</v>
      </c>
      <c r="E742" s="2">
        <v>53236</v>
      </c>
      <c r="F742" s="2">
        <v>53266</v>
      </c>
      <c r="G742" s="1" t="s">
        <v>12143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12144</v>
      </c>
      <c r="C743" s="1" t="s">
        <v>8340</v>
      </c>
      <c r="D743" s="1" t="s">
        <v>8341</v>
      </c>
      <c r="E743" s="2">
        <v>53267</v>
      </c>
      <c r="F743" s="2">
        <v>53296</v>
      </c>
      <c r="G743" s="1" t="s">
        <v>12145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12146</v>
      </c>
      <c r="C744" s="1" t="s">
        <v>8340</v>
      </c>
      <c r="D744" s="1" t="s">
        <v>8341</v>
      </c>
      <c r="E744" s="2">
        <v>53297</v>
      </c>
      <c r="F744" s="2">
        <v>53327</v>
      </c>
      <c r="G744" s="1" t="s">
        <v>12147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12148</v>
      </c>
      <c r="C745" s="1" t="s">
        <v>8340</v>
      </c>
      <c r="D745" s="1" t="s">
        <v>8341</v>
      </c>
      <c r="E745" s="2">
        <v>53328</v>
      </c>
      <c r="F745" s="2">
        <v>53358</v>
      </c>
      <c r="G745" s="1" t="s">
        <v>12149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12150</v>
      </c>
      <c r="C746" s="1" t="s">
        <v>8340</v>
      </c>
      <c r="D746" s="1" t="s">
        <v>8341</v>
      </c>
      <c r="E746" s="2">
        <v>53359</v>
      </c>
      <c r="F746" s="2">
        <v>53386</v>
      </c>
      <c r="G746" s="1" t="s">
        <v>12151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12152</v>
      </c>
      <c r="C747" s="1" t="s">
        <v>8340</v>
      </c>
      <c r="D747" s="1" t="s">
        <v>8341</v>
      </c>
      <c r="E747" s="2">
        <v>53387</v>
      </c>
      <c r="F747" s="2">
        <v>53417</v>
      </c>
      <c r="G747" s="1" t="s">
        <v>12153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12154</v>
      </c>
      <c r="C748" s="1" t="s">
        <v>8340</v>
      </c>
      <c r="D748" s="1" t="s">
        <v>8341</v>
      </c>
      <c r="E748" s="2">
        <v>53418</v>
      </c>
      <c r="F748" s="2">
        <v>53447</v>
      </c>
      <c r="G748" s="1" t="s">
        <v>12155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12156</v>
      </c>
      <c r="C749" s="1" t="s">
        <v>8340</v>
      </c>
      <c r="D749" s="1" t="s">
        <v>8341</v>
      </c>
      <c r="E749" s="2">
        <v>53448</v>
      </c>
      <c r="F749" s="2">
        <v>53478</v>
      </c>
      <c r="G749" s="1" t="s">
        <v>12157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12158</v>
      </c>
      <c r="C750" s="1" t="s">
        <v>8340</v>
      </c>
      <c r="D750" s="1" t="s">
        <v>8341</v>
      </c>
      <c r="E750" s="2">
        <v>53479</v>
      </c>
      <c r="F750" s="2">
        <v>53508</v>
      </c>
      <c r="G750" s="1" t="s">
        <v>12159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12160</v>
      </c>
      <c r="C751" s="1" t="s">
        <v>8340</v>
      </c>
      <c r="D751" s="1" t="s">
        <v>8341</v>
      </c>
      <c r="E751" s="2">
        <v>53509</v>
      </c>
      <c r="F751" s="2">
        <v>53539</v>
      </c>
      <c r="G751" s="1" t="s">
        <v>12161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12162</v>
      </c>
      <c r="C752" s="1" t="s">
        <v>8340</v>
      </c>
      <c r="D752" s="1" t="s">
        <v>8341</v>
      </c>
      <c r="E752" s="2">
        <v>53540</v>
      </c>
      <c r="F752" s="2">
        <v>53570</v>
      </c>
      <c r="G752" s="1" t="s">
        <v>12163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12164</v>
      </c>
      <c r="C753" s="1" t="s">
        <v>8340</v>
      </c>
      <c r="D753" s="1" t="s">
        <v>8341</v>
      </c>
      <c r="E753" s="2">
        <v>53571</v>
      </c>
      <c r="F753" s="2">
        <v>53600</v>
      </c>
      <c r="G753" s="1" t="s">
        <v>12165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12166</v>
      </c>
      <c r="C754" s="1" t="s">
        <v>8340</v>
      </c>
      <c r="D754" s="1" t="s">
        <v>8341</v>
      </c>
      <c r="E754" s="2">
        <v>53601</v>
      </c>
      <c r="F754" s="2">
        <v>53631</v>
      </c>
      <c r="G754" s="1" t="s">
        <v>12167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12168</v>
      </c>
      <c r="C755" s="1" t="s">
        <v>8340</v>
      </c>
      <c r="D755" s="1" t="s">
        <v>8341</v>
      </c>
      <c r="E755" s="2">
        <v>53632</v>
      </c>
      <c r="F755" s="2">
        <v>53661</v>
      </c>
      <c r="G755" s="1" t="s">
        <v>12169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12170</v>
      </c>
      <c r="C756" s="1" t="s">
        <v>8340</v>
      </c>
      <c r="D756" s="1" t="s">
        <v>8341</v>
      </c>
      <c r="E756" s="2">
        <v>53662</v>
      </c>
      <c r="F756" s="2">
        <v>53692</v>
      </c>
      <c r="G756" s="1" t="s">
        <v>12171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12172</v>
      </c>
      <c r="C757" s="1" t="s">
        <v>8340</v>
      </c>
      <c r="D757" s="1" t="s">
        <v>8341</v>
      </c>
      <c r="E757" s="2">
        <v>53693</v>
      </c>
      <c r="F757" s="2">
        <v>53723</v>
      </c>
      <c r="G757" s="1" t="s">
        <v>12173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12174</v>
      </c>
      <c r="C758" s="1" t="s">
        <v>8340</v>
      </c>
      <c r="D758" s="1" t="s">
        <v>8341</v>
      </c>
      <c r="E758" s="2">
        <v>53724</v>
      </c>
      <c r="F758" s="2">
        <v>53751</v>
      </c>
      <c r="G758" s="1" t="s">
        <v>12175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12176</v>
      </c>
      <c r="C759" s="1" t="s">
        <v>8340</v>
      </c>
      <c r="D759" s="1" t="s">
        <v>8341</v>
      </c>
      <c r="E759" s="2">
        <v>53752</v>
      </c>
      <c r="F759" s="2">
        <v>53782</v>
      </c>
      <c r="G759" s="1" t="s">
        <v>12177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12178</v>
      </c>
      <c r="C760" s="1" t="s">
        <v>8340</v>
      </c>
      <c r="D760" s="1" t="s">
        <v>8341</v>
      </c>
      <c r="E760" s="2">
        <v>53783</v>
      </c>
      <c r="F760" s="2">
        <v>53812</v>
      </c>
      <c r="G760" s="1" t="s">
        <v>12179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12180</v>
      </c>
      <c r="C761" s="1" t="s">
        <v>8340</v>
      </c>
      <c r="D761" s="1" t="s">
        <v>8341</v>
      </c>
      <c r="E761" s="2">
        <v>53813</v>
      </c>
      <c r="F761" s="2">
        <v>53843</v>
      </c>
      <c r="G761" s="1" t="s">
        <v>12181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12182</v>
      </c>
      <c r="C762" s="1" t="s">
        <v>8340</v>
      </c>
      <c r="D762" s="1" t="s">
        <v>8341</v>
      </c>
      <c r="E762" s="2">
        <v>53844</v>
      </c>
      <c r="F762" s="2">
        <v>53873</v>
      </c>
      <c r="G762" s="1" t="s">
        <v>12183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12184</v>
      </c>
      <c r="C763" s="1" t="s">
        <v>8340</v>
      </c>
      <c r="D763" s="1" t="s">
        <v>8341</v>
      </c>
      <c r="E763" s="2">
        <v>53874</v>
      </c>
      <c r="F763" s="2">
        <v>53904</v>
      </c>
      <c r="G763" s="1" t="s">
        <v>12185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12186</v>
      </c>
      <c r="C764" s="1" t="s">
        <v>8340</v>
      </c>
      <c r="D764" s="1" t="s">
        <v>8341</v>
      </c>
      <c r="E764" s="2">
        <v>53905</v>
      </c>
      <c r="F764" s="2">
        <v>53935</v>
      </c>
      <c r="G764" s="1" t="s">
        <v>12187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12188</v>
      </c>
      <c r="C765" s="1" t="s">
        <v>8340</v>
      </c>
      <c r="D765" s="1" t="s">
        <v>8341</v>
      </c>
      <c r="E765" s="2">
        <v>53936</v>
      </c>
      <c r="F765" s="2">
        <v>53965</v>
      </c>
      <c r="G765" s="1" t="s">
        <v>12189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12190</v>
      </c>
      <c r="C766" s="1" t="s">
        <v>8340</v>
      </c>
      <c r="D766" s="1" t="s">
        <v>8341</v>
      </c>
      <c r="E766" s="2">
        <v>53966</v>
      </c>
      <c r="F766" s="2">
        <v>53996</v>
      </c>
      <c r="G766" s="1" t="s">
        <v>12191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12192</v>
      </c>
      <c r="C767" s="1" t="s">
        <v>8340</v>
      </c>
      <c r="D767" s="1" t="s">
        <v>8341</v>
      </c>
      <c r="E767" s="2">
        <v>53997</v>
      </c>
      <c r="F767" s="2">
        <v>54026</v>
      </c>
      <c r="G767" s="1" t="s">
        <v>12193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12194</v>
      </c>
      <c r="C768" s="1" t="s">
        <v>8340</v>
      </c>
      <c r="D768" s="1" t="s">
        <v>8341</v>
      </c>
      <c r="E768" s="2">
        <v>54027</v>
      </c>
      <c r="F768" s="2">
        <v>54057</v>
      </c>
      <c r="G768" s="1" t="s">
        <v>12195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12196</v>
      </c>
      <c r="C769" s="1" t="s">
        <v>8340</v>
      </c>
      <c r="D769" s="1" t="s">
        <v>8341</v>
      </c>
      <c r="E769" s="2">
        <v>54058</v>
      </c>
      <c r="F769" s="2">
        <v>54088</v>
      </c>
      <c r="G769" s="1" t="s">
        <v>12197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12198</v>
      </c>
      <c r="C770" s="1" t="s">
        <v>8340</v>
      </c>
      <c r="D770" s="1" t="s">
        <v>8341</v>
      </c>
      <c r="E770" s="2">
        <v>54089</v>
      </c>
      <c r="F770" s="2">
        <v>54116</v>
      </c>
      <c r="G770" s="1" t="s">
        <v>12199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12200</v>
      </c>
      <c r="C771" s="1" t="s">
        <v>8340</v>
      </c>
      <c r="D771" s="1" t="s">
        <v>8341</v>
      </c>
      <c r="E771" s="2">
        <v>54118</v>
      </c>
      <c r="F771" s="2">
        <v>54148</v>
      </c>
      <c r="G771" s="1" t="s">
        <v>12201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12202</v>
      </c>
      <c r="C772" s="1" t="s">
        <v>8340</v>
      </c>
      <c r="D772" s="1" t="s">
        <v>8341</v>
      </c>
      <c r="E772" s="2">
        <v>54149</v>
      </c>
      <c r="F772" s="2">
        <v>54178</v>
      </c>
      <c r="G772" s="1" t="s">
        <v>12203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12204</v>
      </c>
      <c r="C773" s="1" t="s">
        <v>8340</v>
      </c>
      <c r="D773" s="1" t="s">
        <v>8341</v>
      </c>
      <c r="E773" s="2">
        <v>54179</v>
      </c>
      <c r="F773" s="2">
        <v>54209</v>
      </c>
      <c r="G773" s="1" t="s">
        <v>12205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12206</v>
      </c>
      <c r="C774" s="1" t="s">
        <v>8340</v>
      </c>
      <c r="D774" s="1" t="s">
        <v>8341</v>
      </c>
      <c r="E774" s="2">
        <v>54210</v>
      </c>
      <c r="F774" s="2">
        <v>54239</v>
      </c>
      <c r="G774" s="1" t="s">
        <v>12207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12208</v>
      </c>
      <c r="C775" s="1" t="s">
        <v>8340</v>
      </c>
      <c r="D775" s="1" t="s">
        <v>8341</v>
      </c>
      <c r="E775" s="2">
        <v>54240</v>
      </c>
      <c r="F775" s="2">
        <v>54270</v>
      </c>
      <c r="G775" s="1" t="s">
        <v>12209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12210</v>
      </c>
      <c r="C776" s="1" t="s">
        <v>8340</v>
      </c>
      <c r="D776" s="1" t="s">
        <v>8341</v>
      </c>
      <c r="E776" s="2">
        <v>54271</v>
      </c>
      <c r="F776" s="2">
        <v>54301</v>
      </c>
      <c r="G776" s="1" t="s">
        <v>12211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12212</v>
      </c>
      <c r="C777" s="1" t="s">
        <v>8340</v>
      </c>
      <c r="D777" s="1" t="s">
        <v>8341</v>
      </c>
      <c r="E777" s="2">
        <v>54302</v>
      </c>
      <c r="F777" s="2">
        <v>54331</v>
      </c>
      <c r="G777" s="1" t="s">
        <v>12213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12214</v>
      </c>
      <c r="C778" s="1" t="s">
        <v>8340</v>
      </c>
      <c r="D778" s="1" t="s">
        <v>8341</v>
      </c>
      <c r="E778" s="2">
        <v>54332</v>
      </c>
      <c r="F778" s="2">
        <v>54362</v>
      </c>
      <c r="G778" s="1" t="s">
        <v>12215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12216</v>
      </c>
      <c r="C779" s="1" t="s">
        <v>8340</v>
      </c>
      <c r="D779" s="1" t="s">
        <v>8341</v>
      </c>
      <c r="E779" s="2">
        <v>54363</v>
      </c>
      <c r="F779" s="2">
        <v>54392</v>
      </c>
      <c r="G779" s="1" t="s">
        <v>12217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12218</v>
      </c>
      <c r="C780" s="1" t="s">
        <v>8340</v>
      </c>
      <c r="D780" s="1" t="s">
        <v>8341</v>
      </c>
      <c r="E780" s="2">
        <v>54393</v>
      </c>
      <c r="F780" s="2">
        <v>54423</v>
      </c>
      <c r="G780" s="1" t="s">
        <v>12219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12220</v>
      </c>
      <c r="C781" s="1" t="s">
        <v>8340</v>
      </c>
      <c r="D781" s="1" t="s">
        <v>8341</v>
      </c>
      <c r="E781" s="2">
        <v>54424</v>
      </c>
      <c r="F781" s="2">
        <v>54454</v>
      </c>
      <c r="G781" s="1" t="s">
        <v>12221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12222</v>
      </c>
      <c r="C782" s="1" t="s">
        <v>8340</v>
      </c>
      <c r="D782" s="1" t="s">
        <v>8341</v>
      </c>
      <c r="E782" s="2">
        <v>54455</v>
      </c>
      <c r="F782" s="2">
        <v>54482</v>
      </c>
      <c r="G782" s="1" t="s">
        <v>12223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12224</v>
      </c>
      <c r="C783" s="1" t="s">
        <v>8340</v>
      </c>
      <c r="D783" s="1" t="s">
        <v>8341</v>
      </c>
      <c r="E783" s="2">
        <v>54483</v>
      </c>
      <c r="F783" s="2">
        <v>54513</v>
      </c>
      <c r="G783" s="1" t="s">
        <v>12225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12226</v>
      </c>
      <c r="C784" s="1" t="s">
        <v>8340</v>
      </c>
      <c r="D784" s="1" t="s">
        <v>8341</v>
      </c>
      <c r="E784" s="2">
        <v>54514</v>
      </c>
      <c r="F784" s="2">
        <v>54543</v>
      </c>
      <c r="G784" s="1" t="s">
        <v>12227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12228</v>
      </c>
      <c r="C785" s="1" t="s">
        <v>8340</v>
      </c>
      <c r="D785" s="1" t="s">
        <v>8341</v>
      </c>
      <c r="E785" s="2">
        <v>54544</v>
      </c>
      <c r="F785" s="2">
        <v>54574</v>
      </c>
      <c r="G785" s="1" t="s">
        <v>12229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12230</v>
      </c>
      <c r="C786" s="1" t="s">
        <v>8340</v>
      </c>
      <c r="D786" s="1" t="s">
        <v>8341</v>
      </c>
      <c r="E786" s="2">
        <v>54575</v>
      </c>
      <c r="F786" s="2">
        <v>54604</v>
      </c>
      <c r="G786" s="1" t="s">
        <v>12231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12232</v>
      </c>
      <c r="C787" s="1" t="s">
        <v>8340</v>
      </c>
      <c r="D787" s="1" t="s">
        <v>8341</v>
      </c>
      <c r="E787" s="2">
        <v>54605</v>
      </c>
      <c r="F787" s="2">
        <v>54635</v>
      </c>
      <c r="G787" s="1" t="s">
        <v>12233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12234</v>
      </c>
      <c r="C788" s="1" t="s">
        <v>8340</v>
      </c>
      <c r="D788" s="1" t="s">
        <v>8341</v>
      </c>
      <c r="E788" s="2">
        <v>54636</v>
      </c>
      <c r="F788" s="2">
        <v>54666</v>
      </c>
      <c r="G788" s="1" t="s">
        <v>12235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12236</v>
      </c>
      <c r="C789" s="1" t="s">
        <v>8340</v>
      </c>
      <c r="D789" s="1" t="s">
        <v>8341</v>
      </c>
      <c r="E789" s="2">
        <v>54667</v>
      </c>
      <c r="F789" s="2">
        <v>54696</v>
      </c>
      <c r="G789" s="1" t="s">
        <v>12237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12238</v>
      </c>
      <c r="C790" s="1" t="s">
        <v>8340</v>
      </c>
      <c r="D790" s="1" t="s">
        <v>8341</v>
      </c>
      <c r="E790" s="2">
        <v>54697</v>
      </c>
      <c r="F790" s="2">
        <v>54727</v>
      </c>
      <c r="G790" s="1" t="s">
        <v>12239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12240</v>
      </c>
      <c r="C791" s="1" t="s">
        <v>8340</v>
      </c>
      <c r="D791" s="1" t="s">
        <v>8341</v>
      </c>
      <c r="E791" s="2">
        <v>54728</v>
      </c>
      <c r="F791" s="2">
        <v>54757</v>
      </c>
      <c r="G791" s="1" t="s">
        <v>12241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12242</v>
      </c>
      <c r="C792" s="1" t="s">
        <v>8340</v>
      </c>
      <c r="D792" s="1" t="s">
        <v>8341</v>
      </c>
      <c r="E792" s="2">
        <v>54758</v>
      </c>
      <c r="F792" s="2">
        <v>54788</v>
      </c>
      <c r="G792" s="1" t="s">
        <v>12243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12244</v>
      </c>
      <c r="C793" s="1" t="s">
        <v>8340</v>
      </c>
      <c r="D793" s="1" t="s">
        <v>8341</v>
      </c>
      <c r="E793" s="2">
        <v>54789</v>
      </c>
      <c r="F793" s="2">
        <v>54819</v>
      </c>
      <c r="G793" s="1" t="s">
        <v>12245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12246</v>
      </c>
      <c r="C794" s="1" t="s">
        <v>8340</v>
      </c>
      <c r="D794" s="1" t="s">
        <v>8341</v>
      </c>
      <c r="E794" s="2">
        <v>54820</v>
      </c>
      <c r="F794" s="2">
        <v>54847</v>
      </c>
      <c r="G794" s="1" t="s">
        <v>12247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12248</v>
      </c>
      <c r="C795" s="1" t="s">
        <v>8340</v>
      </c>
      <c r="D795" s="1" t="s">
        <v>8341</v>
      </c>
      <c r="E795" s="2">
        <v>54848</v>
      </c>
      <c r="F795" s="2">
        <v>54878</v>
      </c>
      <c r="G795" s="1" t="s">
        <v>12249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12250</v>
      </c>
      <c r="C796" s="1" t="s">
        <v>8340</v>
      </c>
      <c r="D796" s="1" t="s">
        <v>8341</v>
      </c>
      <c r="E796" s="2">
        <v>54879</v>
      </c>
      <c r="F796" s="2">
        <v>54908</v>
      </c>
      <c r="G796" s="1" t="s">
        <v>12251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12252</v>
      </c>
      <c r="C797" s="1" t="s">
        <v>8340</v>
      </c>
      <c r="D797" s="1" t="s">
        <v>8341</v>
      </c>
      <c r="E797" s="2">
        <v>54909</v>
      </c>
      <c r="F797" s="2">
        <v>54939</v>
      </c>
      <c r="G797" s="1" t="s">
        <v>12253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12254</v>
      </c>
      <c r="C798" s="1" t="s">
        <v>8340</v>
      </c>
      <c r="D798" s="1" t="s">
        <v>8341</v>
      </c>
      <c r="E798" s="2">
        <v>54940</v>
      </c>
      <c r="F798" s="2">
        <v>54969</v>
      </c>
      <c r="G798" s="1" t="s">
        <v>12255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12256</v>
      </c>
      <c r="C799" s="1" t="s">
        <v>8340</v>
      </c>
      <c r="D799" s="1" t="s">
        <v>8341</v>
      </c>
      <c r="E799" s="2">
        <v>54970</v>
      </c>
      <c r="F799" s="2">
        <v>55000</v>
      </c>
      <c r="G799" s="1" t="s">
        <v>12257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12258</v>
      </c>
      <c r="C800" s="1" t="s">
        <v>8340</v>
      </c>
      <c r="D800" s="1" t="s">
        <v>8341</v>
      </c>
      <c r="E800" s="2">
        <v>55001</v>
      </c>
      <c r="F800" s="2">
        <v>55031</v>
      </c>
      <c r="G800" s="1" t="s">
        <v>12259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12260</v>
      </c>
      <c r="C801" s="1" t="s">
        <v>8340</v>
      </c>
      <c r="D801" s="1" t="s">
        <v>8341</v>
      </c>
      <c r="E801" s="2">
        <v>55032</v>
      </c>
      <c r="F801" s="2">
        <v>55061</v>
      </c>
      <c r="G801" s="1" t="s">
        <v>12261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12262</v>
      </c>
      <c r="C802" s="1" t="s">
        <v>8340</v>
      </c>
      <c r="D802" s="1" t="s">
        <v>8341</v>
      </c>
      <c r="E802" s="2">
        <v>55062</v>
      </c>
      <c r="F802" s="2">
        <v>55092</v>
      </c>
      <c r="G802" s="1" t="s">
        <v>12263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12264</v>
      </c>
      <c r="C803" s="1" t="s">
        <v>8340</v>
      </c>
      <c r="D803" s="1" t="s">
        <v>8341</v>
      </c>
      <c r="E803" s="2">
        <v>55093</v>
      </c>
      <c r="F803" s="2">
        <v>55122</v>
      </c>
      <c r="G803" s="1" t="s">
        <v>12265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12266</v>
      </c>
      <c r="C804" s="1" t="s">
        <v>8340</v>
      </c>
      <c r="D804" s="1" t="s">
        <v>8341</v>
      </c>
      <c r="E804" s="2">
        <v>55123</v>
      </c>
      <c r="F804" s="2">
        <v>55153</v>
      </c>
      <c r="G804" s="1" t="s">
        <v>12267</v>
      </c>
      <c r="H804" s="1">
        <f>+Temporalidad[[#This Row],[ID]]</f>
        <v>793</v>
      </c>
    </row>
    <row r="805" spans="1:8" hidden="1" x14ac:dyDescent="0.25">
      <c r="A805">
        <v>794</v>
      </c>
      <c r="B805" t="s">
        <v>8342</v>
      </c>
      <c r="C805" s="1" t="s">
        <v>8343</v>
      </c>
      <c r="D805" s="1" t="s">
        <v>8344</v>
      </c>
      <c r="E805" s="2">
        <v>32874</v>
      </c>
      <c r="F805" s="2">
        <v>33054</v>
      </c>
      <c r="G805" s="1" t="s">
        <v>12268</v>
      </c>
      <c r="H805" s="1">
        <f>+Temporalidad[[#This Row],[ID]]</f>
        <v>794</v>
      </c>
    </row>
    <row r="806" spans="1:8" hidden="1" x14ac:dyDescent="0.25">
      <c r="A806">
        <v>795</v>
      </c>
      <c r="B806" t="s">
        <v>8345</v>
      </c>
      <c r="C806" s="1" t="s">
        <v>8343</v>
      </c>
      <c r="D806" s="1" t="s">
        <v>8344</v>
      </c>
      <c r="E806" s="2">
        <v>33239</v>
      </c>
      <c r="F806" s="2">
        <v>33419</v>
      </c>
      <c r="G806" s="1" t="s">
        <v>12269</v>
      </c>
      <c r="H806" s="1">
        <f>+Temporalidad[[#This Row],[ID]]</f>
        <v>795</v>
      </c>
    </row>
    <row r="807" spans="1:8" hidden="1" x14ac:dyDescent="0.25">
      <c r="A807">
        <v>796</v>
      </c>
      <c r="B807" t="s">
        <v>8346</v>
      </c>
      <c r="C807" s="1" t="s">
        <v>8343</v>
      </c>
      <c r="D807" s="1" t="s">
        <v>8344</v>
      </c>
      <c r="E807" s="2">
        <v>33604</v>
      </c>
      <c r="F807" s="2">
        <v>33785</v>
      </c>
      <c r="G807" s="1" t="s">
        <v>12270</v>
      </c>
      <c r="H807" s="1">
        <f>+Temporalidad[[#This Row],[ID]]</f>
        <v>796</v>
      </c>
    </row>
    <row r="808" spans="1:8" hidden="1" x14ac:dyDescent="0.25">
      <c r="A808">
        <v>797</v>
      </c>
      <c r="B808" t="s">
        <v>8347</v>
      </c>
      <c r="C808" s="1" t="s">
        <v>8343</v>
      </c>
      <c r="D808" s="1" t="s">
        <v>8344</v>
      </c>
      <c r="E808" s="2">
        <v>33970</v>
      </c>
      <c r="F808" s="2">
        <v>34150</v>
      </c>
      <c r="G808" s="1" t="s">
        <v>12271</v>
      </c>
      <c r="H808" s="1">
        <f>+Temporalidad[[#This Row],[ID]]</f>
        <v>797</v>
      </c>
    </row>
    <row r="809" spans="1:8" hidden="1" x14ac:dyDescent="0.25">
      <c r="A809">
        <v>798</v>
      </c>
      <c r="B809" t="s">
        <v>8348</v>
      </c>
      <c r="C809" s="1" t="s">
        <v>8343</v>
      </c>
      <c r="D809" s="1" t="s">
        <v>8344</v>
      </c>
      <c r="E809" s="2">
        <v>34335</v>
      </c>
      <c r="F809" s="2">
        <v>34515</v>
      </c>
      <c r="G809" s="1" t="s">
        <v>12272</v>
      </c>
      <c r="H809" s="1">
        <f>+Temporalidad[[#This Row],[ID]]</f>
        <v>798</v>
      </c>
    </row>
    <row r="810" spans="1:8" hidden="1" x14ac:dyDescent="0.25">
      <c r="A810">
        <v>799</v>
      </c>
      <c r="B810" t="s">
        <v>8349</v>
      </c>
      <c r="C810" s="1" t="s">
        <v>8343</v>
      </c>
      <c r="D810" s="1" t="s">
        <v>8344</v>
      </c>
      <c r="E810" s="2">
        <v>34700</v>
      </c>
      <c r="F810" s="2">
        <v>34880</v>
      </c>
      <c r="G810" s="1" t="s">
        <v>12273</v>
      </c>
      <c r="H810" s="1">
        <f>+Temporalidad[[#This Row],[ID]]</f>
        <v>799</v>
      </c>
    </row>
    <row r="811" spans="1:8" hidden="1" x14ac:dyDescent="0.25">
      <c r="A811">
        <v>800</v>
      </c>
      <c r="B811" t="s">
        <v>8350</v>
      </c>
      <c r="C811" s="1" t="s">
        <v>8343</v>
      </c>
      <c r="D811" s="1" t="s">
        <v>8344</v>
      </c>
      <c r="E811" s="2">
        <v>35065</v>
      </c>
      <c r="F811" s="2">
        <v>35246</v>
      </c>
      <c r="G811" s="1" t="s">
        <v>12274</v>
      </c>
      <c r="H811" s="1">
        <f>+Temporalidad[[#This Row],[ID]]</f>
        <v>800</v>
      </c>
    </row>
    <row r="812" spans="1:8" hidden="1" x14ac:dyDescent="0.25">
      <c r="A812">
        <v>801</v>
      </c>
      <c r="B812" t="s">
        <v>8351</v>
      </c>
      <c r="C812" s="1" t="s">
        <v>8343</v>
      </c>
      <c r="D812" s="1" t="s">
        <v>8344</v>
      </c>
      <c r="E812" s="2">
        <v>35431</v>
      </c>
      <c r="F812" s="2">
        <v>35611</v>
      </c>
      <c r="G812" s="1" t="s">
        <v>12275</v>
      </c>
      <c r="H812" s="1">
        <f>+Temporalidad[[#This Row],[ID]]</f>
        <v>801</v>
      </c>
    </row>
    <row r="813" spans="1:8" hidden="1" x14ac:dyDescent="0.25">
      <c r="A813">
        <v>802</v>
      </c>
      <c r="B813" t="s">
        <v>8352</v>
      </c>
      <c r="C813" s="1" t="s">
        <v>8343</v>
      </c>
      <c r="D813" s="1" t="s">
        <v>8344</v>
      </c>
      <c r="E813" s="2">
        <v>35796</v>
      </c>
      <c r="F813" s="2">
        <v>35976</v>
      </c>
      <c r="G813" s="1" t="s">
        <v>12276</v>
      </c>
      <c r="H813" s="1">
        <f>+Temporalidad[[#This Row],[ID]]</f>
        <v>802</v>
      </c>
    </row>
    <row r="814" spans="1:8" hidden="1" x14ac:dyDescent="0.25">
      <c r="A814">
        <v>803</v>
      </c>
      <c r="B814" t="s">
        <v>8353</v>
      </c>
      <c r="C814" s="1" t="s">
        <v>8343</v>
      </c>
      <c r="D814" s="1" t="s">
        <v>8344</v>
      </c>
      <c r="E814" s="2">
        <v>36161</v>
      </c>
      <c r="F814" s="2">
        <v>36341</v>
      </c>
      <c r="G814" s="1" t="s">
        <v>12277</v>
      </c>
      <c r="H814" s="1">
        <f>+Temporalidad[[#This Row],[ID]]</f>
        <v>803</v>
      </c>
    </row>
    <row r="815" spans="1:8" hidden="1" x14ac:dyDescent="0.25">
      <c r="A815">
        <v>804</v>
      </c>
      <c r="B815" t="s">
        <v>8354</v>
      </c>
      <c r="C815" s="1" t="s">
        <v>8343</v>
      </c>
      <c r="D815" s="1" t="s">
        <v>8344</v>
      </c>
      <c r="E815" s="2">
        <v>36526</v>
      </c>
      <c r="F815" s="2">
        <v>36707</v>
      </c>
      <c r="G815" s="1" t="s">
        <v>12278</v>
      </c>
      <c r="H815" s="1">
        <f>+Temporalidad[[#This Row],[ID]]</f>
        <v>804</v>
      </c>
    </row>
    <row r="816" spans="1:8" hidden="1" x14ac:dyDescent="0.25">
      <c r="A816">
        <v>805</v>
      </c>
      <c r="B816" t="s">
        <v>8355</v>
      </c>
      <c r="C816" s="1" t="s">
        <v>8343</v>
      </c>
      <c r="D816" s="1" t="s">
        <v>8344</v>
      </c>
      <c r="E816" s="2">
        <v>36892</v>
      </c>
      <c r="F816" s="2">
        <v>37072</v>
      </c>
      <c r="G816" s="1" t="s">
        <v>12279</v>
      </c>
      <c r="H816" s="1">
        <f>+Temporalidad[[#This Row],[ID]]</f>
        <v>805</v>
      </c>
    </row>
    <row r="817" spans="1:8" hidden="1" x14ac:dyDescent="0.25">
      <c r="A817">
        <v>806</v>
      </c>
      <c r="B817" t="s">
        <v>8356</v>
      </c>
      <c r="C817" s="1" t="s">
        <v>8343</v>
      </c>
      <c r="D817" s="1" t="s">
        <v>8344</v>
      </c>
      <c r="E817" s="2">
        <v>37257</v>
      </c>
      <c r="F817" s="2">
        <v>37437</v>
      </c>
      <c r="G817" s="1" t="s">
        <v>12280</v>
      </c>
      <c r="H817" s="1">
        <f>+Temporalidad[[#This Row],[ID]]</f>
        <v>806</v>
      </c>
    </row>
    <row r="818" spans="1:8" hidden="1" x14ac:dyDescent="0.25">
      <c r="A818">
        <v>807</v>
      </c>
      <c r="B818" t="s">
        <v>8357</v>
      </c>
      <c r="C818" s="1" t="s">
        <v>8343</v>
      </c>
      <c r="D818" s="1" t="s">
        <v>8344</v>
      </c>
      <c r="E818" s="2">
        <v>37622</v>
      </c>
      <c r="F818" s="2">
        <v>37802</v>
      </c>
      <c r="G818" s="1" t="s">
        <v>12281</v>
      </c>
      <c r="H818" s="1">
        <f>+Temporalidad[[#This Row],[ID]]</f>
        <v>807</v>
      </c>
    </row>
    <row r="819" spans="1:8" hidden="1" x14ac:dyDescent="0.25">
      <c r="A819">
        <v>808</v>
      </c>
      <c r="B819" t="s">
        <v>8358</v>
      </c>
      <c r="C819" s="1" t="s">
        <v>8343</v>
      </c>
      <c r="D819" s="1" t="s">
        <v>8344</v>
      </c>
      <c r="E819" s="2">
        <v>37987</v>
      </c>
      <c r="F819" s="2">
        <v>38168</v>
      </c>
      <c r="G819" s="1" t="s">
        <v>12282</v>
      </c>
      <c r="H819" s="1">
        <f>+Temporalidad[[#This Row],[ID]]</f>
        <v>808</v>
      </c>
    </row>
    <row r="820" spans="1:8" hidden="1" x14ac:dyDescent="0.25">
      <c r="A820">
        <v>809</v>
      </c>
      <c r="B820" t="s">
        <v>8359</v>
      </c>
      <c r="C820" s="1" t="s">
        <v>8343</v>
      </c>
      <c r="D820" s="1" t="s">
        <v>8344</v>
      </c>
      <c r="E820" s="2">
        <v>38353</v>
      </c>
      <c r="F820" s="2">
        <v>38533</v>
      </c>
      <c r="G820" s="1" t="s">
        <v>12283</v>
      </c>
      <c r="H820" s="1">
        <f>+Temporalidad[[#This Row],[ID]]</f>
        <v>809</v>
      </c>
    </row>
    <row r="821" spans="1:8" hidden="1" x14ac:dyDescent="0.25">
      <c r="A821">
        <v>810</v>
      </c>
      <c r="B821" t="s">
        <v>8360</v>
      </c>
      <c r="C821" s="1" t="s">
        <v>8343</v>
      </c>
      <c r="D821" s="1" t="s">
        <v>8344</v>
      </c>
      <c r="E821" s="2">
        <v>38718</v>
      </c>
      <c r="F821" s="2">
        <v>38898</v>
      </c>
      <c r="G821" s="1" t="s">
        <v>12284</v>
      </c>
      <c r="H821" s="1">
        <f>+Temporalidad[[#This Row],[ID]]</f>
        <v>810</v>
      </c>
    </row>
    <row r="822" spans="1:8" hidden="1" x14ac:dyDescent="0.25">
      <c r="A822">
        <v>811</v>
      </c>
      <c r="B822" t="s">
        <v>8361</v>
      </c>
      <c r="C822" s="1" t="s">
        <v>8343</v>
      </c>
      <c r="D822" s="1" t="s">
        <v>8344</v>
      </c>
      <c r="E822" s="2">
        <v>39083</v>
      </c>
      <c r="F822" s="2">
        <v>39263</v>
      </c>
      <c r="G822" s="1" t="s">
        <v>12285</v>
      </c>
      <c r="H822" s="1">
        <f>+Temporalidad[[#This Row],[ID]]</f>
        <v>811</v>
      </c>
    </row>
    <row r="823" spans="1:8" hidden="1" x14ac:dyDescent="0.25">
      <c r="A823">
        <v>812</v>
      </c>
      <c r="B823" t="s">
        <v>8362</v>
      </c>
      <c r="C823" s="1" t="s">
        <v>8343</v>
      </c>
      <c r="D823" s="1" t="s">
        <v>8344</v>
      </c>
      <c r="E823" s="2">
        <v>39448</v>
      </c>
      <c r="F823" s="2">
        <v>39629</v>
      </c>
      <c r="G823" s="1" t="s">
        <v>12286</v>
      </c>
      <c r="H823" s="1">
        <f>+Temporalidad[[#This Row],[ID]]</f>
        <v>812</v>
      </c>
    </row>
    <row r="824" spans="1:8" hidden="1" x14ac:dyDescent="0.25">
      <c r="A824">
        <v>813</v>
      </c>
      <c r="B824" t="s">
        <v>8363</v>
      </c>
      <c r="C824" s="1" t="s">
        <v>8343</v>
      </c>
      <c r="D824" s="1" t="s">
        <v>8344</v>
      </c>
      <c r="E824" s="2">
        <v>39814</v>
      </c>
      <c r="F824" s="2">
        <v>39994</v>
      </c>
      <c r="G824" s="1" t="s">
        <v>12287</v>
      </c>
      <c r="H824" s="1">
        <f>+Temporalidad[[#This Row],[ID]]</f>
        <v>813</v>
      </c>
    </row>
    <row r="825" spans="1:8" hidden="1" x14ac:dyDescent="0.25">
      <c r="A825">
        <v>814</v>
      </c>
      <c r="B825" t="s">
        <v>8364</v>
      </c>
      <c r="C825" s="1" t="s">
        <v>8343</v>
      </c>
      <c r="D825" s="1" t="s">
        <v>8344</v>
      </c>
      <c r="E825" s="2">
        <v>40179</v>
      </c>
      <c r="F825" s="2">
        <v>40359</v>
      </c>
      <c r="G825" s="1" t="s">
        <v>12288</v>
      </c>
      <c r="H825" s="1">
        <f>+Temporalidad[[#This Row],[ID]]</f>
        <v>814</v>
      </c>
    </row>
    <row r="826" spans="1:8" hidden="1" x14ac:dyDescent="0.25">
      <c r="A826">
        <v>815</v>
      </c>
      <c r="B826" t="s">
        <v>8365</v>
      </c>
      <c r="C826" s="1" t="s">
        <v>8343</v>
      </c>
      <c r="D826" s="1" t="s">
        <v>8344</v>
      </c>
      <c r="E826" s="2">
        <v>40544</v>
      </c>
      <c r="F826" s="2">
        <v>40724</v>
      </c>
      <c r="G826" s="1" t="s">
        <v>12289</v>
      </c>
      <c r="H826" s="1">
        <f>+Temporalidad[[#This Row],[ID]]</f>
        <v>815</v>
      </c>
    </row>
    <row r="827" spans="1:8" hidden="1" x14ac:dyDescent="0.25">
      <c r="A827">
        <v>816</v>
      </c>
      <c r="B827" t="s">
        <v>8366</v>
      </c>
      <c r="C827" s="1" t="s">
        <v>8343</v>
      </c>
      <c r="D827" s="1" t="s">
        <v>8344</v>
      </c>
      <c r="E827" s="2">
        <v>40909</v>
      </c>
      <c r="F827" s="2">
        <v>41090</v>
      </c>
      <c r="G827" s="1" t="s">
        <v>12290</v>
      </c>
      <c r="H827" s="1">
        <f>+Temporalidad[[#This Row],[ID]]</f>
        <v>816</v>
      </c>
    </row>
    <row r="828" spans="1:8" hidden="1" x14ac:dyDescent="0.25">
      <c r="A828">
        <v>817</v>
      </c>
      <c r="B828" t="s">
        <v>8367</v>
      </c>
      <c r="C828" s="1" t="s">
        <v>8343</v>
      </c>
      <c r="D828" s="1" t="s">
        <v>8344</v>
      </c>
      <c r="E828" s="2">
        <v>41275</v>
      </c>
      <c r="F828" s="2">
        <v>41455</v>
      </c>
      <c r="G828" s="1" t="s">
        <v>12291</v>
      </c>
      <c r="H828" s="1">
        <f>+Temporalidad[[#This Row],[ID]]</f>
        <v>817</v>
      </c>
    </row>
    <row r="829" spans="1:8" hidden="1" x14ac:dyDescent="0.25">
      <c r="A829">
        <v>818</v>
      </c>
      <c r="B829" t="s">
        <v>8368</v>
      </c>
      <c r="C829" s="1" t="s">
        <v>8343</v>
      </c>
      <c r="D829" s="1" t="s">
        <v>8344</v>
      </c>
      <c r="E829" s="2">
        <v>41640</v>
      </c>
      <c r="F829" s="2">
        <v>41820</v>
      </c>
      <c r="G829" s="1" t="s">
        <v>12292</v>
      </c>
      <c r="H829" s="1">
        <f>+Temporalidad[[#This Row],[ID]]</f>
        <v>818</v>
      </c>
    </row>
    <row r="830" spans="1:8" hidden="1" x14ac:dyDescent="0.25">
      <c r="A830">
        <v>819</v>
      </c>
      <c r="B830" t="s">
        <v>8369</v>
      </c>
      <c r="C830" s="1" t="s">
        <v>8343</v>
      </c>
      <c r="D830" s="1" t="s">
        <v>8344</v>
      </c>
      <c r="E830" s="2">
        <v>42005</v>
      </c>
      <c r="F830" s="2">
        <v>42185</v>
      </c>
      <c r="G830" s="1" t="s">
        <v>12293</v>
      </c>
      <c r="H830" s="1">
        <f>+Temporalidad[[#This Row],[ID]]</f>
        <v>819</v>
      </c>
    </row>
    <row r="831" spans="1:8" hidden="1" x14ac:dyDescent="0.25">
      <c r="A831">
        <v>820</v>
      </c>
      <c r="B831" t="s">
        <v>8370</v>
      </c>
      <c r="C831" s="1" t="s">
        <v>8343</v>
      </c>
      <c r="D831" s="1" t="s">
        <v>8344</v>
      </c>
      <c r="E831" s="2">
        <v>42370</v>
      </c>
      <c r="F831" s="2">
        <v>42551</v>
      </c>
      <c r="G831" s="1" t="s">
        <v>12294</v>
      </c>
      <c r="H831" s="1">
        <f>+Temporalidad[[#This Row],[ID]]</f>
        <v>820</v>
      </c>
    </row>
    <row r="832" spans="1:8" hidden="1" x14ac:dyDescent="0.25">
      <c r="A832">
        <v>821</v>
      </c>
      <c r="B832" t="s">
        <v>8371</v>
      </c>
      <c r="C832" s="1" t="s">
        <v>8343</v>
      </c>
      <c r="D832" s="1" t="s">
        <v>8344</v>
      </c>
      <c r="E832" s="2">
        <v>42736</v>
      </c>
      <c r="F832" s="2">
        <v>42916</v>
      </c>
      <c r="G832" s="1" t="s">
        <v>12295</v>
      </c>
      <c r="H832" s="1">
        <f>+Temporalidad[[#This Row],[ID]]</f>
        <v>821</v>
      </c>
    </row>
    <row r="833" spans="1:8" hidden="1" x14ac:dyDescent="0.25">
      <c r="A833">
        <v>822</v>
      </c>
      <c r="B833" t="s">
        <v>8372</v>
      </c>
      <c r="C833" s="1" t="s">
        <v>8343</v>
      </c>
      <c r="D833" s="1" t="s">
        <v>8344</v>
      </c>
      <c r="E833" s="2">
        <v>43101</v>
      </c>
      <c r="F833" s="2">
        <v>43281</v>
      </c>
      <c r="G833" s="1" t="s">
        <v>12296</v>
      </c>
      <c r="H833" s="1">
        <f>+Temporalidad[[#This Row],[ID]]</f>
        <v>822</v>
      </c>
    </row>
    <row r="834" spans="1:8" hidden="1" x14ac:dyDescent="0.25">
      <c r="A834">
        <v>823</v>
      </c>
      <c r="B834" t="s">
        <v>8373</v>
      </c>
      <c r="C834" s="1" t="s">
        <v>8343</v>
      </c>
      <c r="D834" s="1" t="s">
        <v>8344</v>
      </c>
      <c r="E834" s="2">
        <v>43466</v>
      </c>
      <c r="F834" s="2">
        <v>43646</v>
      </c>
      <c r="G834" s="1" t="s">
        <v>12297</v>
      </c>
      <c r="H834" s="1">
        <f>+Temporalidad[[#This Row],[ID]]</f>
        <v>823</v>
      </c>
    </row>
    <row r="835" spans="1:8" hidden="1" x14ac:dyDescent="0.25">
      <c r="A835">
        <v>824</v>
      </c>
      <c r="B835" t="s">
        <v>8374</v>
      </c>
      <c r="C835" s="1" t="s">
        <v>8343</v>
      </c>
      <c r="D835" s="1" t="s">
        <v>8344</v>
      </c>
      <c r="E835" s="2">
        <v>43831</v>
      </c>
      <c r="F835" s="2">
        <v>44012</v>
      </c>
      <c r="G835" s="1" t="s">
        <v>12298</v>
      </c>
      <c r="H835" s="1">
        <f>+Temporalidad[[#This Row],[ID]]</f>
        <v>824</v>
      </c>
    </row>
    <row r="836" spans="1:8" hidden="1" x14ac:dyDescent="0.25">
      <c r="A836">
        <v>825</v>
      </c>
      <c r="B836" t="s">
        <v>8375</v>
      </c>
      <c r="C836" s="1" t="s">
        <v>8343</v>
      </c>
      <c r="D836" s="1" t="s">
        <v>8344</v>
      </c>
      <c r="E836" s="2">
        <v>44197</v>
      </c>
      <c r="F836" s="2">
        <v>44377</v>
      </c>
      <c r="G836" s="1" t="s">
        <v>12299</v>
      </c>
      <c r="H836" s="1">
        <f>+Temporalidad[[#This Row],[ID]]</f>
        <v>825</v>
      </c>
    </row>
    <row r="837" spans="1:8" hidden="1" x14ac:dyDescent="0.25">
      <c r="A837">
        <v>826</v>
      </c>
      <c r="B837" t="s">
        <v>8376</v>
      </c>
      <c r="C837" s="1" t="s">
        <v>8343</v>
      </c>
      <c r="D837" s="1" t="s">
        <v>8344</v>
      </c>
      <c r="E837" s="2">
        <v>44562</v>
      </c>
      <c r="F837" s="2">
        <v>44742</v>
      </c>
      <c r="G837" s="1" t="s">
        <v>12300</v>
      </c>
      <c r="H837" s="1">
        <f>+Temporalidad[[#This Row],[ID]]</f>
        <v>826</v>
      </c>
    </row>
    <row r="838" spans="1:8" hidden="1" x14ac:dyDescent="0.25">
      <c r="A838">
        <v>827</v>
      </c>
      <c r="B838" t="s">
        <v>8377</v>
      </c>
      <c r="C838" s="1" t="s">
        <v>8343</v>
      </c>
      <c r="D838" s="1" t="s">
        <v>8344</v>
      </c>
      <c r="E838" s="2">
        <v>44927</v>
      </c>
      <c r="F838" s="2">
        <v>45107</v>
      </c>
      <c r="G838" s="1" t="s">
        <v>12301</v>
      </c>
      <c r="H838" s="1">
        <f>+Temporalidad[[#This Row],[ID]]</f>
        <v>827</v>
      </c>
    </row>
    <row r="839" spans="1:8" hidden="1" x14ac:dyDescent="0.25">
      <c r="A839">
        <v>828</v>
      </c>
      <c r="B839" t="s">
        <v>8378</v>
      </c>
      <c r="C839" s="1" t="s">
        <v>8343</v>
      </c>
      <c r="D839" s="1" t="s">
        <v>8344</v>
      </c>
      <c r="E839" s="2">
        <v>45292</v>
      </c>
      <c r="F839" s="2">
        <v>45473</v>
      </c>
      <c r="G839" s="1" t="s">
        <v>12302</v>
      </c>
      <c r="H839" s="1">
        <f>+Temporalidad[[#This Row],[ID]]</f>
        <v>828</v>
      </c>
    </row>
    <row r="840" spans="1:8" hidden="1" x14ac:dyDescent="0.25">
      <c r="A840">
        <v>829</v>
      </c>
      <c r="B840" t="s">
        <v>8379</v>
      </c>
      <c r="C840" s="1" t="s">
        <v>8343</v>
      </c>
      <c r="D840" s="1" t="s">
        <v>8344</v>
      </c>
      <c r="E840" s="2">
        <v>45658</v>
      </c>
      <c r="F840" s="2">
        <v>45838</v>
      </c>
      <c r="G840" s="1" t="s">
        <v>12303</v>
      </c>
      <c r="H840" s="1">
        <f>+Temporalidad[[#This Row],[ID]]</f>
        <v>829</v>
      </c>
    </row>
    <row r="841" spans="1:8" hidden="1" x14ac:dyDescent="0.25">
      <c r="A841">
        <v>830</v>
      </c>
      <c r="B841" t="s">
        <v>8380</v>
      </c>
      <c r="C841" s="1" t="s">
        <v>8343</v>
      </c>
      <c r="D841" s="1" t="s">
        <v>8344</v>
      </c>
      <c r="E841" s="2">
        <v>46023</v>
      </c>
      <c r="F841" s="2">
        <v>46203</v>
      </c>
      <c r="G841" s="1" t="s">
        <v>12304</v>
      </c>
      <c r="H841" s="1">
        <f>+Temporalidad[[#This Row],[ID]]</f>
        <v>830</v>
      </c>
    </row>
    <row r="842" spans="1:8" hidden="1" x14ac:dyDescent="0.25">
      <c r="A842">
        <v>831</v>
      </c>
      <c r="B842" t="s">
        <v>8381</v>
      </c>
      <c r="C842" s="1" t="s">
        <v>8343</v>
      </c>
      <c r="D842" s="1" t="s">
        <v>8344</v>
      </c>
      <c r="E842" s="2">
        <v>46388</v>
      </c>
      <c r="F842" s="2">
        <v>46568</v>
      </c>
      <c r="G842" s="1" t="s">
        <v>12305</v>
      </c>
      <c r="H842" s="1">
        <f>+Temporalidad[[#This Row],[ID]]</f>
        <v>831</v>
      </c>
    </row>
    <row r="843" spans="1:8" hidden="1" x14ac:dyDescent="0.25">
      <c r="A843">
        <v>832</v>
      </c>
      <c r="B843" t="s">
        <v>8382</v>
      </c>
      <c r="C843" s="1" t="s">
        <v>8343</v>
      </c>
      <c r="D843" s="1" t="s">
        <v>8344</v>
      </c>
      <c r="E843" s="2">
        <v>46753</v>
      </c>
      <c r="F843" s="2">
        <v>46934</v>
      </c>
      <c r="G843" s="1" t="s">
        <v>12306</v>
      </c>
      <c r="H843" s="1">
        <f>+Temporalidad[[#This Row],[ID]]</f>
        <v>832</v>
      </c>
    </row>
    <row r="844" spans="1:8" hidden="1" x14ac:dyDescent="0.25">
      <c r="A844">
        <v>833</v>
      </c>
      <c r="B844" t="s">
        <v>8383</v>
      </c>
      <c r="C844" s="1" t="s">
        <v>8343</v>
      </c>
      <c r="D844" s="1" t="s">
        <v>8344</v>
      </c>
      <c r="E844" s="2">
        <v>47119</v>
      </c>
      <c r="F844" s="2">
        <v>47299</v>
      </c>
      <c r="G844" s="1" t="s">
        <v>12307</v>
      </c>
      <c r="H844" s="1">
        <f>+Temporalidad[[#This Row],[ID]]</f>
        <v>833</v>
      </c>
    </row>
    <row r="845" spans="1:8" hidden="1" x14ac:dyDescent="0.25">
      <c r="A845">
        <v>834</v>
      </c>
      <c r="B845" t="s">
        <v>8384</v>
      </c>
      <c r="C845" s="1" t="s">
        <v>8343</v>
      </c>
      <c r="D845" s="1" t="s">
        <v>8344</v>
      </c>
      <c r="E845" s="2">
        <v>47484</v>
      </c>
      <c r="F845" s="2">
        <v>47664</v>
      </c>
      <c r="G845" s="1" t="s">
        <v>12308</v>
      </c>
      <c r="H845" s="1">
        <f>+Temporalidad[[#This Row],[ID]]</f>
        <v>834</v>
      </c>
    </row>
    <row r="846" spans="1:8" hidden="1" x14ac:dyDescent="0.25">
      <c r="A846">
        <v>835</v>
      </c>
      <c r="B846" t="s">
        <v>8385</v>
      </c>
      <c r="C846" s="1" t="s">
        <v>8343</v>
      </c>
      <c r="D846" s="1" t="s">
        <v>8344</v>
      </c>
      <c r="E846" s="2">
        <v>47849</v>
      </c>
      <c r="F846" s="2">
        <v>48029</v>
      </c>
      <c r="G846" s="1" t="s">
        <v>12309</v>
      </c>
      <c r="H846" s="1">
        <f>+Temporalidad[[#This Row],[ID]]</f>
        <v>835</v>
      </c>
    </row>
    <row r="847" spans="1:8" hidden="1" x14ac:dyDescent="0.25">
      <c r="A847">
        <v>836</v>
      </c>
      <c r="B847" t="s">
        <v>8386</v>
      </c>
      <c r="C847" s="1" t="s">
        <v>8343</v>
      </c>
      <c r="D847" s="1" t="s">
        <v>8344</v>
      </c>
      <c r="E847" s="2">
        <v>48214</v>
      </c>
      <c r="F847" s="2">
        <v>48395</v>
      </c>
      <c r="G847" s="1" t="s">
        <v>12310</v>
      </c>
      <c r="H847" s="1">
        <f>+Temporalidad[[#This Row],[ID]]</f>
        <v>836</v>
      </c>
    </row>
    <row r="848" spans="1:8" hidden="1" x14ac:dyDescent="0.25">
      <c r="A848">
        <v>837</v>
      </c>
      <c r="B848" t="s">
        <v>8387</v>
      </c>
      <c r="C848" s="1" t="s">
        <v>8343</v>
      </c>
      <c r="D848" s="1" t="s">
        <v>8344</v>
      </c>
      <c r="E848" s="2">
        <v>48580</v>
      </c>
      <c r="F848" s="2">
        <v>48760</v>
      </c>
      <c r="G848" s="1" t="s">
        <v>12311</v>
      </c>
      <c r="H848" s="1">
        <f>+Temporalidad[[#This Row],[ID]]</f>
        <v>837</v>
      </c>
    </row>
    <row r="849" spans="1:8" hidden="1" x14ac:dyDescent="0.25">
      <c r="A849">
        <v>838</v>
      </c>
      <c r="B849" t="s">
        <v>8388</v>
      </c>
      <c r="C849" s="1" t="s">
        <v>8343</v>
      </c>
      <c r="D849" s="1" t="s">
        <v>8344</v>
      </c>
      <c r="E849" s="2">
        <v>48945</v>
      </c>
      <c r="F849" s="2">
        <v>49125</v>
      </c>
      <c r="G849" s="1" t="s">
        <v>12312</v>
      </c>
      <c r="H849" s="1">
        <f>+Temporalidad[[#This Row],[ID]]</f>
        <v>838</v>
      </c>
    </row>
    <row r="850" spans="1:8" hidden="1" x14ac:dyDescent="0.25">
      <c r="A850">
        <v>839</v>
      </c>
      <c r="B850" t="s">
        <v>8389</v>
      </c>
      <c r="C850" s="1" t="s">
        <v>8343</v>
      </c>
      <c r="D850" s="1" t="s">
        <v>8344</v>
      </c>
      <c r="E850" s="2">
        <v>49310</v>
      </c>
      <c r="F850" s="2">
        <v>49490</v>
      </c>
      <c r="G850" s="1" t="s">
        <v>12313</v>
      </c>
      <c r="H850" s="1">
        <f>+Temporalidad[[#This Row],[ID]]</f>
        <v>839</v>
      </c>
    </row>
    <row r="851" spans="1:8" hidden="1" x14ac:dyDescent="0.25">
      <c r="A851">
        <v>840</v>
      </c>
      <c r="B851" t="s">
        <v>8390</v>
      </c>
      <c r="C851" s="1" t="s">
        <v>8343</v>
      </c>
      <c r="D851" s="1" t="s">
        <v>8344</v>
      </c>
      <c r="E851" s="2">
        <v>49675</v>
      </c>
      <c r="F851" s="2">
        <v>49856</v>
      </c>
      <c r="G851" s="1" t="s">
        <v>12314</v>
      </c>
      <c r="H851" s="1">
        <f>+Temporalidad[[#This Row],[ID]]</f>
        <v>840</v>
      </c>
    </row>
    <row r="852" spans="1:8" hidden="1" x14ac:dyDescent="0.25">
      <c r="A852">
        <v>841</v>
      </c>
      <c r="B852" t="s">
        <v>8391</v>
      </c>
      <c r="C852" s="1" t="s">
        <v>8343</v>
      </c>
      <c r="D852" s="1" t="s">
        <v>8344</v>
      </c>
      <c r="E852" s="2">
        <v>50041</v>
      </c>
      <c r="F852" s="2">
        <v>50221</v>
      </c>
      <c r="G852" s="1" t="s">
        <v>12315</v>
      </c>
      <c r="H852" s="1">
        <f>+Temporalidad[[#This Row],[ID]]</f>
        <v>841</v>
      </c>
    </row>
    <row r="853" spans="1:8" hidden="1" x14ac:dyDescent="0.25">
      <c r="A853">
        <v>842</v>
      </c>
      <c r="B853" t="s">
        <v>8392</v>
      </c>
      <c r="C853" s="1" t="s">
        <v>8343</v>
      </c>
      <c r="D853" s="1" t="s">
        <v>8344</v>
      </c>
      <c r="E853" s="2">
        <v>50406</v>
      </c>
      <c r="F853" s="2">
        <v>50586</v>
      </c>
      <c r="G853" s="1" t="s">
        <v>12316</v>
      </c>
      <c r="H853" s="1">
        <f>+Temporalidad[[#This Row],[ID]]</f>
        <v>842</v>
      </c>
    </row>
    <row r="854" spans="1:8" hidden="1" x14ac:dyDescent="0.25">
      <c r="A854">
        <v>843</v>
      </c>
      <c r="B854" t="s">
        <v>8393</v>
      </c>
      <c r="C854" s="1" t="s">
        <v>8343</v>
      </c>
      <c r="D854" s="1" t="s">
        <v>8344</v>
      </c>
      <c r="E854" s="2">
        <v>50771</v>
      </c>
      <c r="F854" s="2">
        <v>50951</v>
      </c>
      <c r="G854" s="1" t="s">
        <v>12317</v>
      </c>
      <c r="H854" s="1">
        <f>+Temporalidad[[#This Row],[ID]]</f>
        <v>843</v>
      </c>
    </row>
    <row r="855" spans="1:8" hidden="1" x14ac:dyDescent="0.25">
      <c r="A855">
        <v>844</v>
      </c>
      <c r="B855" t="s">
        <v>8394</v>
      </c>
      <c r="C855" s="1" t="s">
        <v>8343</v>
      </c>
      <c r="D855" s="1" t="s">
        <v>8344</v>
      </c>
      <c r="E855" s="2">
        <v>51136</v>
      </c>
      <c r="F855" s="2">
        <v>51317</v>
      </c>
      <c r="G855" s="1" t="s">
        <v>12318</v>
      </c>
      <c r="H855" s="1">
        <f>+Temporalidad[[#This Row],[ID]]</f>
        <v>844</v>
      </c>
    </row>
    <row r="856" spans="1:8" hidden="1" x14ac:dyDescent="0.25">
      <c r="A856">
        <v>845</v>
      </c>
      <c r="B856" t="s">
        <v>8395</v>
      </c>
      <c r="C856" s="1" t="s">
        <v>8343</v>
      </c>
      <c r="D856" s="1" t="s">
        <v>8344</v>
      </c>
      <c r="E856" s="2">
        <v>51502</v>
      </c>
      <c r="F856" s="2">
        <v>51682</v>
      </c>
      <c r="G856" s="1" t="s">
        <v>12319</v>
      </c>
      <c r="H856" s="1">
        <f>+Temporalidad[[#This Row],[ID]]</f>
        <v>845</v>
      </c>
    </row>
    <row r="857" spans="1:8" hidden="1" x14ac:dyDescent="0.25">
      <c r="A857">
        <v>846</v>
      </c>
      <c r="B857" t="s">
        <v>8396</v>
      </c>
      <c r="C857" s="1" t="s">
        <v>8343</v>
      </c>
      <c r="D857" s="1" t="s">
        <v>8344</v>
      </c>
      <c r="E857" s="2">
        <v>51867</v>
      </c>
      <c r="F857" s="2">
        <v>52047</v>
      </c>
      <c r="G857" s="1" t="s">
        <v>12320</v>
      </c>
      <c r="H857" s="1">
        <f>+Temporalidad[[#This Row],[ID]]</f>
        <v>846</v>
      </c>
    </row>
    <row r="858" spans="1:8" hidden="1" x14ac:dyDescent="0.25">
      <c r="A858">
        <v>847</v>
      </c>
      <c r="B858" t="s">
        <v>8397</v>
      </c>
      <c r="C858" s="1" t="s">
        <v>8343</v>
      </c>
      <c r="D858" s="1" t="s">
        <v>8344</v>
      </c>
      <c r="E858" s="2">
        <v>52232</v>
      </c>
      <c r="F858" s="2">
        <v>52412</v>
      </c>
      <c r="G858" s="1" t="s">
        <v>12321</v>
      </c>
      <c r="H858" s="1">
        <f>+Temporalidad[[#This Row],[ID]]</f>
        <v>847</v>
      </c>
    </row>
    <row r="859" spans="1:8" hidden="1" x14ac:dyDescent="0.25">
      <c r="A859">
        <v>848</v>
      </c>
      <c r="B859" t="s">
        <v>8398</v>
      </c>
      <c r="C859" s="1" t="s">
        <v>8343</v>
      </c>
      <c r="D859" s="1" t="s">
        <v>8344</v>
      </c>
      <c r="E859" s="2">
        <v>52597</v>
      </c>
      <c r="F859" s="2">
        <v>52778</v>
      </c>
      <c r="G859" s="1" t="s">
        <v>12322</v>
      </c>
      <c r="H859" s="1">
        <f>+Temporalidad[[#This Row],[ID]]</f>
        <v>848</v>
      </c>
    </row>
    <row r="860" spans="1:8" hidden="1" x14ac:dyDescent="0.25">
      <c r="A860">
        <v>849</v>
      </c>
      <c r="B860" t="s">
        <v>8399</v>
      </c>
      <c r="C860" s="1" t="s">
        <v>8343</v>
      </c>
      <c r="D860" s="1" t="s">
        <v>8344</v>
      </c>
      <c r="E860" s="2">
        <v>52963</v>
      </c>
      <c r="F860" s="2">
        <v>53143</v>
      </c>
      <c r="G860" s="1" t="s">
        <v>12323</v>
      </c>
      <c r="H860" s="1">
        <f>+Temporalidad[[#This Row],[ID]]</f>
        <v>849</v>
      </c>
    </row>
    <row r="861" spans="1:8" hidden="1" x14ac:dyDescent="0.25">
      <c r="A861">
        <v>850</v>
      </c>
      <c r="B861" t="s">
        <v>8400</v>
      </c>
      <c r="C861" s="1" t="s">
        <v>8343</v>
      </c>
      <c r="D861" s="1" t="s">
        <v>8344</v>
      </c>
      <c r="E861" s="2">
        <v>53328</v>
      </c>
      <c r="F861" s="2">
        <v>53508</v>
      </c>
      <c r="G861" s="1" t="s">
        <v>12324</v>
      </c>
      <c r="H861" s="1">
        <f>+Temporalidad[[#This Row],[ID]]</f>
        <v>850</v>
      </c>
    </row>
    <row r="862" spans="1:8" hidden="1" x14ac:dyDescent="0.25">
      <c r="A862">
        <v>851</v>
      </c>
      <c r="B862" t="s">
        <v>8401</v>
      </c>
      <c r="C862" s="1" t="s">
        <v>8343</v>
      </c>
      <c r="D862" s="1" t="s">
        <v>8344</v>
      </c>
      <c r="E862" s="2">
        <v>53693</v>
      </c>
      <c r="F862" s="2">
        <v>53873</v>
      </c>
      <c r="G862" s="1" t="s">
        <v>12325</v>
      </c>
      <c r="H862" s="1">
        <f>+Temporalidad[[#This Row],[ID]]</f>
        <v>851</v>
      </c>
    </row>
    <row r="863" spans="1:8" hidden="1" x14ac:dyDescent="0.25">
      <c r="A863">
        <v>852</v>
      </c>
      <c r="B863" t="s">
        <v>8402</v>
      </c>
      <c r="C863" s="1" t="s">
        <v>8343</v>
      </c>
      <c r="D863" s="1" t="s">
        <v>8344</v>
      </c>
      <c r="E863" s="2">
        <v>54058</v>
      </c>
      <c r="F863" s="2">
        <v>54239</v>
      </c>
      <c r="G863" s="1" t="s">
        <v>12326</v>
      </c>
      <c r="H863" s="1">
        <f>+Temporalidad[[#This Row],[ID]]</f>
        <v>852</v>
      </c>
    </row>
    <row r="864" spans="1:8" hidden="1" x14ac:dyDescent="0.25">
      <c r="A864">
        <v>853</v>
      </c>
      <c r="B864" t="s">
        <v>8403</v>
      </c>
      <c r="C864" s="1" t="s">
        <v>8343</v>
      </c>
      <c r="D864" s="1" t="s">
        <v>8344</v>
      </c>
      <c r="E864" s="2">
        <v>54424</v>
      </c>
      <c r="F864" s="2">
        <v>54604</v>
      </c>
      <c r="G864" s="1" t="s">
        <v>12327</v>
      </c>
      <c r="H864" s="1">
        <f>+Temporalidad[[#This Row],[ID]]</f>
        <v>853</v>
      </c>
    </row>
    <row r="865" spans="1:8" hidden="1" x14ac:dyDescent="0.25">
      <c r="A865">
        <v>854</v>
      </c>
      <c r="B865" t="s">
        <v>8404</v>
      </c>
      <c r="C865" s="1" t="s">
        <v>8343</v>
      </c>
      <c r="D865" s="1" t="s">
        <v>8344</v>
      </c>
      <c r="E865" s="2">
        <v>54789</v>
      </c>
      <c r="F865" s="2">
        <v>54969</v>
      </c>
      <c r="G865" s="1" t="s">
        <v>12328</v>
      </c>
      <c r="H865" s="1">
        <f>+Temporalidad[[#This Row],[ID]]</f>
        <v>854</v>
      </c>
    </row>
    <row r="866" spans="1:8" hidden="1" x14ac:dyDescent="0.25">
      <c r="A866">
        <v>855</v>
      </c>
      <c r="B866" t="s">
        <v>8405</v>
      </c>
      <c r="C866" s="1" t="s">
        <v>8343</v>
      </c>
      <c r="D866" s="1" t="s">
        <v>8344</v>
      </c>
      <c r="E866" s="2">
        <v>33055</v>
      </c>
      <c r="F866" s="2">
        <v>33238</v>
      </c>
      <c r="G866" s="1" t="s">
        <v>12329</v>
      </c>
      <c r="H866" s="1">
        <f>+Temporalidad[[#This Row],[ID]]</f>
        <v>855</v>
      </c>
    </row>
    <row r="867" spans="1:8" hidden="1" x14ac:dyDescent="0.25">
      <c r="A867">
        <v>856</v>
      </c>
      <c r="B867" t="s">
        <v>8406</v>
      </c>
      <c r="C867" s="1" t="s">
        <v>8343</v>
      </c>
      <c r="D867" s="1" t="s">
        <v>8344</v>
      </c>
      <c r="E867" s="2">
        <v>33420</v>
      </c>
      <c r="F867" s="2">
        <v>33603</v>
      </c>
      <c r="G867" s="1" t="s">
        <v>12330</v>
      </c>
      <c r="H867" s="1">
        <f>+Temporalidad[[#This Row],[ID]]</f>
        <v>856</v>
      </c>
    </row>
    <row r="868" spans="1:8" hidden="1" x14ac:dyDescent="0.25">
      <c r="A868">
        <v>857</v>
      </c>
      <c r="B868" t="s">
        <v>8407</v>
      </c>
      <c r="C868" s="1" t="s">
        <v>8343</v>
      </c>
      <c r="D868" s="1" t="s">
        <v>8344</v>
      </c>
      <c r="E868" s="2">
        <v>33786</v>
      </c>
      <c r="F868" s="2">
        <v>33969</v>
      </c>
      <c r="G868" s="1" t="s">
        <v>12331</v>
      </c>
      <c r="H868" s="1">
        <f>+Temporalidad[[#This Row],[ID]]</f>
        <v>857</v>
      </c>
    </row>
    <row r="869" spans="1:8" hidden="1" x14ac:dyDescent="0.25">
      <c r="A869">
        <v>858</v>
      </c>
      <c r="B869" t="s">
        <v>8408</v>
      </c>
      <c r="C869" s="1" t="s">
        <v>8343</v>
      </c>
      <c r="D869" s="1" t="s">
        <v>8344</v>
      </c>
      <c r="E869" s="2">
        <v>34151</v>
      </c>
      <c r="F869" s="2">
        <v>34334</v>
      </c>
      <c r="G869" s="1" t="s">
        <v>12332</v>
      </c>
      <c r="H869" s="1">
        <f>+Temporalidad[[#This Row],[ID]]</f>
        <v>858</v>
      </c>
    </row>
    <row r="870" spans="1:8" hidden="1" x14ac:dyDescent="0.25">
      <c r="A870">
        <v>859</v>
      </c>
      <c r="B870" t="s">
        <v>8409</v>
      </c>
      <c r="C870" s="1" t="s">
        <v>8343</v>
      </c>
      <c r="D870" s="1" t="s">
        <v>8344</v>
      </c>
      <c r="E870" s="2">
        <v>34516</v>
      </c>
      <c r="F870" s="2">
        <v>34699</v>
      </c>
      <c r="G870" s="1" t="s">
        <v>12333</v>
      </c>
      <c r="H870" s="1">
        <f>+Temporalidad[[#This Row],[ID]]</f>
        <v>859</v>
      </c>
    </row>
    <row r="871" spans="1:8" hidden="1" x14ac:dyDescent="0.25">
      <c r="A871">
        <v>860</v>
      </c>
      <c r="B871" t="s">
        <v>8410</v>
      </c>
      <c r="C871" s="1" t="s">
        <v>8343</v>
      </c>
      <c r="D871" s="1" t="s">
        <v>8344</v>
      </c>
      <c r="E871" s="2">
        <v>34881</v>
      </c>
      <c r="F871" s="2">
        <v>35064</v>
      </c>
      <c r="G871" s="1" t="s">
        <v>12334</v>
      </c>
      <c r="H871" s="1">
        <f>+Temporalidad[[#This Row],[ID]]</f>
        <v>860</v>
      </c>
    </row>
    <row r="872" spans="1:8" hidden="1" x14ac:dyDescent="0.25">
      <c r="A872">
        <v>861</v>
      </c>
      <c r="B872" t="s">
        <v>8411</v>
      </c>
      <c r="C872" s="1" t="s">
        <v>8343</v>
      </c>
      <c r="D872" s="1" t="s">
        <v>8344</v>
      </c>
      <c r="E872" s="2">
        <v>35247</v>
      </c>
      <c r="F872" s="2">
        <v>35430</v>
      </c>
      <c r="G872" s="1" t="s">
        <v>12335</v>
      </c>
      <c r="H872" s="1">
        <f>+Temporalidad[[#This Row],[ID]]</f>
        <v>861</v>
      </c>
    </row>
    <row r="873" spans="1:8" hidden="1" x14ac:dyDescent="0.25">
      <c r="A873">
        <v>862</v>
      </c>
      <c r="B873" t="s">
        <v>8412</v>
      </c>
      <c r="C873" s="1" t="s">
        <v>8343</v>
      </c>
      <c r="D873" s="1" t="s">
        <v>8344</v>
      </c>
      <c r="E873" s="2">
        <v>35612</v>
      </c>
      <c r="F873" s="2">
        <v>35795</v>
      </c>
      <c r="G873" s="1" t="s">
        <v>12336</v>
      </c>
      <c r="H873" s="1">
        <f>+Temporalidad[[#This Row],[ID]]</f>
        <v>862</v>
      </c>
    </row>
    <row r="874" spans="1:8" hidden="1" x14ac:dyDescent="0.25">
      <c r="A874">
        <v>863</v>
      </c>
      <c r="B874" t="s">
        <v>8413</v>
      </c>
      <c r="C874" s="1" t="s">
        <v>8343</v>
      </c>
      <c r="D874" s="1" t="s">
        <v>8344</v>
      </c>
      <c r="E874" s="2">
        <v>35977</v>
      </c>
      <c r="F874" s="2">
        <v>36160</v>
      </c>
      <c r="G874" s="1" t="s">
        <v>12337</v>
      </c>
      <c r="H874" s="1">
        <f>+Temporalidad[[#This Row],[ID]]</f>
        <v>863</v>
      </c>
    </row>
    <row r="875" spans="1:8" hidden="1" x14ac:dyDescent="0.25">
      <c r="A875">
        <v>864</v>
      </c>
      <c r="B875" t="s">
        <v>8414</v>
      </c>
      <c r="C875" s="1" t="s">
        <v>8343</v>
      </c>
      <c r="D875" s="1" t="s">
        <v>8344</v>
      </c>
      <c r="E875" s="2">
        <v>36342</v>
      </c>
      <c r="F875" s="2">
        <v>36525</v>
      </c>
      <c r="G875" s="1" t="s">
        <v>12338</v>
      </c>
      <c r="H875" s="1">
        <f>+Temporalidad[[#This Row],[ID]]</f>
        <v>864</v>
      </c>
    </row>
    <row r="876" spans="1:8" hidden="1" x14ac:dyDescent="0.25">
      <c r="A876">
        <v>865</v>
      </c>
      <c r="B876" t="s">
        <v>8415</v>
      </c>
      <c r="C876" s="1" t="s">
        <v>8343</v>
      </c>
      <c r="D876" s="1" t="s">
        <v>8344</v>
      </c>
      <c r="E876" s="2">
        <v>36708</v>
      </c>
      <c r="F876" s="2">
        <v>36891</v>
      </c>
      <c r="G876" s="1" t="s">
        <v>12339</v>
      </c>
      <c r="H876" s="1">
        <f>+Temporalidad[[#This Row],[ID]]</f>
        <v>865</v>
      </c>
    </row>
    <row r="877" spans="1:8" hidden="1" x14ac:dyDescent="0.25">
      <c r="A877">
        <v>866</v>
      </c>
      <c r="B877" t="s">
        <v>8416</v>
      </c>
      <c r="C877" s="1" t="s">
        <v>8343</v>
      </c>
      <c r="D877" s="1" t="s">
        <v>8344</v>
      </c>
      <c r="E877" s="2">
        <v>37073</v>
      </c>
      <c r="F877" s="2">
        <v>37256</v>
      </c>
      <c r="G877" s="1" t="s">
        <v>12340</v>
      </c>
      <c r="H877" s="1">
        <f>+Temporalidad[[#This Row],[ID]]</f>
        <v>866</v>
      </c>
    </row>
    <row r="878" spans="1:8" hidden="1" x14ac:dyDescent="0.25">
      <c r="A878">
        <v>867</v>
      </c>
      <c r="B878" t="s">
        <v>8417</v>
      </c>
      <c r="C878" s="1" t="s">
        <v>8343</v>
      </c>
      <c r="D878" s="1" t="s">
        <v>8344</v>
      </c>
      <c r="E878" s="2">
        <v>37438</v>
      </c>
      <c r="F878" s="2">
        <v>37621</v>
      </c>
      <c r="G878" s="1" t="s">
        <v>12341</v>
      </c>
      <c r="H878" s="1">
        <f>+Temporalidad[[#This Row],[ID]]</f>
        <v>867</v>
      </c>
    </row>
    <row r="879" spans="1:8" hidden="1" x14ac:dyDescent="0.25">
      <c r="A879">
        <v>868</v>
      </c>
      <c r="B879" t="s">
        <v>8418</v>
      </c>
      <c r="C879" s="1" t="s">
        <v>8343</v>
      </c>
      <c r="D879" s="1" t="s">
        <v>8344</v>
      </c>
      <c r="E879" s="2">
        <v>37803</v>
      </c>
      <c r="F879" s="2">
        <v>37986</v>
      </c>
      <c r="G879" s="1" t="s">
        <v>12342</v>
      </c>
      <c r="H879" s="1">
        <f>+Temporalidad[[#This Row],[ID]]</f>
        <v>868</v>
      </c>
    </row>
    <row r="880" spans="1:8" hidden="1" x14ac:dyDescent="0.25">
      <c r="A880">
        <v>869</v>
      </c>
      <c r="B880" t="s">
        <v>8419</v>
      </c>
      <c r="C880" s="1" t="s">
        <v>8343</v>
      </c>
      <c r="D880" s="1" t="s">
        <v>8344</v>
      </c>
      <c r="E880" s="2">
        <v>38169</v>
      </c>
      <c r="F880" s="2">
        <v>38352</v>
      </c>
      <c r="G880" s="1" t="s">
        <v>12343</v>
      </c>
      <c r="H880" s="1">
        <f>+Temporalidad[[#This Row],[ID]]</f>
        <v>869</v>
      </c>
    </row>
    <row r="881" spans="1:8" hidden="1" x14ac:dyDescent="0.25">
      <c r="A881">
        <v>870</v>
      </c>
      <c r="B881" t="s">
        <v>8420</v>
      </c>
      <c r="C881" s="1" t="s">
        <v>8343</v>
      </c>
      <c r="D881" s="1" t="s">
        <v>8344</v>
      </c>
      <c r="E881" s="2">
        <v>38534</v>
      </c>
      <c r="F881" s="2">
        <v>38717</v>
      </c>
      <c r="G881" s="1" t="s">
        <v>12344</v>
      </c>
      <c r="H881" s="1">
        <f>+Temporalidad[[#This Row],[ID]]</f>
        <v>870</v>
      </c>
    </row>
    <row r="882" spans="1:8" hidden="1" x14ac:dyDescent="0.25">
      <c r="A882">
        <v>871</v>
      </c>
      <c r="B882" t="s">
        <v>8421</v>
      </c>
      <c r="C882" s="1" t="s">
        <v>8343</v>
      </c>
      <c r="D882" s="1" t="s">
        <v>8344</v>
      </c>
      <c r="E882" s="2">
        <v>38899</v>
      </c>
      <c r="F882" s="2">
        <v>39082</v>
      </c>
      <c r="G882" s="1" t="s">
        <v>12345</v>
      </c>
      <c r="H882" s="1">
        <f>+Temporalidad[[#This Row],[ID]]</f>
        <v>871</v>
      </c>
    </row>
    <row r="883" spans="1:8" hidden="1" x14ac:dyDescent="0.25">
      <c r="A883">
        <v>872</v>
      </c>
      <c r="B883" t="s">
        <v>8422</v>
      </c>
      <c r="C883" s="1" t="s">
        <v>8343</v>
      </c>
      <c r="D883" s="1" t="s">
        <v>8344</v>
      </c>
      <c r="E883" s="2">
        <v>39264</v>
      </c>
      <c r="F883" s="2">
        <v>39447</v>
      </c>
      <c r="G883" s="1" t="s">
        <v>12346</v>
      </c>
      <c r="H883" s="1">
        <f>+Temporalidad[[#This Row],[ID]]</f>
        <v>872</v>
      </c>
    </row>
    <row r="884" spans="1:8" hidden="1" x14ac:dyDescent="0.25">
      <c r="A884">
        <v>873</v>
      </c>
      <c r="B884" t="s">
        <v>8423</v>
      </c>
      <c r="C884" s="1" t="s">
        <v>8343</v>
      </c>
      <c r="D884" s="1" t="s">
        <v>8344</v>
      </c>
      <c r="E884" s="2">
        <v>39630</v>
      </c>
      <c r="F884" s="2">
        <v>39813</v>
      </c>
      <c r="G884" s="1" t="s">
        <v>12347</v>
      </c>
      <c r="H884" s="1">
        <f>+Temporalidad[[#This Row],[ID]]</f>
        <v>873</v>
      </c>
    </row>
    <row r="885" spans="1:8" hidden="1" x14ac:dyDescent="0.25">
      <c r="A885">
        <v>874</v>
      </c>
      <c r="B885" t="s">
        <v>8424</v>
      </c>
      <c r="C885" s="1" t="s">
        <v>8343</v>
      </c>
      <c r="D885" s="1" t="s">
        <v>8344</v>
      </c>
      <c r="E885" s="2">
        <v>39995</v>
      </c>
      <c r="F885" s="2">
        <v>40178</v>
      </c>
      <c r="G885" s="1" t="s">
        <v>12348</v>
      </c>
      <c r="H885" s="1">
        <f>+Temporalidad[[#This Row],[ID]]</f>
        <v>874</v>
      </c>
    </row>
    <row r="886" spans="1:8" hidden="1" x14ac:dyDescent="0.25">
      <c r="A886">
        <v>875</v>
      </c>
      <c r="B886" t="s">
        <v>8425</v>
      </c>
      <c r="C886" s="1" t="s">
        <v>8343</v>
      </c>
      <c r="D886" s="1" t="s">
        <v>8344</v>
      </c>
      <c r="E886" s="2">
        <v>40360</v>
      </c>
      <c r="F886" s="2">
        <v>40543</v>
      </c>
      <c r="G886" s="1" t="s">
        <v>12349</v>
      </c>
      <c r="H886" s="1">
        <f>+Temporalidad[[#This Row],[ID]]</f>
        <v>875</v>
      </c>
    </row>
    <row r="887" spans="1:8" hidden="1" x14ac:dyDescent="0.25">
      <c r="A887">
        <v>876</v>
      </c>
      <c r="B887" t="s">
        <v>8426</v>
      </c>
      <c r="C887" s="1" t="s">
        <v>8343</v>
      </c>
      <c r="D887" s="1" t="s">
        <v>8344</v>
      </c>
      <c r="E887" s="2">
        <v>40725</v>
      </c>
      <c r="F887" s="2">
        <v>40908</v>
      </c>
      <c r="G887" s="1" t="s">
        <v>12350</v>
      </c>
      <c r="H887" s="1">
        <f>+Temporalidad[[#This Row],[ID]]</f>
        <v>876</v>
      </c>
    </row>
    <row r="888" spans="1:8" hidden="1" x14ac:dyDescent="0.25">
      <c r="A888">
        <v>877</v>
      </c>
      <c r="B888" t="s">
        <v>8427</v>
      </c>
      <c r="C888" s="1" t="s">
        <v>8343</v>
      </c>
      <c r="D888" s="1" t="s">
        <v>8344</v>
      </c>
      <c r="E888" s="2">
        <v>41091</v>
      </c>
      <c r="F888" s="2">
        <v>41274</v>
      </c>
      <c r="G888" s="1" t="s">
        <v>12351</v>
      </c>
      <c r="H888" s="1">
        <f>+Temporalidad[[#This Row],[ID]]</f>
        <v>877</v>
      </c>
    </row>
    <row r="889" spans="1:8" hidden="1" x14ac:dyDescent="0.25">
      <c r="A889">
        <v>878</v>
      </c>
      <c r="B889" t="s">
        <v>8428</v>
      </c>
      <c r="C889" s="1" t="s">
        <v>8343</v>
      </c>
      <c r="D889" s="1" t="s">
        <v>8344</v>
      </c>
      <c r="E889" s="2">
        <v>41456</v>
      </c>
      <c r="F889" s="2">
        <v>41639</v>
      </c>
      <c r="G889" s="1" t="s">
        <v>12352</v>
      </c>
      <c r="H889" s="1">
        <f>+Temporalidad[[#This Row],[ID]]</f>
        <v>878</v>
      </c>
    </row>
    <row r="890" spans="1:8" hidden="1" x14ac:dyDescent="0.25">
      <c r="A890">
        <v>879</v>
      </c>
      <c r="B890" t="s">
        <v>8429</v>
      </c>
      <c r="C890" s="1" t="s">
        <v>8343</v>
      </c>
      <c r="D890" s="1" t="s">
        <v>8344</v>
      </c>
      <c r="E890" s="2">
        <v>41821</v>
      </c>
      <c r="F890" s="2">
        <v>42004</v>
      </c>
      <c r="G890" s="1" t="s">
        <v>12353</v>
      </c>
      <c r="H890" s="1">
        <f>+Temporalidad[[#This Row],[ID]]</f>
        <v>879</v>
      </c>
    </row>
    <row r="891" spans="1:8" hidden="1" x14ac:dyDescent="0.25">
      <c r="A891">
        <v>880</v>
      </c>
      <c r="B891" t="s">
        <v>8430</v>
      </c>
      <c r="C891" s="1" t="s">
        <v>8343</v>
      </c>
      <c r="D891" s="1" t="s">
        <v>8344</v>
      </c>
      <c r="E891" s="2">
        <v>42186</v>
      </c>
      <c r="F891" s="2">
        <v>42369</v>
      </c>
      <c r="G891" s="1" t="s">
        <v>12354</v>
      </c>
      <c r="H891" s="1">
        <f>+Temporalidad[[#This Row],[ID]]</f>
        <v>880</v>
      </c>
    </row>
    <row r="892" spans="1:8" hidden="1" x14ac:dyDescent="0.25">
      <c r="A892">
        <v>881</v>
      </c>
      <c r="B892" t="s">
        <v>8431</v>
      </c>
      <c r="C892" s="1" t="s">
        <v>8343</v>
      </c>
      <c r="D892" s="1" t="s">
        <v>8344</v>
      </c>
      <c r="E892" s="2">
        <v>42552</v>
      </c>
      <c r="F892" s="2">
        <v>42735</v>
      </c>
      <c r="G892" s="1" t="s">
        <v>12355</v>
      </c>
      <c r="H892" s="1">
        <f>+Temporalidad[[#This Row],[ID]]</f>
        <v>881</v>
      </c>
    </row>
    <row r="893" spans="1:8" hidden="1" x14ac:dyDescent="0.25">
      <c r="A893">
        <v>882</v>
      </c>
      <c r="B893" t="s">
        <v>8432</v>
      </c>
      <c r="C893" s="1" t="s">
        <v>8343</v>
      </c>
      <c r="D893" s="1" t="s">
        <v>8344</v>
      </c>
      <c r="E893" s="2">
        <v>42917</v>
      </c>
      <c r="F893" s="2">
        <v>43100</v>
      </c>
      <c r="G893" s="1" t="s">
        <v>12356</v>
      </c>
      <c r="H893" s="1">
        <f>+Temporalidad[[#This Row],[ID]]</f>
        <v>882</v>
      </c>
    </row>
    <row r="894" spans="1:8" hidden="1" x14ac:dyDescent="0.25">
      <c r="A894">
        <v>883</v>
      </c>
      <c r="B894" t="s">
        <v>8433</v>
      </c>
      <c r="C894" s="1" t="s">
        <v>8343</v>
      </c>
      <c r="D894" s="1" t="s">
        <v>8344</v>
      </c>
      <c r="E894" s="2">
        <v>43282</v>
      </c>
      <c r="F894" s="2">
        <v>43465</v>
      </c>
      <c r="G894" s="1" t="s">
        <v>12357</v>
      </c>
      <c r="H894" s="1">
        <f>+Temporalidad[[#This Row],[ID]]</f>
        <v>883</v>
      </c>
    </row>
    <row r="895" spans="1:8" hidden="1" x14ac:dyDescent="0.25">
      <c r="A895">
        <v>884</v>
      </c>
      <c r="B895" t="s">
        <v>8434</v>
      </c>
      <c r="C895" s="1" t="s">
        <v>8343</v>
      </c>
      <c r="D895" s="1" t="s">
        <v>8344</v>
      </c>
      <c r="E895" s="2">
        <v>43647</v>
      </c>
      <c r="F895" s="2">
        <v>43830</v>
      </c>
      <c r="G895" s="1" t="s">
        <v>12358</v>
      </c>
      <c r="H895" s="1">
        <f>+Temporalidad[[#This Row],[ID]]</f>
        <v>884</v>
      </c>
    </row>
    <row r="896" spans="1:8" hidden="1" x14ac:dyDescent="0.25">
      <c r="A896">
        <v>885</v>
      </c>
      <c r="B896" t="s">
        <v>8435</v>
      </c>
      <c r="C896" s="1" t="s">
        <v>8343</v>
      </c>
      <c r="D896" s="1" t="s">
        <v>8344</v>
      </c>
      <c r="E896" s="2">
        <v>44013</v>
      </c>
      <c r="F896" s="2">
        <v>44196</v>
      </c>
      <c r="G896" s="1" t="s">
        <v>12359</v>
      </c>
      <c r="H896" s="1">
        <f>+Temporalidad[[#This Row],[ID]]</f>
        <v>885</v>
      </c>
    </row>
    <row r="897" spans="1:8" hidden="1" x14ac:dyDescent="0.25">
      <c r="A897">
        <v>886</v>
      </c>
      <c r="B897" t="s">
        <v>8436</v>
      </c>
      <c r="C897" s="1" t="s">
        <v>8343</v>
      </c>
      <c r="D897" s="1" t="s">
        <v>8344</v>
      </c>
      <c r="E897" s="2">
        <v>44378</v>
      </c>
      <c r="F897" s="2">
        <v>44561</v>
      </c>
      <c r="G897" s="1" t="s">
        <v>12360</v>
      </c>
      <c r="H897" s="1">
        <f>+Temporalidad[[#This Row],[ID]]</f>
        <v>886</v>
      </c>
    </row>
    <row r="898" spans="1:8" hidden="1" x14ac:dyDescent="0.25">
      <c r="A898">
        <v>887</v>
      </c>
      <c r="B898" t="s">
        <v>8437</v>
      </c>
      <c r="C898" s="1" t="s">
        <v>8343</v>
      </c>
      <c r="D898" s="1" t="s">
        <v>8344</v>
      </c>
      <c r="E898" s="2">
        <v>44743</v>
      </c>
      <c r="F898" s="2">
        <v>44926</v>
      </c>
      <c r="G898" s="1" t="s">
        <v>12361</v>
      </c>
      <c r="H898" s="1">
        <f>+Temporalidad[[#This Row],[ID]]</f>
        <v>887</v>
      </c>
    </row>
    <row r="899" spans="1:8" hidden="1" x14ac:dyDescent="0.25">
      <c r="A899">
        <v>888</v>
      </c>
      <c r="B899" t="s">
        <v>8438</v>
      </c>
      <c r="C899" s="1" t="s">
        <v>8343</v>
      </c>
      <c r="D899" s="1" t="s">
        <v>8344</v>
      </c>
      <c r="E899" s="2">
        <v>45108</v>
      </c>
      <c r="F899" s="2">
        <v>45291</v>
      </c>
      <c r="G899" s="1" t="s">
        <v>12362</v>
      </c>
      <c r="H899" s="1">
        <f>+Temporalidad[[#This Row],[ID]]</f>
        <v>888</v>
      </c>
    </row>
    <row r="900" spans="1:8" hidden="1" x14ac:dyDescent="0.25">
      <c r="A900">
        <v>889</v>
      </c>
      <c r="B900" t="s">
        <v>8439</v>
      </c>
      <c r="C900" s="1" t="s">
        <v>8343</v>
      </c>
      <c r="D900" s="1" t="s">
        <v>8344</v>
      </c>
      <c r="E900" s="2">
        <v>45474</v>
      </c>
      <c r="F900" s="2">
        <v>45657</v>
      </c>
      <c r="G900" s="1" t="s">
        <v>12363</v>
      </c>
      <c r="H900" s="1">
        <f>+Temporalidad[[#This Row],[ID]]</f>
        <v>889</v>
      </c>
    </row>
    <row r="901" spans="1:8" hidden="1" x14ac:dyDescent="0.25">
      <c r="A901">
        <v>890</v>
      </c>
      <c r="B901" t="s">
        <v>8440</v>
      </c>
      <c r="C901" s="1" t="s">
        <v>8343</v>
      </c>
      <c r="D901" s="1" t="s">
        <v>8344</v>
      </c>
      <c r="E901" s="2">
        <v>45839</v>
      </c>
      <c r="F901" s="2">
        <v>46022</v>
      </c>
      <c r="G901" s="1" t="s">
        <v>12364</v>
      </c>
      <c r="H901" s="1">
        <f>+Temporalidad[[#This Row],[ID]]</f>
        <v>890</v>
      </c>
    </row>
    <row r="902" spans="1:8" hidden="1" x14ac:dyDescent="0.25">
      <c r="A902">
        <v>891</v>
      </c>
      <c r="B902" t="s">
        <v>8441</v>
      </c>
      <c r="C902" s="1" t="s">
        <v>8343</v>
      </c>
      <c r="D902" s="1" t="s">
        <v>8344</v>
      </c>
      <c r="E902" s="2">
        <v>46204</v>
      </c>
      <c r="F902" s="2">
        <v>46387</v>
      </c>
      <c r="G902" s="1" t="s">
        <v>12365</v>
      </c>
      <c r="H902" s="1">
        <f>+Temporalidad[[#This Row],[ID]]</f>
        <v>891</v>
      </c>
    </row>
    <row r="903" spans="1:8" hidden="1" x14ac:dyDescent="0.25">
      <c r="A903">
        <v>892</v>
      </c>
      <c r="B903" t="s">
        <v>8442</v>
      </c>
      <c r="C903" s="1" t="s">
        <v>8343</v>
      </c>
      <c r="D903" s="1" t="s">
        <v>8344</v>
      </c>
      <c r="E903" s="2">
        <v>46569</v>
      </c>
      <c r="F903" s="2">
        <v>46752</v>
      </c>
      <c r="G903" s="1" t="s">
        <v>12366</v>
      </c>
      <c r="H903" s="1">
        <f>+Temporalidad[[#This Row],[ID]]</f>
        <v>892</v>
      </c>
    </row>
    <row r="904" spans="1:8" hidden="1" x14ac:dyDescent="0.25">
      <c r="A904">
        <v>893</v>
      </c>
      <c r="B904" t="s">
        <v>8443</v>
      </c>
      <c r="C904" s="1" t="s">
        <v>8343</v>
      </c>
      <c r="D904" s="1" t="s">
        <v>8344</v>
      </c>
      <c r="E904" s="2">
        <v>46935</v>
      </c>
      <c r="F904" s="2">
        <v>47118</v>
      </c>
      <c r="G904" s="1" t="s">
        <v>12367</v>
      </c>
      <c r="H904" s="1">
        <f>+Temporalidad[[#This Row],[ID]]</f>
        <v>893</v>
      </c>
    </row>
    <row r="905" spans="1:8" hidden="1" x14ac:dyDescent="0.25">
      <c r="A905">
        <v>894</v>
      </c>
      <c r="B905" t="s">
        <v>8444</v>
      </c>
      <c r="C905" s="1" t="s">
        <v>8343</v>
      </c>
      <c r="D905" s="1" t="s">
        <v>8344</v>
      </c>
      <c r="E905" s="2">
        <v>47300</v>
      </c>
      <c r="F905" s="2">
        <v>47483</v>
      </c>
      <c r="G905" s="1" t="s">
        <v>12368</v>
      </c>
      <c r="H905" s="1">
        <f>+Temporalidad[[#This Row],[ID]]</f>
        <v>894</v>
      </c>
    </row>
    <row r="906" spans="1:8" hidden="1" x14ac:dyDescent="0.25">
      <c r="A906">
        <v>895</v>
      </c>
      <c r="B906" t="s">
        <v>8445</v>
      </c>
      <c r="C906" s="1" t="s">
        <v>8343</v>
      </c>
      <c r="D906" s="1" t="s">
        <v>8344</v>
      </c>
      <c r="E906" s="2">
        <v>47665</v>
      </c>
      <c r="F906" s="2">
        <v>47848</v>
      </c>
      <c r="G906" s="1" t="s">
        <v>12369</v>
      </c>
      <c r="H906" s="1">
        <f>+Temporalidad[[#This Row],[ID]]</f>
        <v>895</v>
      </c>
    </row>
    <row r="907" spans="1:8" hidden="1" x14ac:dyDescent="0.25">
      <c r="A907">
        <v>896</v>
      </c>
      <c r="B907" t="s">
        <v>8446</v>
      </c>
      <c r="C907" s="1" t="s">
        <v>8343</v>
      </c>
      <c r="D907" s="1" t="s">
        <v>8344</v>
      </c>
      <c r="E907" s="2">
        <v>48030</v>
      </c>
      <c r="F907" s="2">
        <v>48213</v>
      </c>
      <c r="G907" s="1" t="s">
        <v>12370</v>
      </c>
      <c r="H907" s="1">
        <f>+Temporalidad[[#This Row],[ID]]</f>
        <v>896</v>
      </c>
    </row>
    <row r="908" spans="1:8" hidden="1" x14ac:dyDescent="0.25">
      <c r="A908">
        <v>897</v>
      </c>
      <c r="B908" t="s">
        <v>8447</v>
      </c>
      <c r="C908" s="1" t="s">
        <v>8343</v>
      </c>
      <c r="D908" s="1" t="s">
        <v>8344</v>
      </c>
      <c r="E908" s="2">
        <v>48396</v>
      </c>
      <c r="F908" s="2">
        <v>48579</v>
      </c>
      <c r="G908" s="1" t="s">
        <v>12371</v>
      </c>
      <c r="H908" s="1">
        <f>+Temporalidad[[#This Row],[ID]]</f>
        <v>897</v>
      </c>
    </row>
    <row r="909" spans="1:8" hidden="1" x14ac:dyDescent="0.25">
      <c r="A909">
        <v>898</v>
      </c>
      <c r="B909" t="s">
        <v>8448</v>
      </c>
      <c r="C909" s="1" t="s">
        <v>8343</v>
      </c>
      <c r="D909" s="1" t="s">
        <v>8344</v>
      </c>
      <c r="E909" s="2">
        <v>48761</v>
      </c>
      <c r="F909" s="2">
        <v>48944</v>
      </c>
      <c r="G909" s="1" t="s">
        <v>12372</v>
      </c>
      <c r="H909" s="1">
        <f>+Temporalidad[[#This Row],[ID]]</f>
        <v>898</v>
      </c>
    </row>
    <row r="910" spans="1:8" hidden="1" x14ac:dyDescent="0.25">
      <c r="A910">
        <v>899</v>
      </c>
      <c r="B910" t="s">
        <v>8449</v>
      </c>
      <c r="C910" s="1" t="s">
        <v>8343</v>
      </c>
      <c r="D910" s="1" t="s">
        <v>8344</v>
      </c>
      <c r="E910" s="2">
        <v>49126</v>
      </c>
      <c r="F910" s="2">
        <v>49309</v>
      </c>
      <c r="G910" s="1" t="s">
        <v>12373</v>
      </c>
      <c r="H910" s="1">
        <f>+Temporalidad[[#This Row],[ID]]</f>
        <v>899</v>
      </c>
    </row>
    <row r="911" spans="1:8" hidden="1" x14ac:dyDescent="0.25">
      <c r="A911">
        <v>900</v>
      </c>
      <c r="B911" t="s">
        <v>8450</v>
      </c>
      <c r="C911" s="1" t="s">
        <v>8343</v>
      </c>
      <c r="D911" s="1" t="s">
        <v>8344</v>
      </c>
      <c r="E911" s="2">
        <v>49491</v>
      </c>
      <c r="F911" s="2">
        <v>49674</v>
      </c>
      <c r="G911" s="1" t="s">
        <v>12374</v>
      </c>
      <c r="H911" s="1">
        <f>+Temporalidad[[#This Row],[ID]]</f>
        <v>900</v>
      </c>
    </row>
    <row r="912" spans="1:8" hidden="1" x14ac:dyDescent="0.25">
      <c r="A912">
        <v>901</v>
      </c>
      <c r="B912" t="s">
        <v>8451</v>
      </c>
      <c r="C912" s="1" t="s">
        <v>8343</v>
      </c>
      <c r="D912" s="1" t="s">
        <v>8344</v>
      </c>
      <c r="E912" s="2">
        <v>49857</v>
      </c>
      <c r="F912" s="2">
        <v>50040</v>
      </c>
      <c r="G912" s="1" t="s">
        <v>12375</v>
      </c>
      <c r="H912" s="1">
        <f>+Temporalidad[[#This Row],[ID]]</f>
        <v>901</v>
      </c>
    </row>
    <row r="913" spans="1:8" hidden="1" x14ac:dyDescent="0.25">
      <c r="A913">
        <v>902</v>
      </c>
      <c r="B913" t="s">
        <v>8452</v>
      </c>
      <c r="C913" s="1" t="s">
        <v>8343</v>
      </c>
      <c r="D913" s="1" t="s">
        <v>8344</v>
      </c>
      <c r="E913" s="2">
        <v>50222</v>
      </c>
      <c r="F913" s="2">
        <v>50405</v>
      </c>
      <c r="G913" s="1" t="s">
        <v>12376</v>
      </c>
      <c r="H913" s="1">
        <f>+Temporalidad[[#This Row],[ID]]</f>
        <v>902</v>
      </c>
    </row>
    <row r="914" spans="1:8" hidden="1" x14ac:dyDescent="0.25">
      <c r="A914">
        <v>903</v>
      </c>
      <c r="B914" t="s">
        <v>8453</v>
      </c>
      <c r="C914" s="1" t="s">
        <v>8343</v>
      </c>
      <c r="D914" s="1" t="s">
        <v>8344</v>
      </c>
      <c r="E914" s="2">
        <v>50587</v>
      </c>
      <c r="F914" s="2">
        <v>50770</v>
      </c>
      <c r="G914" s="1" t="s">
        <v>12377</v>
      </c>
      <c r="H914" s="1">
        <f>+Temporalidad[[#This Row],[ID]]</f>
        <v>903</v>
      </c>
    </row>
    <row r="915" spans="1:8" hidden="1" x14ac:dyDescent="0.25">
      <c r="A915">
        <v>904</v>
      </c>
      <c r="B915" t="s">
        <v>8454</v>
      </c>
      <c r="C915" s="1" t="s">
        <v>8343</v>
      </c>
      <c r="D915" s="1" t="s">
        <v>8344</v>
      </c>
      <c r="E915" s="2">
        <v>50952</v>
      </c>
      <c r="F915" s="2">
        <v>51135</v>
      </c>
      <c r="G915" s="1" t="s">
        <v>12378</v>
      </c>
      <c r="H915" s="1">
        <f>+Temporalidad[[#This Row],[ID]]</f>
        <v>904</v>
      </c>
    </row>
    <row r="916" spans="1:8" hidden="1" x14ac:dyDescent="0.25">
      <c r="A916">
        <v>905</v>
      </c>
      <c r="B916" t="s">
        <v>8455</v>
      </c>
      <c r="C916" s="1" t="s">
        <v>8343</v>
      </c>
      <c r="D916" s="1" t="s">
        <v>8344</v>
      </c>
      <c r="E916" s="2">
        <v>51318</v>
      </c>
      <c r="F916" s="2">
        <v>51501</v>
      </c>
      <c r="G916" s="1" t="s">
        <v>12379</v>
      </c>
      <c r="H916" s="1">
        <f>+Temporalidad[[#This Row],[ID]]</f>
        <v>905</v>
      </c>
    </row>
    <row r="917" spans="1:8" hidden="1" x14ac:dyDescent="0.25">
      <c r="A917">
        <v>906</v>
      </c>
      <c r="B917" t="s">
        <v>8456</v>
      </c>
      <c r="C917" s="1" t="s">
        <v>8343</v>
      </c>
      <c r="D917" s="1" t="s">
        <v>8344</v>
      </c>
      <c r="E917" s="2">
        <v>51683</v>
      </c>
      <c r="F917" s="2">
        <v>51866</v>
      </c>
      <c r="G917" s="1" t="s">
        <v>12380</v>
      </c>
      <c r="H917" s="1">
        <f>+Temporalidad[[#This Row],[ID]]</f>
        <v>906</v>
      </c>
    </row>
    <row r="918" spans="1:8" hidden="1" x14ac:dyDescent="0.25">
      <c r="A918">
        <v>907</v>
      </c>
      <c r="B918" t="s">
        <v>8457</v>
      </c>
      <c r="C918" s="1" t="s">
        <v>8343</v>
      </c>
      <c r="D918" s="1" t="s">
        <v>8344</v>
      </c>
      <c r="E918" s="2">
        <v>52048</v>
      </c>
      <c r="F918" s="2">
        <v>52231</v>
      </c>
      <c r="G918" s="1" t="s">
        <v>12381</v>
      </c>
      <c r="H918" s="1">
        <f>+Temporalidad[[#This Row],[ID]]</f>
        <v>907</v>
      </c>
    </row>
    <row r="919" spans="1:8" hidden="1" x14ac:dyDescent="0.25">
      <c r="A919">
        <v>908</v>
      </c>
      <c r="B919" t="s">
        <v>8458</v>
      </c>
      <c r="C919" s="1" t="s">
        <v>8343</v>
      </c>
      <c r="D919" s="1" t="s">
        <v>8344</v>
      </c>
      <c r="E919" s="2">
        <v>52413</v>
      </c>
      <c r="F919" s="2">
        <v>52596</v>
      </c>
      <c r="G919" s="1" t="s">
        <v>12382</v>
      </c>
      <c r="H919" s="1">
        <f>+Temporalidad[[#This Row],[ID]]</f>
        <v>908</v>
      </c>
    </row>
    <row r="920" spans="1:8" hidden="1" x14ac:dyDescent="0.25">
      <c r="A920">
        <v>909</v>
      </c>
      <c r="B920" t="s">
        <v>8459</v>
      </c>
      <c r="C920" s="1" t="s">
        <v>8343</v>
      </c>
      <c r="D920" s="1" t="s">
        <v>8344</v>
      </c>
      <c r="E920" s="2">
        <v>52779</v>
      </c>
      <c r="F920" s="2">
        <v>52962</v>
      </c>
      <c r="G920" s="1" t="s">
        <v>12383</v>
      </c>
      <c r="H920" s="1">
        <f>+Temporalidad[[#This Row],[ID]]</f>
        <v>909</v>
      </c>
    </row>
    <row r="921" spans="1:8" hidden="1" x14ac:dyDescent="0.25">
      <c r="A921">
        <v>910</v>
      </c>
      <c r="B921" t="s">
        <v>8460</v>
      </c>
      <c r="C921" s="1" t="s">
        <v>8343</v>
      </c>
      <c r="D921" s="1" t="s">
        <v>8344</v>
      </c>
      <c r="E921" s="2">
        <v>53144</v>
      </c>
      <c r="F921" s="2">
        <v>53327</v>
      </c>
      <c r="G921" s="1" t="s">
        <v>12384</v>
      </c>
      <c r="H921" s="1">
        <f>+Temporalidad[[#This Row],[ID]]</f>
        <v>910</v>
      </c>
    </row>
    <row r="922" spans="1:8" hidden="1" x14ac:dyDescent="0.25">
      <c r="A922">
        <v>911</v>
      </c>
      <c r="B922" t="s">
        <v>8461</v>
      </c>
      <c r="C922" s="1" t="s">
        <v>8343</v>
      </c>
      <c r="D922" s="1" t="s">
        <v>8344</v>
      </c>
      <c r="E922" s="2">
        <v>53509</v>
      </c>
      <c r="F922" s="2">
        <v>53692</v>
      </c>
      <c r="G922" s="1" t="s">
        <v>12385</v>
      </c>
      <c r="H922" s="1">
        <f>+Temporalidad[[#This Row],[ID]]</f>
        <v>911</v>
      </c>
    </row>
    <row r="923" spans="1:8" hidden="1" x14ac:dyDescent="0.25">
      <c r="A923">
        <v>912</v>
      </c>
      <c r="B923" t="s">
        <v>8462</v>
      </c>
      <c r="C923" s="1" t="s">
        <v>8343</v>
      </c>
      <c r="D923" s="1" t="s">
        <v>8344</v>
      </c>
      <c r="E923" s="2">
        <v>53874</v>
      </c>
      <c r="F923" s="2">
        <v>54057</v>
      </c>
      <c r="G923" s="1" t="s">
        <v>12386</v>
      </c>
      <c r="H923" s="1">
        <f>+Temporalidad[[#This Row],[ID]]</f>
        <v>912</v>
      </c>
    </row>
    <row r="924" spans="1:8" hidden="1" x14ac:dyDescent="0.25">
      <c r="A924">
        <v>913</v>
      </c>
      <c r="B924" t="s">
        <v>8463</v>
      </c>
      <c r="C924" s="1" t="s">
        <v>8343</v>
      </c>
      <c r="D924" s="1" t="s">
        <v>8344</v>
      </c>
      <c r="E924" s="2">
        <v>54240</v>
      </c>
      <c r="F924" s="2">
        <v>54423</v>
      </c>
      <c r="G924" s="1" t="s">
        <v>12387</v>
      </c>
      <c r="H924" s="1">
        <f>+Temporalidad[[#This Row],[ID]]</f>
        <v>913</v>
      </c>
    </row>
    <row r="925" spans="1:8" hidden="1" x14ac:dyDescent="0.25">
      <c r="A925">
        <v>914</v>
      </c>
      <c r="B925" t="s">
        <v>8464</v>
      </c>
      <c r="C925" s="1" t="s">
        <v>8343</v>
      </c>
      <c r="D925" s="1" t="s">
        <v>8344</v>
      </c>
      <c r="E925" s="2">
        <v>54605</v>
      </c>
      <c r="F925" s="2">
        <v>54788</v>
      </c>
      <c r="G925" s="1" t="s">
        <v>12388</v>
      </c>
      <c r="H925" s="1">
        <f>+Temporalidad[[#This Row],[ID]]</f>
        <v>914</v>
      </c>
    </row>
    <row r="926" spans="1:8" hidden="1" x14ac:dyDescent="0.25">
      <c r="A926">
        <v>915</v>
      </c>
      <c r="B926" t="s">
        <v>8465</v>
      </c>
      <c r="C926" s="1" t="s">
        <v>8343</v>
      </c>
      <c r="D926" s="1" t="s">
        <v>8344</v>
      </c>
      <c r="E926" s="2">
        <v>54970</v>
      </c>
      <c r="F926" s="2">
        <v>55153</v>
      </c>
      <c r="G926" s="1" t="s">
        <v>12389</v>
      </c>
      <c r="H926" s="1">
        <f>+Temporalidad[[#This Row],[ID]]</f>
        <v>915</v>
      </c>
    </row>
    <row r="927" spans="1:8" hidden="1" x14ac:dyDescent="0.25">
      <c r="A927">
        <v>916</v>
      </c>
      <c r="B927" t="s">
        <v>8466</v>
      </c>
      <c r="C927" s="1" t="s">
        <v>8467</v>
      </c>
      <c r="D927" s="1" t="s">
        <v>8468</v>
      </c>
      <c r="E927" s="2">
        <v>32874</v>
      </c>
      <c r="F927" s="2">
        <v>32963</v>
      </c>
      <c r="G927" s="1" t="s">
        <v>12390</v>
      </c>
      <c r="H927" s="1">
        <f>+Temporalidad[[#This Row],[ID]]</f>
        <v>916</v>
      </c>
    </row>
    <row r="928" spans="1:8" hidden="1" x14ac:dyDescent="0.25">
      <c r="A928">
        <v>917</v>
      </c>
      <c r="B928" t="s">
        <v>8469</v>
      </c>
      <c r="C928" s="1" t="s">
        <v>8467</v>
      </c>
      <c r="D928" s="1" t="s">
        <v>8468</v>
      </c>
      <c r="E928" s="2">
        <v>33239</v>
      </c>
      <c r="F928" s="2">
        <v>33328</v>
      </c>
      <c r="G928" s="1" t="s">
        <v>12391</v>
      </c>
      <c r="H928" s="1">
        <f>+Temporalidad[[#This Row],[ID]]</f>
        <v>917</v>
      </c>
    </row>
    <row r="929" spans="1:8" hidden="1" x14ac:dyDescent="0.25">
      <c r="A929">
        <v>918</v>
      </c>
      <c r="B929" t="s">
        <v>8470</v>
      </c>
      <c r="C929" s="1" t="s">
        <v>8467</v>
      </c>
      <c r="D929" s="1" t="s">
        <v>8468</v>
      </c>
      <c r="E929" s="2">
        <v>33604</v>
      </c>
      <c r="F929" s="2">
        <v>33694</v>
      </c>
      <c r="G929" s="1" t="s">
        <v>12392</v>
      </c>
      <c r="H929" s="1">
        <f>+Temporalidad[[#This Row],[ID]]</f>
        <v>918</v>
      </c>
    </row>
    <row r="930" spans="1:8" hidden="1" x14ac:dyDescent="0.25">
      <c r="A930">
        <v>919</v>
      </c>
      <c r="B930" t="s">
        <v>8471</v>
      </c>
      <c r="C930" s="1" t="s">
        <v>8467</v>
      </c>
      <c r="D930" s="1" t="s">
        <v>8468</v>
      </c>
      <c r="E930" s="2">
        <v>33970</v>
      </c>
      <c r="F930" s="2">
        <v>34059</v>
      </c>
      <c r="G930" s="1" t="s">
        <v>12393</v>
      </c>
      <c r="H930" s="1">
        <f>+Temporalidad[[#This Row],[ID]]</f>
        <v>919</v>
      </c>
    </row>
    <row r="931" spans="1:8" hidden="1" x14ac:dyDescent="0.25">
      <c r="A931">
        <v>920</v>
      </c>
      <c r="B931" t="s">
        <v>8472</v>
      </c>
      <c r="C931" s="1" t="s">
        <v>8467</v>
      </c>
      <c r="D931" s="1" t="s">
        <v>8468</v>
      </c>
      <c r="E931" s="2">
        <v>34335</v>
      </c>
      <c r="F931" s="2">
        <v>34424</v>
      </c>
      <c r="G931" s="1" t="s">
        <v>12394</v>
      </c>
      <c r="H931" s="1">
        <f>+Temporalidad[[#This Row],[ID]]</f>
        <v>920</v>
      </c>
    </row>
    <row r="932" spans="1:8" hidden="1" x14ac:dyDescent="0.25">
      <c r="A932">
        <v>921</v>
      </c>
      <c r="B932" t="s">
        <v>8473</v>
      </c>
      <c r="C932" s="1" t="s">
        <v>8467</v>
      </c>
      <c r="D932" s="1" t="s">
        <v>8468</v>
      </c>
      <c r="E932" s="2">
        <v>34700</v>
      </c>
      <c r="F932" s="2">
        <v>34789</v>
      </c>
      <c r="G932" s="1" t="s">
        <v>12395</v>
      </c>
      <c r="H932" s="1">
        <f>+Temporalidad[[#This Row],[ID]]</f>
        <v>921</v>
      </c>
    </row>
    <row r="933" spans="1:8" hidden="1" x14ac:dyDescent="0.25">
      <c r="A933">
        <v>922</v>
      </c>
      <c r="B933" t="s">
        <v>8474</v>
      </c>
      <c r="C933" s="1" t="s">
        <v>8467</v>
      </c>
      <c r="D933" s="1" t="s">
        <v>8468</v>
      </c>
      <c r="E933" s="2">
        <v>35065</v>
      </c>
      <c r="F933" s="2">
        <v>35155</v>
      </c>
      <c r="G933" s="1" t="s">
        <v>12396</v>
      </c>
      <c r="H933" s="1">
        <f>+Temporalidad[[#This Row],[ID]]</f>
        <v>922</v>
      </c>
    </row>
    <row r="934" spans="1:8" hidden="1" x14ac:dyDescent="0.25">
      <c r="A934">
        <v>923</v>
      </c>
      <c r="B934" t="s">
        <v>8475</v>
      </c>
      <c r="C934" s="1" t="s">
        <v>8467</v>
      </c>
      <c r="D934" s="1" t="s">
        <v>8468</v>
      </c>
      <c r="E934" s="2">
        <v>35431</v>
      </c>
      <c r="F934" s="2">
        <v>35520</v>
      </c>
      <c r="G934" s="1" t="s">
        <v>12397</v>
      </c>
      <c r="H934" s="1">
        <f>+Temporalidad[[#This Row],[ID]]</f>
        <v>923</v>
      </c>
    </row>
    <row r="935" spans="1:8" hidden="1" x14ac:dyDescent="0.25">
      <c r="A935">
        <v>924</v>
      </c>
      <c r="B935" t="s">
        <v>8476</v>
      </c>
      <c r="C935" s="1" t="s">
        <v>8467</v>
      </c>
      <c r="D935" s="1" t="s">
        <v>8468</v>
      </c>
      <c r="E935" s="2">
        <v>35796</v>
      </c>
      <c r="F935" s="2">
        <v>35885</v>
      </c>
      <c r="G935" s="1" t="s">
        <v>12398</v>
      </c>
      <c r="H935" s="1">
        <f>+Temporalidad[[#This Row],[ID]]</f>
        <v>924</v>
      </c>
    </row>
    <row r="936" spans="1:8" hidden="1" x14ac:dyDescent="0.25">
      <c r="A936">
        <v>925</v>
      </c>
      <c r="B936" t="s">
        <v>8477</v>
      </c>
      <c r="C936" s="1" t="s">
        <v>8467</v>
      </c>
      <c r="D936" s="1" t="s">
        <v>8468</v>
      </c>
      <c r="E936" s="2">
        <v>36161</v>
      </c>
      <c r="F936" s="2">
        <v>36250</v>
      </c>
      <c r="G936" s="1" t="s">
        <v>12399</v>
      </c>
      <c r="H936" s="1">
        <f>+Temporalidad[[#This Row],[ID]]</f>
        <v>925</v>
      </c>
    </row>
    <row r="937" spans="1:8" hidden="1" x14ac:dyDescent="0.25">
      <c r="A937">
        <v>926</v>
      </c>
      <c r="B937" t="s">
        <v>8478</v>
      </c>
      <c r="C937" s="1" t="s">
        <v>8467</v>
      </c>
      <c r="D937" s="1" t="s">
        <v>8468</v>
      </c>
      <c r="E937" s="2">
        <v>36526</v>
      </c>
      <c r="F937" s="2">
        <v>36616</v>
      </c>
      <c r="G937" s="1" t="s">
        <v>12400</v>
      </c>
      <c r="H937" s="1">
        <f>+Temporalidad[[#This Row],[ID]]</f>
        <v>926</v>
      </c>
    </row>
    <row r="938" spans="1:8" hidden="1" x14ac:dyDescent="0.25">
      <c r="A938">
        <v>927</v>
      </c>
      <c r="B938" t="s">
        <v>8479</v>
      </c>
      <c r="C938" s="1" t="s">
        <v>8467</v>
      </c>
      <c r="D938" s="1" t="s">
        <v>8468</v>
      </c>
      <c r="E938" s="2">
        <v>36892</v>
      </c>
      <c r="F938" s="2">
        <v>36981</v>
      </c>
      <c r="G938" s="1" t="s">
        <v>12401</v>
      </c>
      <c r="H938" s="1">
        <f>+Temporalidad[[#This Row],[ID]]</f>
        <v>927</v>
      </c>
    </row>
    <row r="939" spans="1:8" hidden="1" x14ac:dyDescent="0.25">
      <c r="A939">
        <v>928</v>
      </c>
      <c r="B939" t="s">
        <v>8480</v>
      </c>
      <c r="C939" s="1" t="s">
        <v>8467</v>
      </c>
      <c r="D939" s="1" t="s">
        <v>8468</v>
      </c>
      <c r="E939" s="2">
        <v>37257</v>
      </c>
      <c r="F939" s="2">
        <v>37346</v>
      </c>
      <c r="G939" s="1" t="s">
        <v>12402</v>
      </c>
      <c r="H939" s="1">
        <f>+Temporalidad[[#This Row],[ID]]</f>
        <v>928</v>
      </c>
    </row>
    <row r="940" spans="1:8" hidden="1" x14ac:dyDescent="0.25">
      <c r="A940">
        <v>929</v>
      </c>
      <c r="B940" t="s">
        <v>8481</v>
      </c>
      <c r="C940" s="1" t="s">
        <v>8467</v>
      </c>
      <c r="D940" s="1" t="s">
        <v>8468</v>
      </c>
      <c r="E940" s="2">
        <v>37622</v>
      </c>
      <c r="F940" s="2">
        <v>37711</v>
      </c>
      <c r="G940" s="1" t="s">
        <v>12403</v>
      </c>
      <c r="H940" s="1">
        <f>+Temporalidad[[#This Row],[ID]]</f>
        <v>929</v>
      </c>
    </row>
    <row r="941" spans="1:8" hidden="1" x14ac:dyDescent="0.25">
      <c r="A941">
        <v>930</v>
      </c>
      <c r="B941" t="s">
        <v>8482</v>
      </c>
      <c r="C941" s="1" t="s">
        <v>8467</v>
      </c>
      <c r="D941" s="1" t="s">
        <v>8468</v>
      </c>
      <c r="E941" s="2">
        <v>37987</v>
      </c>
      <c r="F941" s="2">
        <v>38077</v>
      </c>
      <c r="G941" s="1" t="s">
        <v>12404</v>
      </c>
      <c r="H941" s="1">
        <f>+Temporalidad[[#This Row],[ID]]</f>
        <v>930</v>
      </c>
    </row>
    <row r="942" spans="1:8" hidden="1" x14ac:dyDescent="0.25">
      <c r="A942">
        <v>931</v>
      </c>
      <c r="B942" t="s">
        <v>8483</v>
      </c>
      <c r="C942" s="1" t="s">
        <v>8467</v>
      </c>
      <c r="D942" s="1" t="s">
        <v>8468</v>
      </c>
      <c r="E942" s="2">
        <v>38353</v>
      </c>
      <c r="F942" s="2">
        <v>38442</v>
      </c>
      <c r="G942" s="1" t="s">
        <v>12405</v>
      </c>
      <c r="H942" s="1">
        <f>+Temporalidad[[#This Row],[ID]]</f>
        <v>931</v>
      </c>
    </row>
    <row r="943" spans="1:8" hidden="1" x14ac:dyDescent="0.25">
      <c r="A943">
        <v>932</v>
      </c>
      <c r="B943" t="s">
        <v>8484</v>
      </c>
      <c r="C943" s="1" t="s">
        <v>8467</v>
      </c>
      <c r="D943" s="1" t="s">
        <v>8468</v>
      </c>
      <c r="E943" s="2">
        <v>38718</v>
      </c>
      <c r="F943" s="2">
        <v>38807</v>
      </c>
      <c r="G943" s="1" t="s">
        <v>12406</v>
      </c>
      <c r="H943" s="1">
        <f>+Temporalidad[[#This Row],[ID]]</f>
        <v>932</v>
      </c>
    </row>
    <row r="944" spans="1:8" hidden="1" x14ac:dyDescent="0.25">
      <c r="A944">
        <v>933</v>
      </c>
      <c r="B944" t="s">
        <v>8485</v>
      </c>
      <c r="C944" s="1" t="s">
        <v>8467</v>
      </c>
      <c r="D944" s="1" t="s">
        <v>8468</v>
      </c>
      <c r="E944" s="2">
        <v>39083</v>
      </c>
      <c r="F944" s="2">
        <v>39172</v>
      </c>
      <c r="G944" s="1" t="s">
        <v>12407</v>
      </c>
      <c r="H944" s="1">
        <f>+Temporalidad[[#This Row],[ID]]</f>
        <v>933</v>
      </c>
    </row>
    <row r="945" spans="1:8" hidden="1" x14ac:dyDescent="0.25">
      <c r="A945">
        <v>934</v>
      </c>
      <c r="B945" t="s">
        <v>8486</v>
      </c>
      <c r="C945" s="1" t="s">
        <v>8467</v>
      </c>
      <c r="D945" s="1" t="s">
        <v>8468</v>
      </c>
      <c r="E945" s="2">
        <v>39448</v>
      </c>
      <c r="F945" s="2">
        <v>39538</v>
      </c>
      <c r="G945" s="1" t="s">
        <v>12408</v>
      </c>
      <c r="H945" s="1">
        <f>+Temporalidad[[#This Row],[ID]]</f>
        <v>934</v>
      </c>
    </row>
    <row r="946" spans="1:8" hidden="1" x14ac:dyDescent="0.25">
      <c r="A946">
        <v>935</v>
      </c>
      <c r="B946" t="s">
        <v>8487</v>
      </c>
      <c r="C946" s="1" t="s">
        <v>8467</v>
      </c>
      <c r="D946" s="1" t="s">
        <v>8468</v>
      </c>
      <c r="E946" s="2">
        <v>39814</v>
      </c>
      <c r="F946" s="2">
        <v>39903</v>
      </c>
      <c r="G946" s="1" t="s">
        <v>12409</v>
      </c>
      <c r="H946" s="1">
        <f>+Temporalidad[[#This Row],[ID]]</f>
        <v>935</v>
      </c>
    </row>
    <row r="947" spans="1:8" hidden="1" x14ac:dyDescent="0.25">
      <c r="A947">
        <v>936</v>
      </c>
      <c r="B947" t="s">
        <v>8488</v>
      </c>
      <c r="C947" s="1" t="s">
        <v>8467</v>
      </c>
      <c r="D947" s="1" t="s">
        <v>8468</v>
      </c>
      <c r="E947" s="2">
        <v>40179</v>
      </c>
      <c r="F947" s="2">
        <v>40268</v>
      </c>
      <c r="G947" s="1" t="s">
        <v>12410</v>
      </c>
      <c r="H947" s="1">
        <f>+Temporalidad[[#This Row],[ID]]</f>
        <v>936</v>
      </c>
    </row>
    <row r="948" spans="1:8" hidden="1" x14ac:dyDescent="0.25">
      <c r="A948">
        <v>937</v>
      </c>
      <c r="B948" t="s">
        <v>8489</v>
      </c>
      <c r="C948" s="1" t="s">
        <v>8467</v>
      </c>
      <c r="D948" s="1" t="s">
        <v>8468</v>
      </c>
      <c r="E948" s="2">
        <v>40544</v>
      </c>
      <c r="F948" s="2">
        <v>40633</v>
      </c>
      <c r="G948" s="1" t="s">
        <v>12411</v>
      </c>
      <c r="H948" s="1">
        <f>+Temporalidad[[#This Row],[ID]]</f>
        <v>937</v>
      </c>
    </row>
    <row r="949" spans="1:8" hidden="1" x14ac:dyDescent="0.25">
      <c r="A949">
        <v>938</v>
      </c>
      <c r="B949" t="s">
        <v>8490</v>
      </c>
      <c r="C949" s="1" t="s">
        <v>8467</v>
      </c>
      <c r="D949" s="1" t="s">
        <v>8468</v>
      </c>
      <c r="E949" s="2">
        <v>40909</v>
      </c>
      <c r="F949" s="2">
        <v>40999</v>
      </c>
      <c r="G949" s="1" t="s">
        <v>12412</v>
      </c>
      <c r="H949" s="1">
        <f>+Temporalidad[[#This Row],[ID]]</f>
        <v>938</v>
      </c>
    </row>
    <row r="950" spans="1:8" hidden="1" x14ac:dyDescent="0.25">
      <c r="A950">
        <v>939</v>
      </c>
      <c r="B950" t="s">
        <v>8491</v>
      </c>
      <c r="C950" s="1" t="s">
        <v>8467</v>
      </c>
      <c r="D950" s="1" t="s">
        <v>8468</v>
      </c>
      <c r="E950" s="2">
        <v>41275</v>
      </c>
      <c r="F950" s="2">
        <v>41364</v>
      </c>
      <c r="G950" s="1" t="s">
        <v>12413</v>
      </c>
      <c r="H950" s="1">
        <f>+Temporalidad[[#This Row],[ID]]</f>
        <v>939</v>
      </c>
    </row>
    <row r="951" spans="1:8" hidden="1" x14ac:dyDescent="0.25">
      <c r="A951">
        <v>940</v>
      </c>
      <c r="B951" t="s">
        <v>8492</v>
      </c>
      <c r="C951" s="1" t="s">
        <v>8467</v>
      </c>
      <c r="D951" s="1" t="s">
        <v>8468</v>
      </c>
      <c r="E951" s="2">
        <v>41640</v>
      </c>
      <c r="F951" s="2">
        <v>41729</v>
      </c>
      <c r="G951" s="1" t="s">
        <v>12414</v>
      </c>
      <c r="H951" s="1">
        <f>+Temporalidad[[#This Row],[ID]]</f>
        <v>940</v>
      </c>
    </row>
    <row r="952" spans="1:8" hidden="1" x14ac:dyDescent="0.25">
      <c r="A952">
        <v>941</v>
      </c>
      <c r="B952" t="s">
        <v>8493</v>
      </c>
      <c r="C952" s="1" t="s">
        <v>8467</v>
      </c>
      <c r="D952" s="1" t="s">
        <v>8468</v>
      </c>
      <c r="E952" s="2">
        <v>42005</v>
      </c>
      <c r="F952" s="2">
        <v>42094</v>
      </c>
      <c r="G952" s="1" t="s">
        <v>12415</v>
      </c>
      <c r="H952" s="1">
        <f>+Temporalidad[[#This Row],[ID]]</f>
        <v>941</v>
      </c>
    </row>
    <row r="953" spans="1:8" hidden="1" x14ac:dyDescent="0.25">
      <c r="A953">
        <v>942</v>
      </c>
      <c r="B953" t="s">
        <v>8494</v>
      </c>
      <c r="C953" s="1" t="s">
        <v>8467</v>
      </c>
      <c r="D953" s="1" t="s">
        <v>8468</v>
      </c>
      <c r="E953" s="2">
        <v>42370</v>
      </c>
      <c r="F953" s="2">
        <v>42460</v>
      </c>
      <c r="G953" s="1" t="s">
        <v>12416</v>
      </c>
      <c r="H953" s="1">
        <f>+Temporalidad[[#This Row],[ID]]</f>
        <v>942</v>
      </c>
    </row>
    <row r="954" spans="1:8" hidden="1" x14ac:dyDescent="0.25">
      <c r="A954">
        <v>943</v>
      </c>
      <c r="B954" t="s">
        <v>8495</v>
      </c>
      <c r="C954" s="1" t="s">
        <v>8467</v>
      </c>
      <c r="D954" s="1" t="s">
        <v>8468</v>
      </c>
      <c r="E954" s="2">
        <v>42736</v>
      </c>
      <c r="F954" s="2">
        <v>42825</v>
      </c>
      <c r="G954" s="1" t="s">
        <v>12417</v>
      </c>
      <c r="H954" s="1">
        <f>+Temporalidad[[#This Row],[ID]]</f>
        <v>943</v>
      </c>
    </row>
    <row r="955" spans="1:8" hidden="1" x14ac:dyDescent="0.25">
      <c r="A955">
        <v>944</v>
      </c>
      <c r="B955" t="s">
        <v>8496</v>
      </c>
      <c r="C955" s="1" t="s">
        <v>8467</v>
      </c>
      <c r="D955" s="1" t="s">
        <v>8468</v>
      </c>
      <c r="E955" s="2">
        <v>43101</v>
      </c>
      <c r="F955" s="2">
        <v>43190</v>
      </c>
      <c r="G955" s="1" t="s">
        <v>12418</v>
      </c>
      <c r="H955" s="1">
        <f>+Temporalidad[[#This Row],[ID]]</f>
        <v>944</v>
      </c>
    </row>
    <row r="956" spans="1:8" hidden="1" x14ac:dyDescent="0.25">
      <c r="A956">
        <v>945</v>
      </c>
      <c r="B956" t="s">
        <v>8497</v>
      </c>
      <c r="C956" s="1" t="s">
        <v>8467</v>
      </c>
      <c r="D956" s="1" t="s">
        <v>8468</v>
      </c>
      <c r="E956" s="2">
        <v>43466</v>
      </c>
      <c r="F956" s="2">
        <v>43555</v>
      </c>
      <c r="G956" s="1" t="s">
        <v>12419</v>
      </c>
      <c r="H956" s="1">
        <f>+Temporalidad[[#This Row],[ID]]</f>
        <v>945</v>
      </c>
    </row>
    <row r="957" spans="1:8" hidden="1" x14ac:dyDescent="0.25">
      <c r="A957">
        <v>946</v>
      </c>
      <c r="B957" t="s">
        <v>8498</v>
      </c>
      <c r="C957" s="1" t="s">
        <v>8467</v>
      </c>
      <c r="D957" s="1" t="s">
        <v>8468</v>
      </c>
      <c r="E957" s="2">
        <v>43831</v>
      </c>
      <c r="F957" s="2">
        <v>43921</v>
      </c>
      <c r="G957" s="1" t="s">
        <v>12420</v>
      </c>
      <c r="H957" s="1">
        <f>+Temporalidad[[#This Row],[ID]]</f>
        <v>946</v>
      </c>
    </row>
    <row r="958" spans="1:8" hidden="1" x14ac:dyDescent="0.25">
      <c r="A958">
        <v>947</v>
      </c>
      <c r="B958" t="s">
        <v>8499</v>
      </c>
      <c r="C958" s="1" t="s">
        <v>8467</v>
      </c>
      <c r="D958" s="1" t="s">
        <v>8468</v>
      </c>
      <c r="E958" s="2">
        <v>44197</v>
      </c>
      <c r="F958" s="2">
        <v>44286</v>
      </c>
      <c r="G958" s="1" t="s">
        <v>12421</v>
      </c>
      <c r="H958" s="1">
        <f>+Temporalidad[[#This Row],[ID]]</f>
        <v>947</v>
      </c>
    </row>
    <row r="959" spans="1:8" hidden="1" x14ac:dyDescent="0.25">
      <c r="A959">
        <v>948</v>
      </c>
      <c r="B959" t="s">
        <v>8500</v>
      </c>
      <c r="C959" s="1" t="s">
        <v>8467</v>
      </c>
      <c r="D959" s="1" t="s">
        <v>8468</v>
      </c>
      <c r="E959" s="2">
        <v>44562</v>
      </c>
      <c r="F959" s="2">
        <v>44651</v>
      </c>
      <c r="G959" s="1" t="s">
        <v>12422</v>
      </c>
      <c r="H959" s="1">
        <f>+Temporalidad[[#This Row],[ID]]</f>
        <v>948</v>
      </c>
    </row>
    <row r="960" spans="1:8" hidden="1" x14ac:dyDescent="0.25">
      <c r="A960">
        <v>949</v>
      </c>
      <c r="B960" t="s">
        <v>8501</v>
      </c>
      <c r="C960" s="1" t="s">
        <v>8467</v>
      </c>
      <c r="D960" s="1" t="s">
        <v>8468</v>
      </c>
      <c r="E960" s="2">
        <v>44927</v>
      </c>
      <c r="F960" s="2">
        <v>45016</v>
      </c>
      <c r="G960" s="1" t="s">
        <v>12423</v>
      </c>
      <c r="H960" s="1">
        <f>+Temporalidad[[#This Row],[ID]]</f>
        <v>949</v>
      </c>
    </row>
    <row r="961" spans="1:8" hidden="1" x14ac:dyDescent="0.25">
      <c r="A961">
        <v>950</v>
      </c>
      <c r="B961" t="s">
        <v>8502</v>
      </c>
      <c r="C961" s="1" t="s">
        <v>8467</v>
      </c>
      <c r="D961" s="1" t="s">
        <v>8468</v>
      </c>
      <c r="E961" s="2">
        <v>45292</v>
      </c>
      <c r="F961" s="2">
        <v>45382</v>
      </c>
      <c r="G961" s="1" t="s">
        <v>12424</v>
      </c>
      <c r="H961" s="1">
        <f>+Temporalidad[[#This Row],[ID]]</f>
        <v>950</v>
      </c>
    </row>
    <row r="962" spans="1:8" hidden="1" x14ac:dyDescent="0.25">
      <c r="A962">
        <v>951</v>
      </c>
      <c r="B962" t="s">
        <v>8503</v>
      </c>
      <c r="C962" s="1" t="s">
        <v>8467</v>
      </c>
      <c r="D962" s="1" t="s">
        <v>8468</v>
      </c>
      <c r="E962" s="2">
        <v>45658</v>
      </c>
      <c r="F962" s="2">
        <v>45747</v>
      </c>
      <c r="G962" s="1" t="s">
        <v>12425</v>
      </c>
      <c r="H962" s="1">
        <f>+Temporalidad[[#This Row],[ID]]</f>
        <v>951</v>
      </c>
    </row>
    <row r="963" spans="1:8" hidden="1" x14ac:dyDescent="0.25">
      <c r="A963">
        <v>952</v>
      </c>
      <c r="B963" t="s">
        <v>8504</v>
      </c>
      <c r="C963" s="1" t="s">
        <v>8467</v>
      </c>
      <c r="D963" s="1" t="s">
        <v>8468</v>
      </c>
      <c r="E963" s="2">
        <v>46023</v>
      </c>
      <c r="F963" s="2">
        <v>46112</v>
      </c>
      <c r="G963" s="1" t="s">
        <v>12426</v>
      </c>
      <c r="H963" s="1">
        <f>+Temporalidad[[#This Row],[ID]]</f>
        <v>952</v>
      </c>
    </row>
    <row r="964" spans="1:8" hidden="1" x14ac:dyDescent="0.25">
      <c r="A964">
        <v>953</v>
      </c>
      <c r="B964" t="s">
        <v>8505</v>
      </c>
      <c r="C964" s="1" t="s">
        <v>8467</v>
      </c>
      <c r="D964" s="1" t="s">
        <v>8468</v>
      </c>
      <c r="E964" s="2">
        <v>46388</v>
      </c>
      <c r="F964" s="2">
        <v>46477</v>
      </c>
      <c r="G964" s="1" t="s">
        <v>12427</v>
      </c>
      <c r="H964" s="1">
        <f>+Temporalidad[[#This Row],[ID]]</f>
        <v>953</v>
      </c>
    </row>
    <row r="965" spans="1:8" hidden="1" x14ac:dyDescent="0.25">
      <c r="A965">
        <v>954</v>
      </c>
      <c r="B965" t="s">
        <v>8506</v>
      </c>
      <c r="C965" s="1" t="s">
        <v>8467</v>
      </c>
      <c r="D965" s="1" t="s">
        <v>8468</v>
      </c>
      <c r="E965" s="2">
        <v>46753</v>
      </c>
      <c r="F965" s="2">
        <v>46843</v>
      </c>
      <c r="G965" s="1" t="s">
        <v>12428</v>
      </c>
      <c r="H965" s="1">
        <f>+Temporalidad[[#This Row],[ID]]</f>
        <v>954</v>
      </c>
    </row>
    <row r="966" spans="1:8" hidden="1" x14ac:dyDescent="0.25">
      <c r="A966">
        <v>955</v>
      </c>
      <c r="B966" t="s">
        <v>8507</v>
      </c>
      <c r="C966" s="1" t="s">
        <v>8467</v>
      </c>
      <c r="D966" s="1" t="s">
        <v>8468</v>
      </c>
      <c r="E966" s="2">
        <v>47119</v>
      </c>
      <c r="F966" s="2">
        <v>47208</v>
      </c>
      <c r="G966" s="1" t="s">
        <v>12429</v>
      </c>
      <c r="H966" s="1">
        <f>+Temporalidad[[#This Row],[ID]]</f>
        <v>955</v>
      </c>
    </row>
    <row r="967" spans="1:8" hidden="1" x14ac:dyDescent="0.25">
      <c r="A967">
        <v>956</v>
      </c>
      <c r="B967" t="s">
        <v>8508</v>
      </c>
      <c r="C967" s="1" t="s">
        <v>8467</v>
      </c>
      <c r="D967" s="1" t="s">
        <v>8468</v>
      </c>
      <c r="E967" s="2">
        <v>47484</v>
      </c>
      <c r="F967" s="2">
        <v>47573</v>
      </c>
      <c r="G967" s="1" t="s">
        <v>12430</v>
      </c>
      <c r="H967" s="1">
        <f>+Temporalidad[[#This Row],[ID]]</f>
        <v>956</v>
      </c>
    </row>
    <row r="968" spans="1:8" hidden="1" x14ac:dyDescent="0.25">
      <c r="A968">
        <v>957</v>
      </c>
      <c r="B968" t="s">
        <v>8509</v>
      </c>
      <c r="C968" s="1" t="s">
        <v>8467</v>
      </c>
      <c r="D968" s="1" t="s">
        <v>8468</v>
      </c>
      <c r="E968" s="2">
        <v>47849</v>
      </c>
      <c r="F968" s="2">
        <v>47938</v>
      </c>
      <c r="G968" s="1" t="s">
        <v>12431</v>
      </c>
      <c r="H968" s="1">
        <f>+Temporalidad[[#This Row],[ID]]</f>
        <v>957</v>
      </c>
    </row>
    <row r="969" spans="1:8" hidden="1" x14ac:dyDescent="0.25">
      <c r="A969">
        <v>958</v>
      </c>
      <c r="B969" t="s">
        <v>8510</v>
      </c>
      <c r="C969" s="1" t="s">
        <v>8467</v>
      </c>
      <c r="D969" s="1" t="s">
        <v>8468</v>
      </c>
      <c r="E969" s="2">
        <v>48214</v>
      </c>
      <c r="F969" s="2">
        <v>48304</v>
      </c>
      <c r="G969" s="1" t="s">
        <v>12432</v>
      </c>
      <c r="H969" s="1">
        <f>+Temporalidad[[#This Row],[ID]]</f>
        <v>958</v>
      </c>
    </row>
    <row r="970" spans="1:8" hidden="1" x14ac:dyDescent="0.25">
      <c r="A970">
        <v>959</v>
      </c>
      <c r="B970" t="s">
        <v>8511</v>
      </c>
      <c r="C970" s="1" t="s">
        <v>8467</v>
      </c>
      <c r="D970" s="1" t="s">
        <v>8468</v>
      </c>
      <c r="E970" s="2">
        <v>48580</v>
      </c>
      <c r="F970" s="2">
        <v>48669</v>
      </c>
      <c r="G970" s="1" t="s">
        <v>12433</v>
      </c>
      <c r="H970" s="1">
        <f>+Temporalidad[[#This Row],[ID]]</f>
        <v>959</v>
      </c>
    </row>
    <row r="971" spans="1:8" hidden="1" x14ac:dyDescent="0.25">
      <c r="A971">
        <v>960</v>
      </c>
      <c r="B971" t="s">
        <v>8512</v>
      </c>
      <c r="C971" s="1" t="s">
        <v>8467</v>
      </c>
      <c r="D971" s="1" t="s">
        <v>8468</v>
      </c>
      <c r="E971" s="2">
        <v>48945</v>
      </c>
      <c r="F971" s="2">
        <v>49034</v>
      </c>
      <c r="G971" s="1" t="s">
        <v>12434</v>
      </c>
      <c r="H971" s="1">
        <f>+Temporalidad[[#This Row],[ID]]</f>
        <v>960</v>
      </c>
    </row>
    <row r="972" spans="1:8" hidden="1" x14ac:dyDescent="0.25">
      <c r="A972">
        <v>961</v>
      </c>
      <c r="B972" t="s">
        <v>8513</v>
      </c>
      <c r="C972" s="1" t="s">
        <v>8467</v>
      </c>
      <c r="D972" s="1" t="s">
        <v>8468</v>
      </c>
      <c r="E972" s="2">
        <v>49310</v>
      </c>
      <c r="F972" s="2">
        <v>49399</v>
      </c>
      <c r="G972" s="1" t="s">
        <v>12435</v>
      </c>
      <c r="H972" s="1">
        <f>+Temporalidad[[#This Row],[ID]]</f>
        <v>961</v>
      </c>
    </row>
    <row r="973" spans="1:8" hidden="1" x14ac:dyDescent="0.25">
      <c r="A973">
        <v>962</v>
      </c>
      <c r="B973" t="s">
        <v>8514</v>
      </c>
      <c r="C973" s="1" t="s">
        <v>8467</v>
      </c>
      <c r="D973" s="1" t="s">
        <v>8468</v>
      </c>
      <c r="E973" s="2">
        <v>49675</v>
      </c>
      <c r="F973" s="2">
        <v>49765</v>
      </c>
      <c r="G973" s="1" t="s">
        <v>12436</v>
      </c>
      <c r="H973" s="1">
        <f>+Temporalidad[[#This Row],[ID]]</f>
        <v>962</v>
      </c>
    </row>
    <row r="974" spans="1:8" hidden="1" x14ac:dyDescent="0.25">
      <c r="A974">
        <v>963</v>
      </c>
      <c r="B974" t="s">
        <v>8515</v>
      </c>
      <c r="C974" s="1" t="s">
        <v>8467</v>
      </c>
      <c r="D974" s="1" t="s">
        <v>8468</v>
      </c>
      <c r="E974" s="2">
        <v>50041</v>
      </c>
      <c r="F974" s="2">
        <v>50130</v>
      </c>
      <c r="G974" s="1" t="s">
        <v>12437</v>
      </c>
      <c r="H974" s="1">
        <f>+Temporalidad[[#This Row],[ID]]</f>
        <v>963</v>
      </c>
    </row>
    <row r="975" spans="1:8" hidden="1" x14ac:dyDescent="0.25">
      <c r="A975">
        <v>964</v>
      </c>
      <c r="B975" t="s">
        <v>8516</v>
      </c>
      <c r="C975" s="1" t="s">
        <v>8467</v>
      </c>
      <c r="D975" s="1" t="s">
        <v>8468</v>
      </c>
      <c r="E975" s="2">
        <v>50406</v>
      </c>
      <c r="F975" s="2">
        <v>50495</v>
      </c>
      <c r="G975" s="1" t="s">
        <v>12438</v>
      </c>
      <c r="H975" s="1">
        <f>+Temporalidad[[#This Row],[ID]]</f>
        <v>964</v>
      </c>
    </row>
    <row r="976" spans="1:8" hidden="1" x14ac:dyDescent="0.25">
      <c r="A976">
        <v>965</v>
      </c>
      <c r="B976" t="s">
        <v>8517</v>
      </c>
      <c r="C976" s="1" t="s">
        <v>8467</v>
      </c>
      <c r="D976" s="1" t="s">
        <v>8468</v>
      </c>
      <c r="E976" s="2">
        <v>50771</v>
      </c>
      <c r="F976" s="2">
        <v>50860</v>
      </c>
      <c r="G976" s="1" t="s">
        <v>12439</v>
      </c>
      <c r="H976" s="1">
        <f>+Temporalidad[[#This Row],[ID]]</f>
        <v>965</v>
      </c>
    </row>
    <row r="977" spans="1:8" hidden="1" x14ac:dyDescent="0.25">
      <c r="A977">
        <v>966</v>
      </c>
      <c r="B977" t="s">
        <v>8518</v>
      </c>
      <c r="C977" s="1" t="s">
        <v>8467</v>
      </c>
      <c r="D977" s="1" t="s">
        <v>8468</v>
      </c>
      <c r="E977" s="2">
        <v>51136</v>
      </c>
      <c r="F977" s="2">
        <v>51226</v>
      </c>
      <c r="G977" s="1" t="s">
        <v>12440</v>
      </c>
      <c r="H977" s="1">
        <f>+Temporalidad[[#This Row],[ID]]</f>
        <v>966</v>
      </c>
    </row>
    <row r="978" spans="1:8" hidden="1" x14ac:dyDescent="0.25">
      <c r="A978">
        <v>967</v>
      </c>
      <c r="B978" t="s">
        <v>8519</v>
      </c>
      <c r="C978" s="1" t="s">
        <v>8467</v>
      </c>
      <c r="D978" s="1" t="s">
        <v>8468</v>
      </c>
      <c r="E978" s="2">
        <v>51502</v>
      </c>
      <c r="F978" s="2">
        <v>51591</v>
      </c>
      <c r="G978" s="1" t="s">
        <v>12441</v>
      </c>
      <c r="H978" s="1">
        <f>+Temporalidad[[#This Row],[ID]]</f>
        <v>967</v>
      </c>
    </row>
    <row r="979" spans="1:8" hidden="1" x14ac:dyDescent="0.25">
      <c r="A979">
        <v>968</v>
      </c>
      <c r="B979" t="s">
        <v>8520</v>
      </c>
      <c r="C979" s="1" t="s">
        <v>8467</v>
      </c>
      <c r="D979" s="1" t="s">
        <v>8468</v>
      </c>
      <c r="E979" s="2">
        <v>51867</v>
      </c>
      <c r="F979" s="2">
        <v>51956</v>
      </c>
      <c r="G979" s="1" t="s">
        <v>12442</v>
      </c>
      <c r="H979" s="1">
        <f>+Temporalidad[[#This Row],[ID]]</f>
        <v>968</v>
      </c>
    </row>
    <row r="980" spans="1:8" hidden="1" x14ac:dyDescent="0.25">
      <c r="A980">
        <v>969</v>
      </c>
      <c r="B980" t="s">
        <v>8521</v>
      </c>
      <c r="C980" s="1" t="s">
        <v>8467</v>
      </c>
      <c r="D980" s="1" t="s">
        <v>8468</v>
      </c>
      <c r="E980" s="2">
        <v>52232</v>
      </c>
      <c r="F980" s="2">
        <v>52321</v>
      </c>
      <c r="G980" s="1" t="s">
        <v>12443</v>
      </c>
      <c r="H980" s="1">
        <f>+Temporalidad[[#This Row],[ID]]</f>
        <v>969</v>
      </c>
    </row>
    <row r="981" spans="1:8" hidden="1" x14ac:dyDescent="0.25">
      <c r="A981">
        <v>970</v>
      </c>
      <c r="B981" t="s">
        <v>8522</v>
      </c>
      <c r="C981" s="1" t="s">
        <v>8467</v>
      </c>
      <c r="D981" s="1" t="s">
        <v>8468</v>
      </c>
      <c r="E981" s="2">
        <v>52597</v>
      </c>
      <c r="F981" s="2">
        <v>52687</v>
      </c>
      <c r="G981" s="1" t="s">
        <v>12444</v>
      </c>
      <c r="H981" s="1">
        <f>+Temporalidad[[#This Row],[ID]]</f>
        <v>970</v>
      </c>
    </row>
    <row r="982" spans="1:8" hidden="1" x14ac:dyDescent="0.25">
      <c r="A982">
        <v>971</v>
      </c>
      <c r="B982" t="s">
        <v>8523</v>
      </c>
      <c r="C982" s="1" t="s">
        <v>8467</v>
      </c>
      <c r="D982" s="1" t="s">
        <v>8468</v>
      </c>
      <c r="E982" s="2">
        <v>52963</v>
      </c>
      <c r="F982" s="2">
        <v>53052</v>
      </c>
      <c r="G982" s="1" t="s">
        <v>12445</v>
      </c>
      <c r="H982" s="1">
        <f>+Temporalidad[[#This Row],[ID]]</f>
        <v>971</v>
      </c>
    </row>
    <row r="983" spans="1:8" hidden="1" x14ac:dyDescent="0.25">
      <c r="A983">
        <v>972</v>
      </c>
      <c r="B983" t="s">
        <v>8524</v>
      </c>
      <c r="C983" s="1" t="s">
        <v>8467</v>
      </c>
      <c r="D983" s="1" t="s">
        <v>8468</v>
      </c>
      <c r="E983" s="2">
        <v>53328</v>
      </c>
      <c r="F983" s="2">
        <v>53417</v>
      </c>
      <c r="G983" s="1" t="s">
        <v>12446</v>
      </c>
      <c r="H983" s="1">
        <f>+Temporalidad[[#This Row],[ID]]</f>
        <v>972</v>
      </c>
    </row>
    <row r="984" spans="1:8" hidden="1" x14ac:dyDescent="0.25">
      <c r="A984">
        <v>973</v>
      </c>
      <c r="B984" t="s">
        <v>8525</v>
      </c>
      <c r="C984" s="1" t="s">
        <v>8467</v>
      </c>
      <c r="D984" s="1" t="s">
        <v>8468</v>
      </c>
      <c r="E984" s="2">
        <v>53693</v>
      </c>
      <c r="F984" s="2">
        <v>53782</v>
      </c>
      <c r="G984" s="1" t="s">
        <v>12447</v>
      </c>
      <c r="H984" s="1">
        <f>+Temporalidad[[#This Row],[ID]]</f>
        <v>973</v>
      </c>
    </row>
    <row r="985" spans="1:8" hidden="1" x14ac:dyDescent="0.25">
      <c r="A985">
        <v>974</v>
      </c>
      <c r="B985" t="s">
        <v>8526</v>
      </c>
      <c r="C985" s="1" t="s">
        <v>8467</v>
      </c>
      <c r="D985" s="1" t="s">
        <v>8468</v>
      </c>
      <c r="E985" s="2">
        <v>54058</v>
      </c>
      <c r="F985" s="2">
        <v>54148</v>
      </c>
      <c r="G985" s="1" t="s">
        <v>12448</v>
      </c>
      <c r="H985" s="1">
        <f>+Temporalidad[[#This Row],[ID]]</f>
        <v>974</v>
      </c>
    </row>
    <row r="986" spans="1:8" hidden="1" x14ac:dyDescent="0.25">
      <c r="A986">
        <v>975</v>
      </c>
      <c r="B986" t="s">
        <v>8527</v>
      </c>
      <c r="C986" s="1" t="s">
        <v>8467</v>
      </c>
      <c r="D986" s="1" t="s">
        <v>8468</v>
      </c>
      <c r="E986" s="2">
        <v>54424</v>
      </c>
      <c r="F986" s="2">
        <v>54513</v>
      </c>
      <c r="G986" s="1" t="s">
        <v>12449</v>
      </c>
      <c r="H986" s="1">
        <f>+Temporalidad[[#This Row],[ID]]</f>
        <v>975</v>
      </c>
    </row>
    <row r="987" spans="1:8" hidden="1" x14ac:dyDescent="0.25">
      <c r="A987">
        <v>976</v>
      </c>
      <c r="B987" t="s">
        <v>8528</v>
      </c>
      <c r="C987" s="1" t="s">
        <v>8467</v>
      </c>
      <c r="D987" s="1" t="s">
        <v>8468</v>
      </c>
      <c r="E987" s="2">
        <v>54789</v>
      </c>
      <c r="F987" s="2">
        <v>54878</v>
      </c>
      <c r="G987" s="1" t="s">
        <v>12450</v>
      </c>
      <c r="H987" s="1">
        <f>+Temporalidad[[#This Row],[ID]]</f>
        <v>976</v>
      </c>
    </row>
    <row r="988" spans="1:8" hidden="1" x14ac:dyDescent="0.25">
      <c r="A988">
        <v>977</v>
      </c>
      <c r="B988" t="s">
        <v>8529</v>
      </c>
      <c r="C988" s="1" t="s">
        <v>8467</v>
      </c>
      <c r="D988" s="1" t="s">
        <v>8468</v>
      </c>
      <c r="E988" s="2">
        <v>32964</v>
      </c>
      <c r="F988" s="2">
        <v>33054</v>
      </c>
      <c r="G988" s="1" t="s">
        <v>12451</v>
      </c>
      <c r="H988" s="1">
        <f>+Temporalidad[[#This Row],[ID]]</f>
        <v>977</v>
      </c>
    </row>
    <row r="989" spans="1:8" hidden="1" x14ac:dyDescent="0.25">
      <c r="A989">
        <v>978</v>
      </c>
      <c r="B989" t="s">
        <v>8530</v>
      </c>
      <c r="C989" s="1" t="s">
        <v>8467</v>
      </c>
      <c r="D989" s="1" t="s">
        <v>8468</v>
      </c>
      <c r="E989" s="2">
        <v>33329</v>
      </c>
      <c r="F989" s="2">
        <v>33419</v>
      </c>
      <c r="G989" s="1" t="s">
        <v>12452</v>
      </c>
      <c r="H989" s="1">
        <f>+Temporalidad[[#This Row],[ID]]</f>
        <v>978</v>
      </c>
    </row>
    <row r="990" spans="1:8" hidden="1" x14ac:dyDescent="0.25">
      <c r="A990">
        <v>979</v>
      </c>
      <c r="B990" t="s">
        <v>8531</v>
      </c>
      <c r="C990" s="1" t="s">
        <v>8467</v>
      </c>
      <c r="D990" s="1" t="s">
        <v>8468</v>
      </c>
      <c r="E990" s="2">
        <v>33695</v>
      </c>
      <c r="F990" s="2">
        <v>33785</v>
      </c>
      <c r="G990" s="1" t="s">
        <v>12453</v>
      </c>
      <c r="H990" s="1">
        <f>+Temporalidad[[#This Row],[ID]]</f>
        <v>979</v>
      </c>
    </row>
    <row r="991" spans="1:8" hidden="1" x14ac:dyDescent="0.25">
      <c r="A991">
        <v>980</v>
      </c>
      <c r="B991" t="s">
        <v>8532</v>
      </c>
      <c r="C991" s="1" t="s">
        <v>8467</v>
      </c>
      <c r="D991" s="1" t="s">
        <v>8468</v>
      </c>
      <c r="E991" s="2">
        <v>34060</v>
      </c>
      <c r="F991" s="2">
        <v>34150</v>
      </c>
      <c r="G991" s="1" t="s">
        <v>12454</v>
      </c>
      <c r="H991" s="1">
        <f>+Temporalidad[[#This Row],[ID]]</f>
        <v>980</v>
      </c>
    </row>
    <row r="992" spans="1:8" hidden="1" x14ac:dyDescent="0.25">
      <c r="A992">
        <v>981</v>
      </c>
      <c r="B992" t="s">
        <v>8533</v>
      </c>
      <c r="C992" s="1" t="s">
        <v>8467</v>
      </c>
      <c r="D992" s="1" t="s">
        <v>8468</v>
      </c>
      <c r="E992" s="2">
        <v>34425</v>
      </c>
      <c r="F992" s="2">
        <v>34515</v>
      </c>
      <c r="G992" s="1" t="s">
        <v>12455</v>
      </c>
      <c r="H992" s="1">
        <f>+Temporalidad[[#This Row],[ID]]</f>
        <v>981</v>
      </c>
    </row>
    <row r="993" spans="1:8" hidden="1" x14ac:dyDescent="0.25">
      <c r="A993">
        <v>982</v>
      </c>
      <c r="B993" t="s">
        <v>8534</v>
      </c>
      <c r="C993" s="1" t="s">
        <v>8467</v>
      </c>
      <c r="D993" s="1" t="s">
        <v>8468</v>
      </c>
      <c r="E993" s="2">
        <v>34790</v>
      </c>
      <c r="F993" s="2">
        <v>34880</v>
      </c>
      <c r="G993" s="1" t="s">
        <v>12456</v>
      </c>
      <c r="H993" s="1">
        <f>+Temporalidad[[#This Row],[ID]]</f>
        <v>982</v>
      </c>
    </row>
    <row r="994" spans="1:8" hidden="1" x14ac:dyDescent="0.25">
      <c r="A994">
        <v>983</v>
      </c>
      <c r="B994" t="s">
        <v>8535</v>
      </c>
      <c r="C994" s="1" t="s">
        <v>8467</v>
      </c>
      <c r="D994" s="1" t="s">
        <v>8468</v>
      </c>
      <c r="E994" s="2">
        <v>35156</v>
      </c>
      <c r="F994" s="2">
        <v>35246</v>
      </c>
      <c r="G994" s="1" t="s">
        <v>12457</v>
      </c>
      <c r="H994" s="1">
        <f>+Temporalidad[[#This Row],[ID]]</f>
        <v>983</v>
      </c>
    </row>
    <row r="995" spans="1:8" hidden="1" x14ac:dyDescent="0.25">
      <c r="A995">
        <v>984</v>
      </c>
      <c r="B995" t="s">
        <v>8536</v>
      </c>
      <c r="C995" s="1" t="s">
        <v>8467</v>
      </c>
      <c r="D995" s="1" t="s">
        <v>8468</v>
      </c>
      <c r="E995" s="2">
        <v>35521</v>
      </c>
      <c r="F995" s="2">
        <v>35611</v>
      </c>
      <c r="G995" s="1" t="s">
        <v>12458</v>
      </c>
      <c r="H995" s="1">
        <f>+Temporalidad[[#This Row],[ID]]</f>
        <v>984</v>
      </c>
    </row>
    <row r="996" spans="1:8" hidden="1" x14ac:dyDescent="0.25">
      <c r="A996">
        <v>985</v>
      </c>
      <c r="B996" t="s">
        <v>8537</v>
      </c>
      <c r="C996" s="1" t="s">
        <v>8467</v>
      </c>
      <c r="D996" s="1" t="s">
        <v>8468</v>
      </c>
      <c r="E996" s="2">
        <v>35886</v>
      </c>
      <c r="F996" s="2">
        <v>35976</v>
      </c>
      <c r="G996" s="1" t="s">
        <v>12459</v>
      </c>
      <c r="H996" s="1">
        <f>+Temporalidad[[#This Row],[ID]]</f>
        <v>985</v>
      </c>
    </row>
    <row r="997" spans="1:8" hidden="1" x14ac:dyDescent="0.25">
      <c r="A997">
        <v>986</v>
      </c>
      <c r="B997" t="s">
        <v>8538</v>
      </c>
      <c r="C997" s="1" t="s">
        <v>8467</v>
      </c>
      <c r="D997" s="1" t="s">
        <v>8468</v>
      </c>
      <c r="E997" s="2">
        <v>36251</v>
      </c>
      <c r="F997" s="2">
        <v>36341</v>
      </c>
      <c r="G997" s="1" t="s">
        <v>12460</v>
      </c>
      <c r="H997" s="1">
        <f>+Temporalidad[[#This Row],[ID]]</f>
        <v>986</v>
      </c>
    </row>
    <row r="998" spans="1:8" hidden="1" x14ac:dyDescent="0.25">
      <c r="A998">
        <v>987</v>
      </c>
      <c r="B998" t="s">
        <v>8539</v>
      </c>
      <c r="C998" s="1" t="s">
        <v>8467</v>
      </c>
      <c r="D998" s="1" t="s">
        <v>8468</v>
      </c>
      <c r="E998" s="2">
        <v>36617</v>
      </c>
      <c r="F998" s="2">
        <v>36707</v>
      </c>
      <c r="G998" s="1" t="s">
        <v>12461</v>
      </c>
      <c r="H998" s="1">
        <f>+Temporalidad[[#This Row],[ID]]</f>
        <v>987</v>
      </c>
    </row>
    <row r="999" spans="1:8" hidden="1" x14ac:dyDescent="0.25">
      <c r="A999">
        <v>988</v>
      </c>
      <c r="B999" t="s">
        <v>8540</v>
      </c>
      <c r="C999" s="1" t="s">
        <v>8467</v>
      </c>
      <c r="D999" s="1" t="s">
        <v>8468</v>
      </c>
      <c r="E999" s="2">
        <v>36982</v>
      </c>
      <c r="F999" s="2">
        <v>37072</v>
      </c>
      <c r="G999" s="1" t="s">
        <v>12462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8541</v>
      </c>
      <c r="C1000" s="1" t="s">
        <v>8467</v>
      </c>
      <c r="D1000" s="1" t="s">
        <v>8468</v>
      </c>
      <c r="E1000" s="2">
        <v>37347</v>
      </c>
      <c r="F1000" s="2">
        <v>37437</v>
      </c>
      <c r="G1000" s="1" t="s">
        <v>12463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8542</v>
      </c>
      <c r="C1001" s="1" t="s">
        <v>8467</v>
      </c>
      <c r="D1001" s="1" t="s">
        <v>8468</v>
      </c>
      <c r="E1001" s="2">
        <v>37712</v>
      </c>
      <c r="F1001" s="2">
        <v>37802</v>
      </c>
      <c r="G1001" s="1" t="s">
        <v>12464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8543</v>
      </c>
      <c r="C1002" s="1" t="s">
        <v>8467</v>
      </c>
      <c r="D1002" s="1" t="s">
        <v>8468</v>
      </c>
      <c r="E1002" s="2">
        <v>38078</v>
      </c>
      <c r="F1002" s="2">
        <v>38168</v>
      </c>
      <c r="G1002" s="1" t="s">
        <v>12465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8544</v>
      </c>
      <c r="C1003" s="1" t="s">
        <v>8467</v>
      </c>
      <c r="D1003" s="1" t="s">
        <v>8468</v>
      </c>
      <c r="E1003" s="2">
        <v>38443</v>
      </c>
      <c r="F1003" s="2">
        <v>38533</v>
      </c>
      <c r="G1003" s="1" t="s">
        <v>12466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8545</v>
      </c>
      <c r="C1004" s="1" t="s">
        <v>8467</v>
      </c>
      <c r="D1004" s="1" t="s">
        <v>8468</v>
      </c>
      <c r="E1004" s="2">
        <v>38808</v>
      </c>
      <c r="F1004" s="2">
        <v>38898</v>
      </c>
      <c r="G1004" s="1" t="s">
        <v>12467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8546</v>
      </c>
      <c r="C1005" s="1" t="s">
        <v>8467</v>
      </c>
      <c r="D1005" s="1" t="s">
        <v>8468</v>
      </c>
      <c r="E1005" s="2">
        <v>39173</v>
      </c>
      <c r="F1005" s="2">
        <v>39263</v>
      </c>
      <c r="G1005" s="1" t="s">
        <v>12468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8547</v>
      </c>
      <c r="C1006" s="1" t="s">
        <v>8467</v>
      </c>
      <c r="D1006" s="1" t="s">
        <v>8468</v>
      </c>
      <c r="E1006" s="2">
        <v>39539</v>
      </c>
      <c r="F1006" s="2">
        <v>39629</v>
      </c>
      <c r="G1006" s="1" t="s">
        <v>12469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8548</v>
      </c>
      <c r="C1007" s="1" t="s">
        <v>8467</v>
      </c>
      <c r="D1007" s="1" t="s">
        <v>8468</v>
      </c>
      <c r="E1007" s="2">
        <v>39904</v>
      </c>
      <c r="F1007" s="2">
        <v>39994</v>
      </c>
      <c r="G1007" s="1" t="s">
        <v>12470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8549</v>
      </c>
      <c r="C1008" s="1" t="s">
        <v>8467</v>
      </c>
      <c r="D1008" s="1" t="s">
        <v>8468</v>
      </c>
      <c r="E1008" s="2">
        <v>40269</v>
      </c>
      <c r="F1008" s="2">
        <v>40359</v>
      </c>
      <c r="G1008" s="1" t="s">
        <v>12471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8550</v>
      </c>
      <c r="C1009" s="1" t="s">
        <v>8467</v>
      </c>
      <c r="D1009" s="1" t="s">
        <v>8468</v>
      </c>
      <c r="E1009" s="2">
        <v>40634</v>
      </c>
      <c r="F1009" s="2">
        <v>40724</v>
      </c>
      <c r="G1009" s="1" t="s">
        <v>12472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8551</v>
      </c>
      <c r="C1010" s="1" t="s">
        <v>8467</v>
      </c>
      <c r="D1010" s="1" t="s">
        <v>8468</v>
      </c>
      <c r="E1010" s="2">
        <v>41000</v>
      </c>
      <c r="F1010" s="2">
        <v>41090</v>
      </c>
      <c r="G1010" s="1" t="s">
        <v>12473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8552</v>
      </c>
      <c r="C1011" s="1" t="s">
        <v>8467</v>
      </c>
      <c r="D1011" s="1" t="s">
        <v>8468</v>
      </c>
      <c r="E1011" s="2">
        <v>41365</v>
      </c>
      <c r="F1011" s="2">
        <v>41455</v>
      </c>
      <c r="G1011" s="1" t="s">
        <v>12474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8553</v>
      </c>
      <c r="C1012" s="1" t="s">
        <v>8467</v>
      </c>
      <c r="D1012" s="1" t="s">
        <v>8468</v>
      </c>
      <c r="E1012" s="2">
        <v>41730</v>
      </c>
      <c r="F1012" s="2">
        <v>41820</v>
      </c>
      <c r="G1012" s="1" t="s">
        <v>12475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8554</v>
      </c>
      <c r="C1013" s="1" t="s">
        <v>8467</v>
      </c>
      <c r="D1013" s="1" t="s">
        <v>8468</v>
      </c>
      <c r="E1013" s="2">
        <v>42095</v>
      </c>
      <c r="F1013" s="2">
        <v>42185</v>
      </c>
      <c r="G1013" s="1" t="s">
        <v>12476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8555</v>
      </c>
      <c r="C1014" s="1" t="s">
        <v>8467</v>
      </c>
      <c r="D1014" s="1" t="s">
        <v>8468</v>
      </c>
      <c r="E1014" s="2">
        <v>42461</v>
      </c>
      <c r="F1014" s="2">
        <v>42551</v>
      </c>
      <c r="G1014" s="1" t="s">
        <v>12477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8556</v>
      </c>
      <c r="C1015" s="1" t="s">
        <v>8467</v>
      </c>
      <c r="D1015" s="1" t="s">
        <v>8468</v>
      </c>
      <c r="E1015" s="2">
        <v>42826</v>
      </c>
      <c r="F1015" s="2">
        <v>42916</v>
      </c>
      <c r="G1015" s="1" t="s">
        <v>12478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8557</v>
      </c>
      <c r="C1016" s="1" t="s">
        <v>8467</v>
      </c>
      <c r="D1016" s="1" t="s">
        <v>8468</v>
      </c>
      <c r="E1016" s="2">
        <v>43191</v>
      </c>
      <c r="F1016" s="2">
        <v>43281</v>
      </c>
      <c r="G1016" s="1" t="s">
        <v>12479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8558</v>
      </c>
      <c r="C1017" s="1" t="s">
        <v>8467</v>
      </c>
      <c r="D1017" s="1" t="s">
        <v>8468</v>
      </c>
      <c r="E1017" s="2">
        <v>43556</v>
      </c>
      <c r="F1017" s="2">
        <v>43646</v>
      </c>
      <c r="G1017" s="1" t="s">
        <v>12480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8559</v>
      </c>
      <c r="C1018" s="1" t="s">
        <v>8467</v>
      </c>
      <c r="D1018" s="1" t="s">
        <v>8468</v>
      </c>
      <c r="E1018" s="2">
        <v>43922</v>
      </c>
      <c r="F1018" s="2">
        <v>44012</v>
      </c>
      <c r="G1018" s="1" t="s">
        <v>12481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8560</v>
      </c>
      <c r="C1019" s="1" t="s">
        <v>8467</v>
      </c>
      <c r="D1019" s="1" t="s">
        <v>8468</v>
      </c>
      <c r="E1019" s="2">
        <v>44287</v>
      </c>
      <c r="F1019" s="2">
        <v>44377</v>
      </c>
      <c r="G1019" s="1" t="s">
        <v>12482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8561</v>
      </c>
      <c r="C1020" s="1" t="s">
        <v>8467</v>
      </c>
      <c r="D1020" s="1" t="s">
        <v>8468</v>
      </c>
      <c r="E1020" s="2">
        <v>44652</v>
      </c>
      <c r="F1020" s="2">
        <v>44742</v>
      </c>
      <c r="G1020" s="1" t="s">
        <v>12483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8562</v>
      </c>
      <c r="C1021" s="1" t="s">
        <v>8467</v>
      </c>
      <c r="D1021" s="1" t="s">
        <v>8468</v>
      </c>
      <c r="E1021" s="2">
        <v>45017</v>
      </c>
      <c r="F1021" s="2">
        <v>45107</v>
      </c>
      <c r="G1021" s="1" t="s">
        <v>12484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8563</v>
      </c>
      <c r="C1022" s="1" t="s">
        <v>8467</v>
      </c>
      <c r="D1022" s="1" t="s">
        <v>8468</v>
      </c>
      <c r="E1022" s="2">
        <v>45383</v>
      </c>
      <c r="F1022" s="2">
        <v>45473</v>
      </c>
      <c r="G1022" s="1" t="s">
        <v>12485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8564</v>
      </c>
      <c r="C1023" s="1" t="s">
        <v>8467</v>
      </c>
      <c r="D1023" s="1" t="s">
        <v>8468</v>
      </c>
      <c r="E1023" s="2">
        <v>45748</v>
      </c>
      <c r="F1023" s="2">
        <v>45838</v>
      </c>
      <c r="G1023" s="1" t="s">
        <v>12486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8565</v>
      </c>
      <c r="C1024" s="1" t="s">
        <v>8467</v>
      </c>
      <c r="D1024" s="1" t="s">
        <v>8468</v>
      </c>
      <c r="E1024" s="2">
        <v>46113</v>
      </c>
      <c r="F1024" s="2">
        <v>46203</v>
      </c>
      <c r="G1024" s="1" t="s">
        <v>12487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8566</v>
      </c>
      <c r="C1025" s="1" t="s">
        <v>8467</v>
      </c>
      <c r="D1025" s="1" t="s">
        <v>8468</v>
      </c>
      <c r="E1025" s="2">
        <v>46478</v>
      </c>
      <c r="F1025" s="2">
        <v>46568</v>
      </c>
      <c r="G1025" s="1" t="s">
        <v>12488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8567</v>
      </c>
      <c r="C1026" s="1" t="s">
        <v>8467</v>
      </c>
      <c r="D1026" s="1" t="s">
        <v>8468</v>
      </c>
      <c r="E1026" s="2">
        <v>46844</v>
      </c>
      <c r="F1026" s="2">
        <v>46934</v>
      </c>
      <c r="G1026" s="1" t="s">
        <v>12489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8568</v>
      </c>
      <c r="C1027" s="1" t="s">
        <v>8467</v>
      </c>
      <c r="D1027" s="1" t="s">
        <v>8468</v>
      </c>
      <c r="E1027" s="2">
        <v>47209</v>
      </c>
      <c r="F1027" s="2">
        <v>47299</v>
      </c>
      <c r="G1027" s="1" t="s">
        <v>12490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8569</v>
      </c>
      <c r="C1028" s="1" t="s">
        <v>8467</v>
      </c>
      <c r="D1028" s="1" t="s">
        <v>8468</v>
      </c>
      <c r="E1028" s="2">
        <v>47574</v>
      </c>
      <c r="F1028" s="2">
        <v>47664</v>
      </c>
      <c r="G1028" s="1" t="s">
        <v>12491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8570</v>
      </c>
      <c r="C1029" s="1" t="s">
        <v>8467</v>
      </c>
      <c r="D1029" s="1" t="s">
        <v>8468</v>
      </c>
      <c r="E1029" s="2">
        <v>47939</v>
      </c>
      <c r="F1029" s="2">
        <v>48029</v>
      </c>
      <c r="G1029" s="1" t="s">
        <v>12492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8571</v>
      </c>
      <c r="C1030" s="1" t="s">
        <v>8467</v>
      </c>
      <c r="D1030" s="1" t="s">
        <v>8468</v>
      </c>
      <c r="E1030" s="2">
        <v>48305</v>
      </c>
      <c r="F1030" s="2">
        <v>48395</v>
      </c>
      <c r="G1030" s="1" t="s">
        <v>12493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8572</v>
      </c>
      <c r="C1031" s="1" t="s">
        <v>8467</v>
      </c>
      <c r="D1031" s="1" t="s">
        <v>8468</v>
      </c>
      <c r="E1031" s="2">
        <v>48670</v>
      </c>
      <c r="F1031" s="2">
        <v>48760</v>
      </c>
      <c r="G1031" s="1" t="s">
        <v>12494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8573</v>
      </c>
      <c r="C1032" s="1" t="s">
        <v>8467</v>
      </c>
      <c r="D1032" s="1" t="s">
        <v>8468</v>
      </c>
      <c r="E1032" s="2">
        <v>49035</v>
      </c>
      <c r="F1032" s="2">
        <v>49125</v>
      </c>
      <c r="G1032" s="1" t="s">
        <v>12495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8574</v>
      </c>
      <c r="C1033" s="1" t="s">
        <v>8467</v>
      </c>
      <c r="D1033" s="1" t="s">
        <v>8468</v>
      </c>
      <c r="E1033" s="2">
        <v>49400</v>
      </c>
      <c r="F1033" s="2">
        <v>49490</v>
      </c>
      <c r="G1033" s="1" t="s">
        <v>12496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8575</v>
      </c>
      <c r="C1034" s="1" t="s">
        <v>8467</v>
      </c>
      <c r="D1034" s="1" t="s">
        <v>8468</v>
      </c>
      <c r="E1034" s="2">
        <v>49766</v>
      </c>
      <c r="F1034" s="2">
        <v>49856</v>
      </c>
      <c r="G1034" s="1" t="s">
        <v>12497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8576</v>
      </c>
      <c r="C1035" s="1" t="s">
        <v>8467</v>
      </c>
      <c r="D1035" s="1" t="s">
        <v>8468</v>
      </c>
      <c r="E1035" s="2">
        <v>50131</v>
      </c>
      <c r="F1035" s="2">
        <v>50221</v>
      </c>
      <c r="G1035" s="1" t="s">
        <v>12498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8577</v>
      </c>
      <c r="C1036" s="1" t="s">
        <v>8467</v>
      </c>
      <c r="D1036" s="1" t="s">
        <v>8468</v>
      </c>
      <c r="E1036" s="2">
        <v>50496</v>
      </c>
      <c r="F1036" s="2">
        <v>50586</v>
      </c>
      <c r="G1036" s="1" t="s">
        <v>12499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8578</v>
      </c>
      <c r="C1037" s="1" t="s">
        <v>8467</v>
      </c>
      <c r="D1037" s="1" t="s">
        <v>8468</v>
      </c>
      <c r="E1037" s="2">
        <v>50861</v>
      </c>
      <c r="F1037" s="2">
        <v>50951</v>
      </c>
      <c r="G1037" s="1" t="s">
        <v>12500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8579</v>
      </c>
      <c r="C1038" s="1" t="s">
        <v>8467</v>
      </c>
      <c r="D1038" s="1" t="s">
        <v>8468</v>
      </c>
      <c r="E1038" s="2">
        <v>51227</v>
      </c>
      <c r="F1038" s="2">
        <v>51317</v>
      </c>
      <c r="G1038" s="1" t="s">
        <v>12501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8580</v>
      </c>
      <c r="C1039" s="1" t="s">
        <v>8467</v>
      </c>
      <c r="D1039" s="1" t="s">
        <v>8468</v>
      </c>
      <c r="E1039" s="2">
        <v>51592</v>
      </c>
      <c r="F1039" s="2">
        <v>51682</v>
      </c>
      <c r="G1039" s="1" t="s">
        <v>12502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8581</v>
      </c>
      <c r="C1040" s="1" t="s">
        <v>8467</v>
      </c>
      <c r="D1040" s="1" t="s">
        <v>8468</v>
      </c>
      <c r="E1040" s="2">
        <v>51957</v>
      </c>
      <c r="F1040" s="2">
        <v>52047</v>
      </c>
      <c r="G1040" s="1" t="s">
        <v>12503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8582</v>
      </c>
      <c r="C1041" s="1" t="s">
        <v>8467</v>
      </c>
      <c r="D1041" s="1" t="s">
        <v>8468</v>
      </c>
      <c r="E1041" s="2">
        <v>52322</v>
      </c>
      <c r="F1041" s="2">
        <v>52412</v>
      </c>
      <c r="G1041" s="1" t="s">
        <v>12504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8583</v>
      </c>
      <c r="C1042" s="1" t="s">
        <v>8467</v>
      </c>
      <c r="D1042" s="1" t="s">
        <v>8468</v>
      </c>
      <c r="E1042" s="2">
        <v>52688</v>
      </c>
      <c r="F1042" s="2">
        <v>52778</v>
      </c>
      <c r="G1042" s="1" t="s">
        <v>12505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8584</v>
      </c>
      <c r="C1043" s="1" t="s">
        <v>8467</v>
      </c>
      <c r="D1043" s="1" t="s">
        <v>8468</v>
      </c>
      <c r="E1043" s="2">
        <v>53053</v>
      </c>
      <c r="F1043" s="2">
        <v>53143</v>
      </c>
      <c r="G1043" s="1" t="s">
        <v>12506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8585</v>
      </c>
      <c r="C1044" s="1" t="s">
        <v>8467</v>
      </c>
      <c r="D1044" s="1" t="s">
        <v>8468</v>
      </c>
      <c r="E1044" s="2">
        <v>53418</v>
      </c>
      <c r="F1044" s="2">
        <v>53508</v>
      </c>
      <c r="G1044" s="1" t="s">
        <v>12507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8586</v>
      </c>
      <c r="C1045" s="1" t="s">
        <v>8467</v>
      </c>
      <c r="D1045" s="1" t="s">
        <v>8468</v>
      </c>
      <c r="E1045" s="2">
        <v>53783</v>
      </c>
      <c r="F1045" s="2">
        <v>53873</v>
      </c>
      <c r="G1045" s="1" t="s">
        <v>12508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8587</v>
      </c>
      <c r="C1046" s="1" t="s">
        <v>8467</v>
      </c>
      <c r="D1046" s="1" t="s">
        <v>8468</v>
      </c>
      <c r="E1046" s="2">
        <v>54149</v>
      </c>
      <c r="F1046" s="2">
        <v>54239</v>
      </c>
      <c r="G1046" s="1" t="s">
        <v>12509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8588</v>
      </c>
      <c r="C1047" s="1" t="s">
        <v>8467</v>
      </c>
      <c r="D1047" s="1" t="s">
        <v>8468</v>
      </c>
      <c r="E1047" s="2">
        <v>54514</v>
      </c>
      <c r="F1047" s="2">
        <v>54604</v>
      </c>
      <c r="G1047" s="1" t="s">
        <v>12510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8589</v>
      </c>
      <c r="C1048" s="1" t="s">
        <v>8467</v>
      </c>
      <c r="D1048" s="1" t="s">
        <v>8468</v>
      </c>
      <c r="E1048" s="2">
        <v>54879</v>
      </c>
      <c r="F1048" s="2">
        <v>54969</v>
      </c>
      <c r="G1048" s="1" t="s">
        <v>12511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8590</v>
      </c>
      <c r="C1049" s="1" t="s">
        <v>8467</v>
      </c>
      <c r="D1049" s="1" t="s">
        <v>8468</v>
      </c>
      <c r="E1049" s="2">
        <v>33055</v>
      </c>
      <c r="F1049" s="2">
        <v>33146</v>
      </c>
      <c r="G1049" s="1" t="s">
        <v>12512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8591</v>
      </c>
      <c r="C1050" s="1" t="s">
        <v>8467</v>
      </c>
      <c r="D1050" s="1" t="s">
        <v>8468</v>
      </c>
      <c r="E1050" s="2">
        <v>33420</v>
      </c>
      <c r="F1050" s="2">
        <v>33511</v>
      </c>
      <c r="G1050" s="1" t="s">
        <v>12513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8592</v>
      </c>
      <c r="C1051" s="1" t="s">
        <v>8467</v>
      </c>
      <c r="D1051" s="1" t="s">
        <v>8468</v>
      </c>
      <c r="E1051" s="2">
        <v>33786</v>
      </c>
      <c r="F1051" s="2">
        <v>33877</v>
      </c>
      <c r="G1051" s="1" t="s">
        <v>12514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8593</v>
      </c>
      <c r="C1052" s="1" t="s">
        <v>8467</v>
      </c>
      <c r="D1052" s="1" t="s">
        <v>8468</v>
      </c>
      <c r="E1052" s="2">
        <v>34151</v>
      </c>
      <c r="F1052" s="2">
        <v>34242</v>
      </c>
      <c r="G1052" s="1" t="s">
        <v>12515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8594</v>
      </c>
      <c r="C1053" s="1" t="s">
        <v>8467</v>
      </c>
      <c r="D1053" s="1" t="s">
        <v>8468</v>
      </c>
      <c r="E1053" s="2">
        <v>34516</v>
      </c>
      <c r="F1053" s="2">
        <v>34607</v>
      </c>
      <c r="G1053" s="1" t="s">
        <v>12516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8595</v>
      </c>
      <c r="C1054" s="1" t="s">
        <v>8467</v>
      </c>
      <c r="D1054" s="1" t="s">
        <v>8468</v>
      </c>
      <c r="E1054" s="2">
        <v>34881</v>
      </c>
      <c r="F1054" s="2">
        <v>34972</v>
      </c>
      <c r="G1054" s="1" t="s">
        <v>12517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8596</v>
      </c>
      <c r="C1055" s="1" t="s">
        <v>8467</v>
      </c>
      <c r="D1055" s="1" t="s">
        <v>8468</v>
      </c>
      <c r="E1055" s="2">
        <v>35247</v>
      </c>
      <c r="F1055" s="2">
        <v>35338</v>
      </c>
      <c r="G1055" s="1" t="s">
        <v>12518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8597</v>
      </c>
      <c r="C1056" s="1" t="s">
        <v>8467</v>
      </c>
      <c r="D1056" s="1" t="s">
        <v>8468</v>
      </c>
      <c r="E1056" s="2">
        <v>35612</v>
      </c>
      <c r="F1056" s="2">
        <v>35703</v>
      </c>
      <c r="G1056" s="1" t="s">
        <v>12519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8598</v>
      </c>
      <c r="C1057" s="1" t="s">
        <v>8467</v>
      </c>
      <c r="D1057" s="1" t="s">
        <v>8468</v>
      </c>
      <c r="E1057" s="2">
        <v>35977</v>
      </c>
      <c r="F1057" s="2">
        <v>36068</v>
      </c>
      <c r="G1057" s="1" t="s">
        <v>12520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8599</v>
      </c>
      <c r="C1058" s="1" t="s">
        <v>8467</v>
      </c>
      <c r="D1058" s="1" t="s">
        <v>8468</v>
      </c>
      <c r="E1058" s="2">
        <v>36342</v>
      </c>
      <c r="F1058" s="2">
        <v>36433</v>
      </c>
      <c r="G1058" s="1" t="s">
        <v>12521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8600</v>
      </c>
      <c r="C1059" s="1" t="s">
        <v>8467</v>
      </c>
      <c r="D1059" s="1" t="s">
        <v>8468</v>
      </c>
      <c r="E1059" s="2">
        <v>36708</v>
      </c>
      <c r="F1059" s="2">
        <v>36799</v>
      </c>
      <c r="G1059" s="1" t="s">
        <v>12522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8601</v>
      </c>
      <c r="C1060" s="1" t="s">
        <v>8467</v>
      </c>
      <c r="D1060" s="1" t="s">
        <v>8468</v>
      </c>
      <c r="E1060" s="2">
        <v>37073</v>
      </c>
      <c r="F1060" s="2">
        <v>37164</v>
      </c>
      <c r="G1060" s="1" t="s">
        <v>12523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8602</v>
      </c>
      <c r="C1061" s="1" t="s">
        <v>8467</v>
      </c>
      <c r="D1061" s="1" t="s">
        <v>8468</v>
      </c>
      <c r="E1061" s="2">
        <v>37438</v>
      </c>
      <c r="F1061" s="2">
        <v>37529</v>
      </c>
      <c r="G1061" s="1" t="s">
        <v>12524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8603</v>
      </c>
      <c r="C1062" s="1" t="s">
        <v>8467</v>
      </c>
      <c r="D1062" s="1" t="s">
        <v>8468</v>
      </c>
      <c r="E1062" s="2">
        <v>37803</v>
      </c>
      <c r="F1062" s="2">
        <v>37894</v>
      </c>
      <c r="G1062" s="1" t="s">
        <v>12525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8604</v>
      </c>
      <c r="C1063" s="1" t="s">
        <v>8467</v>
      </c>
      <c r="D1063" s="1" t="s">
        <v>8468</v>
      </c>
      <c r="E1063" s="2">
        <v>38169</v>
      </c>
      <c r="F1063" s="2">
        <v>38260</v>
      </c>
      <c r="G1063" s="1" t="s">
        <v>12526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8605</v>
      </c>
      <c r="C1064" s="1" t="s">
        <v>8467</v>
      </c>
      <c r="D1064" s="1" t="s">
        <v>8468</v>
      </c>
      <c r="E1064" s="2">
        <v>38534</v>
      </c>
      <c r="F1064" s="2">
        <v>38625</v>
      </c>
      <c r="G1064" s="1" t="s">
        <v>12527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8606</v>
      </c>
      <c r="C1065" s="1" t="s">
        <v>8467</v>
      </c>
      <c r="D1065" s="1" t="s">
        <v>8468</v>
      </c>
      <c r="E1065" s="2">
        <v>38899</v>
      </c>
      <c r="F1065" s="2">
        <v>38990</v>
      </c>
      <c r="G1065" s="1" t="s">
        <v>12528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8607</v>
      </c>
      <c r="C1066" s="1" t="s">
        <v>8467</v>
      </c>
      <c r="D1066" s="1" t="s">
        <v>8468</v>
      </c>
      <c r="E1066" s="2">
        <v>39264</v>
      </c>
      <c r="F1066" s="2">
        <v>39355</v>
      </c>
      <c r="G1066" s="1" t="s">
        <v>12529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8608</v>
      </c>
      <c r="C1067" s="1" t="s">
        <v>8467</v>
      </c>
      <c r="D1067" s="1" t="s">
        <v>8468</v>
      </c>
      <c r="E1067" s="2">
        <v>39630</v>
      </c>
      <c r="F1067" s="2">
        <v>39721</v>
      </c>
      <c r="G1067" s="1" t="s">
        <v>12530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8609</v>
      </c>
      <c r="C1068" s="1" t="s">
        <v>8467</v>
      </c>
      <c r="D1068" s="1" t="s">
        <v>8468</v>
      </c>
      <c r="E1068" s="2">
        <v>39995</v>
      </c>
      <c r="F1068" s="2">
        <v>40086</v>
      </c>
      <c r="G1068" s="1" t="s">
        <v>12531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8610</v>
      </c>
      <c r="C1069" s="1" t="s">
        <v>8467</v>
      </c>
      <c r="D1069" s="1" t="s">
        <v>8468</v>
      </c>
      <c r="E1069" s="2">
        <v>40360</v>
      </c>
      <c r="F1069" s="2">
        <v>40451</v>
      </c>
      <c r="G1069" s="1" t="s">
        <v>12532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8611</v>
      </c>
      <c r="C1070" s="1" t="s">
        <v>8467</v>
      </c>
      <c r="D1070" s="1" t="s">
        <v>8468</v>
      </c>
      <c r="E1070" s="2">
        <v>40725</v>
      </c>
      <c r="F1070" s="2">
        <v>40816</v>
      </c>
      <c r="G1070" s="1" t="s">
        <v>12533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8612</v>
      </c>
      <c r="C1071" s="1" t="s">
        <v>8467</v>
      </c>
      <c r="D1071" s="1" t="s">
        <v>8468</v>
      </c>
      <c r="E1071" s="2">
        <v>41091</v>
      </c>
      <c r="F1071" s="2">
        <v>41182</v>
      </c>
      <c r="G1071" s="1" t="s">
        <v>12534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8613</v>
      </c>
      <c r="C1072" s="1" t="s">
        <v>8467</v>
      </c>
      <c r="D1072" s="1" t="s">
        <v>8468</v>
      </c>
      <c r="E1072" s="2">
        <v>41456</v>
      </c>
      <c r="F1072" s="2">
        <v>41547</v>
      </c>
      <c r="G1072" s="1" t="s">
        <v>12535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8614</v>
      </c>
      <c r="C1073" s="1" t="s">
        <v>8467</v>
      </c>
      <c r="D1073" s="1" t="s">
        <v>8468</v>
      </c>
      <c r="E1073" s="2">
        <v>41821</v>
      </c>
      <c r="F1073" s="2">
        <v>41912</v>
      </c>
      <c r="G1073" s="1" t="s">
        <v>12536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8615</v>
      </c>
      <c r="C1074" s="1" t="s">
        <v>8467</v>
      </c>
      <c r="D1074" s="1" t="s">
        <v>8468</v>
      </c>
      <c r="E1074" s="2">
        <v>42186</v>
      </c>
      <c r="F1074" s="2">
        <v>42277</v>
      </c>
      <c r="G1074" s="1" t="s">
        <v>12537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8616</v>
      </c>
      <c r="C1075" s="1" t="s">
        <v>8467</v>
      </c>
      <c r="D1075" s="1" t="s">
        <v>8468</v>
      </c>
      <c r="E1075" s="2">
        <v>42552</v>
      </c>
      <c r="F1075" s="2">
        <v>42643</v>
      </c>
      <c r="G1075" s="1" t="s">
        <v>12538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8617</v>
      </c>
      <c r="C1076" s="1" t="s">
        <v>8467</v>
      </c>
      <c r="D1076" s="1" t="s">
        <v>8468</v>
      </c>
      <c r="E1076" s="2">
        <v>42917</v>
      </c>
      <c r="F1076" s="2">
        <v>43008</v>
      </c>
      <c r="G1076" s="1" t="s">
        <v>12539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8618</v>
      </c>
      <c r="C1077" s="1" t="s">
        <v>8467</v>
      </c>
      <c r="D1077" s="1" t="s">
        <v>8468</v>
      </c>
      <c r="E1077" s="2">
        <v>43282</v>
      </c>
      <c r="F1077" s="2">
        <v>43373</v>
      </c>
      <c r="G1077" s="1" t="s">
        <v>12540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8619</v>
      </c>
      <c r="C1078" s="1" t="s">
        <v>8467</v>
      </c>
      <c r="D1078" s="1" t="s">
        <v>8468</v>
      </c>
      <c r="E1078" s="2">
        <v>43647</v>
      </c>
      <c r="F1078" s="2">
        <v>43738</v>
      </c>
      <c r="G1078" s="1" t="s">
        <v>12541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8620</v>
      </c>
      <c r="C1079" s="1" t="s">
        <v>8467</v>
      </c>
      <c r="D1079" s="1" t="s">
        <v>8468</v>
      </c>
      <c r="E1079" s="2">
        <v>44013</v>
      </c>
      <c r="F1079" s="2">
        <v>44104</v>
      </c>
      <c r="G1079" s="1" t="s">
        <v>12542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8621</v>
      </c>
      <c r="C1080" s="1" t="s">
        <v>8467</v>
      </c>
      <c r="D1080" s="1" t="s">
        <v>8468</v>
      </c>
      <c r="E1080" s="2">
        <v>44378</v>
      </c>
      <c r="F1080" s="2">
        <v>44469</v>
      </c>
      <c r="G1080" s="1" t="s">
        <v>12543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8622</v>
      </c>
      <c r="C1081" s="1" t="s">
        <v>8467</v>
      </c>
      <c r="D1081" s="1" t="s">
        <v>8468</v>
      </c>
      <c r="E1081" s="2">
        <v>44743</v>
      </c>
      <c r="F1081" s="2">
        <v>44834</v>
      </c>
      <c r="G1081" s="1" t="s">
        <v>12544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8623</v>
      </c>
      <c r="C1082" s="1" t="s">
        <v>8467</v>
      </c>
      <c r="D1082" s="1" t="s">
        <v>8468</v>
      </c>
      <c r="E1082" s="2">
        <v>45108</v>
      </c>
      <c r="F1082" s="2">
        <v>45199</v>
      </c>
      <c r="G1082" s="1" t="s">
        <v>12545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8624</v>
      </c>
      <c r="C1083" s="1" t="s">
        <v>8467</v>
      </c>
      <c r="D1083" s="1" t="s">
        <v>8468</v>
      </c>
      <c r="E1083" s="2">
        <v>45474</v>
      </c>
      <c r="F1083" s="2">
        <v>45565</v>
      </c>
      <c r="G1083" s="1" t="s">
        <v>12546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8625</v>
      </c>
      <c r="C1084" s="1" t="s">
        <v>8467</v>
      </c>
      <c r="D1084" s="1" t="s">
        <v>8468</v>
      </c>
      <c r="E1084" s="2">
        <v>45839</v>
      </c>
      <c r="F1084" s="2">
        <v>45930</v>
      </c>
      <c r="G1084" s="1" t="s">
        <v>12547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8626</v>
      </c>
      <c r="C1085" s="1" t="s">
        <v>8467</v>
      </c>
      <c r="D1085" s="1" t="s">
        <v>8468</v>
      </c>
      <c r="E1085" s="2">
        <v>46204</v>
      </c>
      <c r="F1085" s="2">
        <v>46295</v>
      </c>
      <c r="G1085" s="1" t="s">
        <v>12548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8627</v>
      </c>
      <c r="C1086" s="1" t="s">
        <v>8467</v>
      </c>
      <c r="D1086" s="1" t="s">
        <v>8468</v>
      </c>
      <c r="E1086" s="2">
        <v>46569</v>
      </c>
      <c r="F1086" s="2">
        <v>46660</v>
      </c>
      <c r="G1086" s="1" t="s">
        <v>12549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8628</v>
      </c>
      <c r="C1087" s="1" t="s">
        <v>8467</v>
      </c>
      <c r="D1087" s="1" t="s">
        <v>8468</v>
      </c>
      <c r="E1087" s="2">
        <v>46935</v>
      </c>
      <c r="F1087" s="2">
        <v>47026</v>
      </c>
      <c r="G1087" s="1" t="s">
        <v>12550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8629</v>
      </c>
      <c r="C1088" s="1" t="s">
        <v>8467</v>
      </c>
      <c r="D1088" s="1" t="s">
        <v>8468</v>
      </c>
      <c r="E1088" s="2">
        <v>47300</v>
      </c>
      <c r="F1088" s="2">
        <v>47391</v>
      </c>
      <c r="G1088" s="1" t="s">
        <v>12551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8630</v>
      </c>
      <c r="C1089" s="1" t="s">
        <v>8467</v>
      </c>
      <c r="D1089" s="1" t="s">
        <v>8468</v>
      </c>
      <c r="E1089" s="2">
        <v>47665</v>
      </c>
      <c r="F1089" s="2">
        <v>47756</v>
      </c>
      <c r="G1089" s="1" t="s">
        <v>12552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8631</v>
      </c>
      <c r="C1090" s="1" t="s">
        <v>8467</v>
      </c>
      <c r="D1090" s="1" t="s">
        <v>8468</v>
      </c>
      <c r="E1090" s="2">
        <v>48030</v>
      </c>
      <c r="F1090" s="2">
        <v>48121</v>
      </c>
      <c r="G1090" s="1" t="s">
        <v>12553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8632</v>
      </c>
      <c r="C1091" s="1" t="s">
        <v>8467</v>
      </c>
      <c r="D1091" s="1" t="s">
        <v>8468</v>
      </c>
      <c r="E1091" s="2">
        <v>48396</v>
      </c>
      <c r="F1091" s="2">
        <v>48487</v>
      </c>
      <c r="G1091" s="1" t="s">
        <v>12554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8633</v>
      </c>
      <c r="C1092" s="1" t="s">
        <v>8467</v>
      </c>
      <c r="D1092" s="1" t="s">
        <v>8468</v>
      </c>
      <c r="E1092" s="2">
        <v>48761</v>
      </c>
      <c r="F1092" s="2">
        <v>48852</v>
      </c>
      <c r="G1092" s="1" t="s">
        <v>12555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8634</v>
      </c>
      <c r="C1093" s="1" t="s">
        <v>8467</v>
      </c>
      <c r="D1093" s="1" t="s">
        <v>8468</v>
      </c>
      <c r="E1093" s="2">
        <v>49126</v>
      </c>
      <c r="F1093" s="2">
        <v>49217</v>
      </c>
      <c r="G1093" s="1" t="s">
        <v>12556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8635</v>
      </c>
      <c r="C1094" s="1" t="s">
        <v>8467</v>
      </c>
      <c r="D1094" s="1" t="s">
        <v>8468</v>
      </c>
      <c r="E1094" s="2">
        <v>49491</v>
      </c>
      <c r="F1094" s="2">
        <v>49582</v>
      </c>
      <c r="G1094" s="1" t="s">
        <v>12557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8636</v>
      </c>
      <c r="C1095" s="1" t="s">
        <v>8467</v>
      </c>
      <c r="D1095" s="1" t="s">
        <v>8468</v>
      </c>
      <c r="E1095" s="2">
        <v>49857</v>
      </c>
      <c r="F1095" s="2">
        <v>49948</v>
      </c>
      <c r="G1095" s="1" t="s">
        <v>12558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8637</v>
      </c>
      <c r="C1096" s="1" t="s">
        <v>8467</v>
      </c>
      <c r="D1096" s="1" t="s">
        <v>8468</v>
      </c>
      <c r="E1096" s="2">
        <v>50222</v>
      </c>
      <c r="F1096" s="2">
        <v>50313</v>
      </c>
      <c r="G1096" s="1" t="s">
        <v>12559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8638</v>
      </c>
      <c r="C1097" s="1" t="s">
        <v>8467</v>
      </c>
      <c r="D1097" s="1" t="s">
        <v>8468</v>
      </c>
      <c r="E1097" s="2">
        <v>50587</v>
      </c>
      <c r="F1097" s="2">
        <v>50678</v>
      </c>
      <c r="G1097" s="1" t="s">
        <v>12560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8639</v>
      </c>
      <c r="C1098" s="1" t="s">
        <v>8467</v>
      </c>
      <c r="D1098" s="1" t="s">
        <v>8468</v>
      </c>
      <c r="E1098" s="2">
        <v>50952</v>
      </c>
      <c r="F1098" s="2">
        <v>51043</v>
      </c>
      <c r="G1098" s="1" t="s">
        <v>12561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8640</v>
      </c>
      <c r="C1099" s="1" t="s">
        <v>8467</v>
      </c>
      <c r="D1099" s="1" t="s">
        <v>8468</v>
      </c>
      <c r="E1099" s="2">
        <v>51318</v>
      </c>
      <c r="F1099" s="2">
        <v>51409</v>
      </c>
      <c r="G1099" s="1" t="s">
        <v>12562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8641</v>
      </c>
      <c r="C1100" s="1" t="s">
        <v>8467</v>
      </c>
      <c r="D1100" s="1" t="s">
        <v>8468</v>
      </c>
      <c r="E1100" s="2">
        <v>51683</v>
      </c>
      <c r="F1100" s="2">
        <v>51774</v>
      </c>
      <c r="G1100" s="1" t="s">
        <v>12563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8642</v>
      </c>
      <c r="C1101" s="1" t="s">
        <v>8467</v>
      </c>
      <c r="D1101" s="1" t="s">
        <v>8468</v>
      </c>
      <c r="E1101" s="2">
        <v>52048</v>
      </c>
      <c r="F1101" s="2">
        <v>52139</v>
      </c>
      <c r="G1101" s="1" t="s">
        <v>12564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8643</v>
      </c>
      <c r="C1102" s="1" t="s">
        <v>8467</v>
      </c>
      <c r="D1102" s="1" t="s">
        <v>8468</v>
      </c>
      <c r="E1102" s="2">
        <v>52413</v>
      </c>
      <c r="F1102" s="2">
        <v>52504</v>
      </c>
      <c r="G1102" s="1" t="s">
        <v>12565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8644</v>
      </c>
      <c r="C1103" s="1" t="s">
        <v>8467</v>
      </c>
      <c r="D1103" s="1" t="s">
        <v>8468</v>
      </c>
      <c r="E1103" s="2">
        <v>52779</v>
      </c>
      <c r="F1103" s="2">
        <v>52870</v>
      </c>
      <c r="G1103" s="1" t="s">
        <v>12566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8645</v>
      </c>
      <c r="C1104" s="1" t="s">
        <v>8467</v>
      </c>
      <c r="D1104" s="1" t="s">
        <v>8468</v>
      </c>
      <c r="E1104" s="2">
        <v>53144</v>
      </c>
      <c r="F1104" s="2">
        <v>53235</v>
      </c>
      <c r="G1104" s="1" t="s">
        <v>12567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8646</v>
      </c>
      <c r="C1105" s="1" t="s">
        <v>8467</v>
      </c>
      <c r="D1105" s="1" t="s">
        <v>8468</v>
      </c>
      <c r="E1105" s="2">
        <v>53509</v>
      </c>
      <c r="F1105" s="2">
        <v>53600</v>
      </c>
      <c r="G1105" s="1" t="s">
        <v>12568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8647</v>
      </c>
      <c r="C1106" s="1" t="s">
        <v>8467</v>
      </c>
      <c r="D1106" s="1" t="s">
        <v>8468</v>
      </c>
      <c r="E1106" s="2">
        <v>53874</v>
      </c>
      <c r="F1106" s="2">
        <v>53965</v>
      </c>
      <c r="G1106" s="1" t="s">
        <v>12569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8648</v>
      </c>
      <c r="C1107" s="1" t="s">
        <v>8467</v>
      </c>
      <c r="D1107" s="1" t="s">
        <v>8468</v>
      </c>
      <c r="E1107" s="2">
        <v>54240</v>
      </c>
      <c r="F1107" s="2">
        <v>54331</v>
      </c>
      <c r="G1107" s="1" t="s">
        <v>12570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8649</v>
      </c>
      <c r="C1108" s="1" t="s">
        <v>8467</v>
      </c>
      <c r="D1108" s="1" t="s">
        <v>8468</v>
      </c>
      <c r="E1108" s="2">
        <v>54605</v>
      </c>
      <c r="F1108" s="2">
        <v>54696</v>
      </c>
      <c r="G1108" s="1" t="s">
        <v>12571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8650</v>
      </c>
      <c r="C1109" s="1" t="s">
        <v>8467</v>
      </c>
      <c r="D1109" s="1" t="s">
        <v>8468</v>
      </c>
      <c r="E1109" s="2">
        <v>54970</v>
      </c>
      <c r="F1109" s="2">
        <v>55061</v>
      </c>
      <c r="G1109" s="1" t="s">
        <v>12572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8651</v>
      </c>
      <c r="C1110" s="1" t="s">
        <v>8467</v>
      </c>
      <c r="D1110" s="1" t="s">
        <v>8468</v>
      </c>
      <c r="E1110" s="2">
        <v>33147</v>
      </c>
      <c r="F1110" s="2">
        <v>33238</v>
      </c>
      <c r="G1110" s="1" t="s">
        <v>12573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8652</v>
      </c>
      <c r="C1111" s="1" t="s">
        <v>8467</v>
      </c>
      <c r="D1111" s="1" t="s">
        <v>8468</v>
      </c>
      <c r="E1111" s="2">
        <v>33512</v>
      </c>
      <c r="F1111" s="2">
        <v>33603</v>
      </c>
      <c r="G1111" s="1" t="s">
        <v>12574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8653</v>
      </c>
      <c r="C1112" s="1" t="s">
        <v>8467</v>
      </c>
      <c r="D1112" s="1" t="s">
        <v>8468</v>
      </c>
      <c r="E1112" s="2">
        <v>33878</v>
      </c>
      <c r="F1112" s="2">
        <v>33969</v>
      </c>
      <c r="G1112" s="1" t="s">
        <v>12575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8654</v>
      </c>
      <c r="C1113" s="1" t="s">
        <v>8467</v>
      </c>
      <c r="D1113" s="1" t="s">
        <v>8468</v>
      </c>
      <c r="E1113" s="2">
        <v>34243</v>
      </c>
      <c r="F1113" s="2">
        <v>34334</v>
      </c>
      <c r="G1113" s="1" t="s">
        <v>12576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8655</v>
      </c>
      <c r="C1114" s="1" t="s">
        <v>8467</v>
      </c>
      <c r="D1114" s="1" t="s">
        <v>8468</v>
      </c>
      <c r="E1114" s="2">
        <v>34608</v>
      </c>
      <c r="F1114" s="2">
        <v>34699</v>
      </c>
      <c r="G1114" s="1" t="s">
        <v>12577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8656</v>
      </c>
      <c r="C1115" s="1" t="s">
        <v>8467</v>
      </c>
      <c r="D1115" s="1" t="s">
        <v>8468</v>
      </c>
      <c r="E1115" s="2">
        <v>34973</v>
      </c>
      <c r="F1115" s="2">
        <v>35064</v>
      </c>
      <c r="G1115" s="1" t="s">
        <v>12578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8657</v>
      </c>
      <c r="C1116" s="1" t="s">
        <v>8467</v>
      </c>
      <c r="D1116" s="1" t="s">
        <v>8468</v>
      </c>
      <c r="E1116" s="2">
        <v>35339</v>
      </c>
      <c r="F1116" s="2">
        <v>35430</v>
      </c>
      <c r="G1116" s="1" t="s">
        <v>12579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8658</v>
      </c>
      <c r="C1117" s="1" t="s">
        <v>8467</v>
      </c>
      <c r="D1117" s="1" t="s">
        <v>8468</v>
      </c>
      <c r="E1117" s="2">
        <v>35704</v>
      </c>
      <c r="F1117" s="2">
        <v>35795</v>
      </c>
      <c r="G1117" s="1" t="s">
        <v>12580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8659</v>
      </c>
      <c r="C1118" s="1" t="s">
        <v>8467</v>
      </c>
      <c r="D1118" s="1" t="s">
        <v>8468</v>
      </c>
      <c r="E1118" s="2">
        <v>36069</v>
      </c>
      <c r="F1118" s="2">
        <v>36160</v>
      </c>
      <c r="G1118" s="1" t="s">
        <v>12581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8660</v>
      </c>
      <c r="C1119" s="1" t="s">
        <v>8467</v>
      </c>
      <c r="D1119" s="1" t="s">
        <v>8468</v>
      </c>
      <c r="E1119" s="2">
        <v>36434</v>
      </c>
      <c r="F1119" s="2">
        <v>36525</v>
      </c>
      <c r="G1119" s="1" t="s">
        <v>12582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8661</v>
      </c>
      <c r="C1120" s="1" t="s">
        <v>8467</v>
      </c>
      <c r="D1120" s="1" t="s">
        <v>8468</v>
      </c>
      <c r="E1120" s="2">
        <v>36800</v>
      </c>
      <c r="F1120" s="2">
        <v>36891</v>
      </c>
      <c r="G1120" s="1" t="s">
        <v>12583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8662</v>
      </c>
      <c r="C1121" s="1" t="s">
        <v>8467</v>
      </c>
      <c r="D1121" s="1" t="s">
        <v>8468</v>
      </c>
      <c r="E1121" s="2">
        <v>37165</v>
      </c>
      <c r="F1121" s="2">
        <v>37256</v>
      </c>
      <c r="G1121" s="1" t="s">
        <v>12584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8663</v>
      </c>
      <c r="C1122" s="1" t="s">
        <v>8467</v>
      </c>
      <c r="D1122" s="1" t="s">
        <v>8468</v>
      </c>
      <c r="E1122" s="2">
        <v>37530</v>
      </c>
      <c r="F1122" s="2">
        <v>37621</v>
      </c>
      <c r="G1122" s="1" t="s">
        <v>12585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8664</v>
      </c>
      <c r="C1123" s="1" t="s">
        <v>8467</v>
      </c>
      <c r="D1123" s="1" t="s">
        <v>8468</v>
      </c>
      <c r="E1123" s="2">
        <v>37895</v>
      </c>
      <c r="F1123" s="2">
        <v>37986</v>
      </c>
      <c r="G1123" s="1" t="s">
        <v>12586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8665</v>
      </c>
      <c r="C1124" s="1" t="s">
        <v>8467</v>
      </c>
      <c r="D1124" s="1" t="s">
        <v>8468</v>
      </c>
      <c r="E1124" s="2">
        <v>38261</v>
      </c>
      <c r="F1124" s="2">
        <v>38352</v>
      </c>
      <c r="G1124" s="1" t="s">
        <v>12587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8666</v>
      </c>
      <c r="C1125" s="1" t="s">
        <v>8467</v>
      </c>
      <c r="D1125" s="1" t="s">
        <v>8468</v>
      </c>
      <c r="E1125" s="2">
        <v>38626</v>
      </c>
      <c r="F1125" s="2">
        <v>38717</v>
      </c>
      <c r="G1125" s="1" t="s">
        <v>12588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8667</v>
      </c>
      <c r="C1126" s="1" t="s">
        <v>8467</v>
      </c>
      <c r="D1126" s="1" t="s">
        <v>8468</v>
      </c>
      <c r="E1126" s="2">
        <v>38991</v>
      </c>
      <c r="F1126" s="2">
        <v>39082</v>
      </c>
      <c r="G1126" s="1" t="s">
        <v>12589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8668</v>
      </c>
      <c r="C1127" s="1" t="s">
        <v>8467</v>
      </c>
      <c r="D1127" s="1" t="s">
        <v>8468</v>
      </c>
      <c r="E1127" s="2">
        <v>39356</v>
      </c>
      <c r="F1127" s="2">
        <v>39447</v>
      </c>
      <c r="G1127" s="1" t="s">
        <v>12590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8669</v>
      </c>
      <c r="C1128" s="1" t="s">
        <v>8467</v>
      </c>
      <c r="D1128" s="1" t="s">
        <v>8468</v>
      </c>
      <c r="E1128" s="2">
        <v>39722</v>
      </c>
      <c r="F1128" s="2">
        <v>39813</v>
      </c>
      <c r="G1128" s="1" t="s">
        <v>12591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8670</v>
      </c>
      <c r="C1129" s="1" t="s">
        <v>8467</v>
      </c>
      <c r="D1129" s="1" t="s">
        <v>8468</v>
      </c>
      <c r="E1129" s="2">
        <v>40087</v>
      </c>
      <c r="F1129" s="2">
        <v>40178</v>
      </c>
      <c r="G1129" s="1" t="s">
        <v>12592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8671</v>
      </c>
      <c r="C1130" s="1" t="s">
        <v>8467</v>
      </c>
      <c r="D1130" s="1" t="s">
        <v>8468</v>
      </c>
      <c r="E1130" s="2">
        <v>40452</v>
      </c>
      <c r="F1130" s="2">
        <v>40543</v>
      </c>
      <c r="G1130" s="1" t="s">
        <v>12593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8672</v>
      </c>
      <c r="C1131" s="1" t="s">
        <v>8467</v>
      </c>
      <c r="D1131" s="1" t="s">
        <v>8468</v>
      </c>
      <c r="E1131" s="2">
        <v>40817</v>
      </c>
      <c r="F1131" s="2">
        <v>40908</v>
      </c>
      <c r="G1131" s="1" t="s">
        <v>12594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8673</v>
      </c>
      <c r="C1132" s="1" t="s">
        <v>8467</v>
      </c>
      <c r="D1132" s="1" t="s">
        <v>8468</v>
      </c>
      <c r="E1132" s="2">
        <v>41183</v>
      </c>
      <c r="F1132" s="2">
        <v>41274</v>
      </c>
      <c r="G1132" s="1" t="s">
        <v>12595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8674</v>
      </c>
      <c r="C1133" s="1" t="s">
        <v>8467</v>
      </c>
      <c r="D1133" s="1" t="s">
        <v>8468</v>
      </c>
      <c r="E1133" s="2">
        <v>41548</v>
      </c>
      <c r="F1133" s="2">
        <v>41639</v>
      </c>
      <c r="G1133" s="1" t="s">
        <v>12596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8675</v>
      </c>
      <c r="C1134" s="1" t="s">
        <v>8467</v>
      </c>
      <c r="D1134" s="1" t="s">
        <v>8468</v>
      </c>
      <c r="E1134" s="2">
        <v>41913</v>
      </c>
      <c r="F1134" s="2">
        <v>42004</v>
      </c>
      <c r="G1134" s="1" t="s">
        <v>12597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8676</v>
      </c>
      <c r="C1135" s="1" t="s">
        <v>8467</v>
      </c>
      <c r="D1135" s="1" t="s">
        <v>8468</v>
      </c>
      <c r="E1135" s="2">
        <v>42278</v>
      </c>
      <c r="F1135" s="2">
        <v>42369</v>
      </c>
      <c r="G1135" s="1" t="s">
        <v>12598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8677</v>
      </c>
      <c r="C1136" s="1" t="s">
        <v>8467</v>
      </c>
      <c r="D1136" s="1" t="s">
        <v>8468</v>
      </c>
      <c r="E1136" s="2">
        <v>42644</v>
      </c>
      <c r="F1136" s="2">
        <v>42735</v>
      </c>
      <c r="G1136" s="1" t="s">
        <v>12599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8678</v>
      </c>
      <c r="C1137" s="1" t="s">
        <v>8467</v>
      </c>
      <c r="D1137" s="1" t="s">
        <v>8468</v>
      </c>
      <c r="E1137" s="2">
        <v>43009</v>
      </c>
      <c r="F1137" s="2">
        <v>43100</v>
      </c>
      <c r="G1137" s="1" t="s">
        <v>12600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8679</v>
      </c>
      <c r="C1138" s="1" t="s">
        <v>8467</v>
      </c>
      <c r="D1138" s="1" t="s">
        <v>8468</v>
      </c>
      <c r="E1138" s="2">
        <v>43374</v>
      </c>
      <c r="F1138" s="2">
        <v>43465</v>
      </c>
      <c r="G1138" s="1" t="s">
        <v>12601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8680</v>
      </c>
      <c r="C1139" s="1" t="s">
        <v>8467</v>
      </c>
      <c r="D1139" s="1" t="s">
        <v>8468</v>
      </c>
      <c r="E1139" s="2">
        <v>43739</v>
      </c>
      <c r="F1139" s="2">
        <v>43830</v>
      </c>
      <c r="G1139" s="1" t="s">
        <v>12602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8681</v>
      </c>
      <c r="C1140" s="1" t="s">
        <v>8467</v>
      </c>
      <c r="D1140" s="1" t="s">
        <v>8468</v>
      </c>
      <c r="E1140" s="2">
        <v>44105</v>
      </c>
      <c r="F1140" s="2">
        <v>44196</v>
      </c>
      <c r="G1140" s="1" t="s">
        <v>12603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8682</v>
      </c>
      <c r="C1141" s="1" t="s">
        <v>8467</v>
      </c>
      <c r="D1141" s="1" t="s">
        <v>8468</v>
      </c>
      <c r="E1141" s="2">
        <v>44470</v>
      </c>
      <c r="F1141" s="2">
        <v>44561</v>
      </c>
      <c r="G1141" s="1" t="s">
        <v>12604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8683</v>
      </c>
      <c r="C1142" s="1" t="s">
        <v>8467</v>
      </c>
      <c r="D1142" s="1" t="s">
        <v>8468</v>
      </c>
      <c r="E1142" s="2">
        <v>44835</v>
      </c>
      <c r="F1142" s="2">
        <v>44926</v>
      </c>
      <c r="G1142" s="1" t="s">
        <v>12605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8684</v>
      </c>
      <c r="C1143" s="1" t="s">
        <v>8467</v>
      </c>
      <c r="D1143" s="1" t="s">
        <v>8468</v>
      </c>
      <c r="E1143" s="2">
        <v>45200</v>
      </c>
      <c r="F1143" s="2">
        <v>45291</v>
      </c>
      <c r="G1143" s="1" t="s">
        <v>12606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8685</v>
      </c>
      <c r="C1144" s="1" t="s">
        <v>8467</v>
      </c>
      <c r="D1144" s="1" t="s">
        <v>8468</v>
      </c>
      <c r="E1144" s="2">
        <v>45566</v>
      </c>
      <c r="F1144" s="2">
        <v>45657</v>
      </c>
      <c r="G1144" s="1" t="s">
        <v>12607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8686</v>
      </c>
      <c r="C1145" s="1" t="s">
        <v>8467</v>
      </c>
      <c r="D1145" s="1" t="s">
        <v>8468</v>
      </c>
      <c r="E1145" s="2">
        <v>45931</v>
      </c>
      <c r="F1145" s="2">
        <v>46022</v>
      </c>
      <c r="G1145" s="1" t="s">
        <v>12608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8687</v>
      </c>
      <c r="C1146" s="1" t="s">
        <v>8467</v>
      </c>
      <c r="D1146" s="1" t="s">
        <v>8468</v>
      </c>
      <c r="E1146" s="2">
        <v>46296</v>
      </c>
      <c r="F1146" s="2">
        <v>46387</v>
      </c>
      <c r="G1146" s="1" t="s">
        <v>12609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8688</v>
      </c>
      <c r="C1147" s="1" t="s">
        <v>8467</v>
      </c>
      <c r="D1147" s="1" t="s">
        <v>8468</v>
      </c>
      <c r="E1147" s="2">
        <v>46661</v>
      </c>
      <c r="F1147" s="2">
        <v>46752</v>
      </c>
      <c r="G1147" s="1" t="s">
        <v>12610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8689</v>
      </c>
      <c r="C1148" s="1" t="s">
        <v>8467</v>
      </c>
      <c r="D1148" s="1" t="s">
        <v>8468</v>
      </c>
      <c r="E1148" s="2">
        <v>47027</v>
      </c>
      <c r="F1148" s="2">
        <v>47118</v>
      </c>
      <c r="G1148" s="1" t="s">
        <v>12611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8690</v>
      </c>
      <c r="C1149" s="1" t="s">
        <v>8467</v>
      </c>
      <c r="D1149" s="1" t="s">
        <v>8468</v>
      </c>
      <c r="E1149" s="2">
        <v>47392</v>
      </c>
      <c r="F1149" s="2">
        <v>47483</v>
      </c>
      <c r="G1149" s="1" t="s">
        <v>12612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8691</v>
      </c>
      <c r="C1150" s="1" t="s">
        <v>8467</v>
      </c>
      <c r="D1150" s="1" t="s">
        <v>8468</v>
      </c>
      <c r="E1150" s="2">
        <v>47757</v>
      </c>
      <c r="F1150" s="2">
        <v>47848</v>
      </c>
      <c r="G1150" s="1" t="s">
        <v>12613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8692</v>
      </c>
      <c r="C1151" s="1" t="s">
        <v>8467</v>
      </c>
      <c r="D1151" s="1" t="s">
        <v>8468</v>
      </c>
      <c r="E1151" s="2">
        <v>48122</v>
      </c>
      <c r="F1151" s="2">
        <v>48213</v>
      </c>
      <c r="G1151" s="1" t="s">
        <v>12614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8693</v>
      </c>
      <c r="C1152" s="1" t="s">
        <v>8467</v>
      </c>
      <c r="D1152" s="1" t="s">
        <v>8468</v>
      </c>
      <c r="E1152" s="2">
        <v>48488</v>
      </c>
      <c r="F1152" s="2">
        <v>48579</v>
      </c>
      <c r="G1152" s="1" t="s">
        <v>12615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8694</v>
      </c>
      <c r="C1153" s="1" t="s">
        <v>8467</v>
      </c>
      <c r="D1153" s="1" t="s">
        <v>8468</v>
      </c>
      <c r="E1153" s="2">
        <v>48853</v>
      </c>
      <c r="F1153" s="2">
        <v>48944</v>
      </c>
      <c r="G1153" s="1" t="s">
        <v>12616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8695</v>
      </c>
      <c r="C1154" s="1" t="s">
        <v>8467</v>
      </c>
      <c r="D1154" s="1" t="s">
        <v>8468</v>
      </c>
      <c r="E1154" s="2">
        <v>49218</v>
      </c>
      <c r="F1154" s="2">
        <v>49309</v>
      </c>
      <c r="G1154" s="1" t="s">
        <v>12617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8696</v>
      </c>
      <c r="C1155" s="1" t="s">
        <v>8467</v>
      </c>
      <c r="D1155" s="1" t="s">
        <v>8468</v>
      </c>
      <c r="E1155" s="2">
        <v>49583</v>
      </c>
      <c r="F1155" s="2">
        <v>49674</v>
      </c>
      <c r="G1155" s="1" t="s">
        <v>12618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8697</v>
      </c>
      <c r="C1156" s="1" t="s">
        <v>8467</v>
      </c>
      <c r="D1156" s="1" t="s">
        <v>8468</v>
      </c>
      <c r="E1156" s="2">
        <v>49949</v>
      </c>
      <c r="F1156" s="2">
        <v>50040</v>
      </c>
      <c r="G1156" s="1" t="s">
        <v>12619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8698</v>
      </c>
      <c r="C1157" s="1" t="s">
        <v>8467</v>
      </c>
      <c r="D1157" s="1" t="s">
        <v>8468</v>
      </c>
      <c r="E1157" s="2">
        <v>50314</v>
      </c>
      <c r="F1157" s="2">
        <v>50405</v>
      </c>
      <c r="G1157" s="1" t="s">
        <v>12620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8699</v>
      </c>
      <c r="C1158" s="1" t="s">
        <v>8467</v>
      </c>
      <c r="D1158" s="1" t="s">
        <v>8468</v>
      </c>
      <c r="E1158" s="2">
        <v>50679</v>
      </c>
      <c r="F1158" s="2">
        <v>50770</v>
      </c>
      <c r="G1158" s="1" t="s">
        <v>12621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8700</v>
      </c>
      <c r="C1159" s="1" t="s">
        <v>8467</v>
      </c>
      <c r="D1159" s="1" t="s">
        <v>8468</v>
      </c>
      <c r="E1159" s="2">
        <v>51044</v>
      </c>
      <c r="F1159" s="2">
        <v>51135</v>
      </c>
      <c r="G1159" s="1" t="s">
        <v>12622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8701</v>
      </c>
      <c r="C1160" s="1" t="s">
        <v>8467</v>
      </c>
      <c r="D1160" s="1" t="s">
        <v>8468</v>
      </c>
      <c r="E1160" s="2">
        <v>51410</v>
      </c>
      <c r="F1160" s="2">
        <v>51501</v>
      </c>
      <c r="G1160" s="1" t="s">
        <v>12623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8702</v>
      </c>
      <c r="C1161" s="1" t="s">
        <v>8467</v>
      </c>
      <c r="D1161" s="1" t="s">
        <v>8468</v>
      </c>
      <c r="E1161" s="2">
        <v>51775</v>
      </c>
      <c r="F1161" s="2">
        <v>51866</v>
      </c>
      <c r="G1161" s="1" t="s">
        <v>12624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8703</v>
      </c>
      <c r="C1162" s="1" t="s">
        <v>8467</v>
      </c>
      <c r="D1162" s="1" t="s">
        <v>8468</v>
      </c>
      <c r="E1162" s="2">
        <v>52140</v>
      </c>
      <c r="F1162" s="2">
        <v>52231</v>
      </c>
      <c r="G1162" s="1" t="s">
        <v>12625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8704</v>
      </c>
      <c r="C1163" s="1" t="s">
        <v>8467</v>
      </c>
      <c r="D1163" s="1" t="s">
        <v>8468</v>
      </c>
      <c r="E1163" s="2">
        <v>52505</v>
      </c>
      <c r="F1163" s="2">
        <v>52596</v>
      </c>
      <c r="G1163" s="1" t="s">
        <v>12626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8705</v>
      </c>
      <c r="C1164" s="1" t="s">
        <v>8467</v>
      </c>
      <c r="D1164" s="1" t="s">
        <v>8468</v>
      </c>
      <c r="E1164" s="2">
        <v>52871</v>
      </c>
      <c r="F1164" s="2">
        <v>52962</v>
      </c>
      <c r="G1164" s="1" t="s">
        <v>12627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8706</v>
      </c>
      <c r="C1165" s="1" t="s">
        <v>8467</v>
      </c>
      <c r="D1165" s="1" t="s">
        <v>8468</v>
      </c>
      <c r="E1165" s="2">
        <v>53236</v>
      </c>
      <c r="F1165" s="2">
        <v>53327</v>
      </c>
      <c r="G1165" s="1" t="s">
        <v>12628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8707</v>
      </c>
      <c r="C1166" s="1" t="s">
        <v>8467</v>
      </c>
      <c r="D1166" s="1" t="s">
        <v>8468</v>
      </c>
      <c r="E1166" s="2">
        <v>53601</v>
      </c>
      <c r="F1166" s="2">
        <v>53692</v>
      </c>
      <c r="G1166" s="1" t="s">
        <v>12629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8708</v>
      </c>
      <c r="C1167" s="1" t="s">
        <v>8467</v>
      </c>
      <c r="D1167" s="1" t="s">
        <v>8468</v>
      </c>
      <c r="E1167" s="2">
        <v>53966</v>
      </c>
      <c r="F1167" s="2">
        <v>54057</v>
      </c>
      <c r="G1167" s="1" t="s">
        <v>12630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8709</v>
      </c>
      <c r="C1168" s="1" t="s">
        <v>8467</v>
      </c>
      <c r="D1168" s="1" t="s">
        <v>8468</v>
      </c>
      <c r="E1168" s="2">
        <v>54332</v>
      </c>
      <c r="F1168" s="2">
        <v>54423</v>
      </c>
      <c r="G1168" s="1" t="s">
        <v>12631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8710</v>
      </c>
      <c r="C1169" s="1" t="s">
        <v>8467</v>
      </c>
      <c r="D1169" s="1" t="s">
        <v>8468</v>
      </c>
      <c r="E1169" s="2">
        <v>54697</v>
      </c>
      <c r="F1169" s="2">
        <v>54788</v>
      </c>
      <c r="G1169" s="1" t="s">
        <v>12632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8711</v>
      </c>
      <c r="C1170" s="1" t="s">
        <v>8467</v>
      </c>
      <c r="D1170" s="1" t="s">
        <v>8468</v>
      </c>
      <c r="E1170" s="2">
        <v>55062</v>
      </c>
      <c r="F1170" s="2">
        <v>55153</v>
      </c>
      <c r="G1170" s="1" t="s">
        <v>12633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8712</v>
      </c>
      <c r="C1171" s="1" t="s">
        <v>8713</v>
      </c>
      <c r="D1171" s="1" t="s">
        <v>8714</v>
      </c>
      <c r="E1171" s="2">
        <v>32874</v>
      </c>
      <c r="F1171" s="2">
        <v>32993</v>
      </c>
      <c r="G1171" s="1" t="s">
        <v>12634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8715</v>
      </c>
      <c r="C1172" s="1" t="s">
        <v>8713</v>
      </c>
      <c r="D1172" s="1" t="s">
        <v>8714</v>
      </c>
      <c r="E1172" s="2">
        <v>33239</v>
      </c>
      <c r="F1172" s="2">
        <v>33358</v>
      </c>
      <c r="G1172" s="1" t="s">
        <v>12635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8716</v>
      </c>
      <c r="C1173" s="1" t="s">
        <v>8713</v>
      </c>
      <c r="D1173" s="1" t="s">
        <v>8714</v>
      </c>
      <c r="E1173" s="2">
        <v>33604</v>
      </c>
      <c r="F1173" s="2">
        <v>33724</v>
      </c>
      <c r="G1173" s="1" t="s">
        <v>12636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8717</v>
      </c>
      <c r="C1174" s="1" t="s">
        <v>8713</v>
      </c>
      <c r="D1174" s="1" t="s">
        <v>8714</v>
      </c>
      <c r="E1174" s="2">
        <v>33970</v>
      </c>
      <c r="F1174" s="2">
        <v>34089</v>
      </c>
      <c r="G1174" s="1" t="s">
        <v>12637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8718</v>
      </c>
      <c r="C1175" s="1" t="s">
        <v>8713</v>
      </c>
      <c r="D1175" s="1" t="s">
        <v>8714</v>
      </c>
      <c r="E1175" s="2">
        <v>34335</v>
      </c>
      <c r="F1175" s="2">
        <v>34454</v>
      </c>
      <c r="G1175" s="1" t="s">
        <v>12638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8719</v>
      </c>
      <c r="C1176" s="1" t="s">
        <v>8713</v>
      </c>
      <c r="D1176" s="1" t="s">
        <v>8714</v>
      </c>
      <c r="E1176" s="2">
        <v>34700</v>
      </c>
      <c r="F1176" s="2">
        <v>34819</v>
      </c>
      <c r="G1176" s="1" t="s">
        <v>12639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8720</v>
      </c>
      <c r="C1177" s="1" t="s">
        <v>8713</v>
      </c>
      <c r="D1177" s="1" t="s">
        <v>8714</v>
      </c>
      <c r="E1177" s="2">
        <v>35065</v>
      </c>
      <c r="F1177" s="2">
        <v>35185</v>
      </c>
      <c r="G1177" s="1" t="s">
        <v>12640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8721</v>
      </c>
      <c r="C1178" s="1" t="s">
        <v>8713</v>
      </c>
      <c r="D1178" s="1" t="s">
        <v>8714</v>
      </c>
      <c r="E1178" s="2">
        <v>35431</v>
      </c>
      <c r="F1178" s="2">
        <v>35550</v>
      </c>
      <c r="G1178" s="1" t="s">
        <v>12641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8722</v>
      </c>
      <c r="C1179" s="1" t="s">
        <v>8713</v>
      </c>
      <c r="D1179" s="1" t="s">
        <v>8714</v>
      </c>
      <c r="E1179" s="2">
        <v>35796</v>
      </c>
      <c r="F1179" s="2">
        <v>35915</v>
      </c>
      <c r="G1179" s="1" t="s">
        <v>12642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8723</v>
      </c>
      <c r="C1180" s="1" t="s">
        <v>8713</v>
      </c>
      <c r="D1180" s="1" t="s">
        <v>8714</v>
      </c>
      <c r="E1180" s="2">
        <v>36161</v>
      </c>
      <c r="F1180" s="2">
        <v>36280</v>
      </c>
      <c r="G1180" s="1" t="s">
        <v>12643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8724</v>
      </c>
      <c r="C1181" s="1" t="s">
        <v>8713</v>
      </c>
      <c r="D1181" s="1" t="s">
        <v>8714</v>
      </c>
      <c r="E1181" s="2">
        <v>36526</v>
      </c>
      <c r="F1181" s="2">
        <v>36646</v>
      </c>
      <c r="G1181" s="1" t="s">
        <v>12644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8725</v>
      </c>
      <c r="C1182" s="1" t="s">
        <v>8713</v>
      </c>
      <c r="D1182" s="1" t="s">
        <v>8714</v>
      </c>
      <c r="E1182" s="2">
        <v>36892</v>
      </c>
      <c r="F1182" s="2">
        <v>37011</v>
      </c>
      <c r="G1182" s="1" t="s">
        <v>12645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8726</v>
      </c>
      <c r="C1183" s="1" t="s">
        <v>8713</v>
      </c>
      <c r="D1183" s="1" t="s">
        <v>8714</v>
      </c>
      <c r="E1183" s="2">
        <v>37257</v>
      </c>
      <c r="F1183" s="2">
        <v>37376</v>
      </c>
      <c r="G1183" s="1" t="s">
        <v>12646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8727</v>
      </c>
      <c r="C1184" s="1" t="s">
        <v>8713</v>
      </c>
      <c r="D1184" s="1" t="s">
        <v>8714</v>
      </c>
      <c r="E1184" s="2">
        <v>37622</v>
      </c>
      <c r="F1184" s="2">
        <v>37741</v>
      </c>
      <c r="G1184" s="1" t="s">
        <v>12647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8728</v>
      </c>
      <c r="C1185" s="1" t="s">
        <v>8713</v>
      </c>
      <c r="D1185" s="1" t="s">
        <v>8714</v>
      </c>
      <c r="E1185" s="2">
        <v>37987</v>
      </c>
      <c r="F1185" s="2">
        <v>38107</v>
      </c>
      <c r="G1185" s="1" t="s">
        <v>12648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8729</v>
      </c>
      <c r="C1186" s="1" t="s">
        <v>8713</v>
      </c>
      <c r="D1186" s="1" t="s">
        <v>8714</v>
      </c>
      <c r="E1186" s="2">
        <v>38353</v>
      </c>
      <c r="F1186" s="2">
        <v>38472</v>
      </c>
      <c r="G1186" s="1" t="s">
        <v>12649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8730</v>
      </c>
      <c r="C1187" s="1" t="s">
        <v>8713</v>
      </c>
      <c r="D1187" s="1" t="s">
        <v>8714</v>
      </c>
      <c r="E1187" s="2">
        <v>38718</v>
      </c>
      <c r="F1187" s="2">
        <v>38837</v>
      </c>
      <c r="G1187" s="1" t="s">
        <v>12650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8731</v>
      </c>
      <c r="C1188" s="1" t="s">
        <v>8713</v>
      </c>
      <c r="D1188" s="1" t="s">
        <v>8714</v>
      </c>
      <c r="E1188" s="2">
        <v>39083</v>
      </c>
      <c r="F1188" s="2">
        <v>39202</v>
      </c>
      <c r="G1188" s="1" t="s">
        <v>12651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8732</v>
      </c>
      <c r="C1189" s="1" t="s">
        <v>8713</v>
      </c>
      <c r="D1189" s="1" t="s">
        <v>8714</v>
      </c>
      <c r="E1189" s="2">
        <v>39448</v>
      </c>
      <c r="F1189" s="2">
        <v>39568</v>
      </c>
      <c r="G1189" s="1" t="s">
        <v>12652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8733</v>
      </c>
      <c r="C1190" s="1" t="s">
        <v>8713</v>
      </c>
      <c r="D1190" s="1" t="s">
        <v>8714</v>
      </c>
      <c r="E1190" s="2">
        <v>39814</v>
      </c>
      <c r="F1190" s="2">
        <v>39933</v>
      </c>
      <c r="G1190" s="1" t="s">
        <v>12653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8734</v>
      </c>
      <c r="C1191" s="1" t="s">
        <v>8713</v>
      </c>
      <c r="D1191" s="1" t="s">
        <v>8714</v>
      </c>
      <c r="E1191" s="2">
        <v>40179</v>
      </c>
      <c r="F1191" s="2">
        <v>40298</v>
      </c>
      <c r="G1191" s="1" t="s">
        <v>12654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8735</v>
      </c>
      <c r="C1192" s="1" t="s">
        <v>8713</v>
      </c>
      <c r="D1192" s="1" t="s">
        <v>8714</v>
      </c>
      <c r="E1192" s="2">
        <v>40544</v>
      </c>
      <c r="F1192" s="2">
        <v>40663</v>
      </c>
      <c r="G1192" s="1" t="s">
        <v>12655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8736</v>
      </c>
      <c r="C1193" s="1" t="s">
        <v>8713</v>
      </c>
      <c r="D1193" s="1" t="s">
        <v>8714</v>
      </c>
      <c r="E1193" s="2">
        <v>40909</v>
      </c>
      <c r="F1193" s="2">
        <v>41029</v>
      </c>
      <c r="G1193" s="1" t="s">
        <v>12656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8737</v>
      </c>
      <c r="C1194" s="1" t="s">
        <v>8713</v>
      </c>
      <c r="D1194" s="1" t="s">
        <v>8714</v>
      </c>
      <c r="E1194" s="2">
        <v>41275</v>
      </c>
      <c r="F1194" s="2">
        <v>41394</v>
      </c>
      <c r="G1194" s="1" t="s">
        <v>12657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8738</v>
      </c>
      <c r="C1195" s="1" t="s">
        <v>8713</v>
      </c>
      <c r="D1195" s="1" t="s">
        <v>8714</v>
      </c>
      <c r="E1195" s="2">
        <v>41640</v>
      </c>
      <c r="F1195" s="2">
        <v>41759</v>
      </c>
      <c r="G1195" s="1" t="s">
        <v>12658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8739</v>
      </c>
      <c r="C1196" s="1" t="s">
        <v>8713</v>
      </c>
      <c r="D1196" s="1" t="s">
        <v>8714</v>
      </c>
      <c r="E1196" s="2">
        <v>42005</v>
      </c>
      <c r="F1196" s="2">
        <v>42124</v>
      </c>
      <c r="G1196" s="1" t="s">
        <v>12659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8740</v>
      </c>
      <c r="C1197" s="1" t="s">
        <v>8713</v>
      </c>
      <c r="D1197" s="1" t="s">
        <v>8714</v>
      </c>
      <c r="E1197" s="2">
        <v>42370</v>
      </c>
      <c r="F1197" s="2">
        <v>42490</v>
      </c>
      <c r="G1197" s="1" t="s">
        <v>12660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8741</v>
      </c>
      <c r="C1198" s="1" t="s">
        <v>8713</v>
      </c>
      <c r="D1198" s="1" t="s">
        <v>8714</v>
      </c>
      <c r="E1198" s="2">
        <v>42736</v>
      </c>
      <c r="F1198" s="2">
        <v>42855</v>
      </c>
      <c r="G1198" s="1" t="s">
        <v>12661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8742</v>
      </c>
      <c r="C1199" s="1" t="s">
        <v>8713</v>
      </c>
      <c r="D1199" s="1" t="s">
        <v>8714</v>
      </c>
      <c r="E1199" s="2">
        <v>43101</v>
      </c>
      <c r="F1199" s="2">
        <v>43220</v>
      </c>
      <c r="G1199" s="1" t="s">
        <v>12662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8743</v>
      </c>
      <c r="C1200" s="1" t="s">
        <v>8713</v>
      </c>
      <c r="D1200" s="1" t="s">
        <v>8714</v>
      </c>
      <c r="E1200" s="2">
        <v>43466</v>
      </c>
      <c r="F1200" s="2">
        <v>43585</v>
      </c>
      <c r="G1200" s="1" t="s">
        <v>12663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8744</v>
      </c>
      <c r="C1201" s="1" t="s">
        <v>8713</v>
      </c>
      <c r="D1201" s="1" t="s">
        <v>8714</v>
      </c>
      <c r="E1201" s="2">
        <v>43831</v>
      </c>
      <c r="F1201" s="2">
        <v>43951</v>
      </c>
      <c r="G1201" s="1" t="s">
        <v>12664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8745</v>
      </c>
      <c r="C1202" s="1" t="s">
        <v>8713</v>
      </c>
      <c r="D1202" s="1" t="s">
        <v>8714</v>
      </c>
      <c r="E1202" s="2">
        <v>44197</v>
      </c>
      <c r="F1202" s="2">
        <v>44316</v>
      </c>
      <c r="G1202" s="1" t="s">
        <v>12665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8746</v>
      </c>
      <c r="C1203" s="1" t="s">
        <v>8713</v>
      </c>
      <c r="D1203" s="1" t="s">
        <v>8714</v>
      </c>
      <c r="E1203" s="2">
        <v>44562</v>
      </c>
      <c r="F1203" s="2">
        <v>44681</v>
      </c>
      <c r="G1203" s="1" t="s">
        <v>12666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8747</v>
      </c>
      <c r="C1204" s="1" t="s">
        <v>8713</v>
      </c>
      <c r="D1204" s="1" t="s">
        <v>8714</v>
      </c>
      <c r="E1204" s="2">
        <v>44927</v>
      </c>
      <c r="F1204" s="2">
        <v>45046</v>
      </c>
      <c r="G1204" s="1" t="s">
        <v>12667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8748</v>
      </c>
      <c r="C1205" s="1" t="s">
        <v>8713</v>
      </c>
      <c r="D1205" s="1" t="s">
        <v>8714</v>
      </c>
      <c r="E1205" s="2">
        <v>45292</v>
      </c>
      <c r="F1205" s="2">
        <v>45412</v>
      </c>
      <c r="G1205" s="1" t="s">
        <v>12668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8749</v>
      </c>
      <c r="C1206" s="1" t="s">
        <v>8713</v>
      </c>
      <c r="D1206" s="1" t="s">
        <v>8714</v>
      </c>
      <c r="E1206" s="2">
        <v>45658</v>
      </c>
      <c r="F1206" s="2">
        <v>45777</v>
      </c>
      <c r="G1206" s="1" t="s">
        <v>12669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8750</v>
      </c>
      <c r="C1207" s="1" t="s">
        <v>8713</v>
      </c>
      <c r="D1207" s="1" t="s">
        <v>8714</v>
      </c>
      <c r="E1207" s="2">
        <v>46023</v>
      </c>
      <c r="F1207" s="2">
        <v>46142</v>
      </c>
      <c r="G1207" s="1" t="s">
        <v>12670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8751</v>
      </c>
      <c r="C1208" s="1" t="s">
        <v>8713</v>
      </c>
      <c r="D1208" s="1" t="s">
        <v>8714</v>
      </c>
      <c r="E1208" s="2">
        <v>46388</v>
      </c>
      <c r="F1208" s="2">
        <v>46507</v>
      </c>
      <c r="G1208" s="1" t="s">
        <v>12671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8752</v>
      </c>
      <c r="C1209" s="1" t="s">
        <v>8713</v>
      </c>
      <c r="D1209" s="1" t="s">
        <v>8714</v>
      </c>
      <c r="E1209" s="2">
        <v>46753</v>
      </c>
      <c r="F1209" s="2">
        <v>46873</v>
      </c>
      <c r="G1209" s="1" t="s">
        <v>12672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8753</v>
      </c>
      <c r="C1210" s="1" t="s">
        <v>8713</v>
      </c>
      <c r="D1210" s="1" t="s">
        <v>8714</v>
      </c>
      <c r="E1210" s="2">
        <v>47119</v>
      </c>
      <c r="F1210" s="2">
        <v>47238</v>
      </c>
      <c r="G1210" s="1" t="s">
        <v>12673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8754</v>
      </c>
      <c r="C1211" s="1" t="s">
        <v>8713</v>
      </c>
      <c r="D1211" s="1" t="s">
        <v>8714</v>
      </c>
      <c r="E1211" s="2">
        <v>47484</v>
      </c>
      <c r="F1211" s="2">
        <v>47603</v>
      </c>
      <c r="G1211" s="1" t="s">
        <v>12674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8755</v>
      </c>
      <c r="C1212" s="1" t="s">
        <v>8713</v>
      </c>
      <c r="D1212" s="1" t="s">
        <v>8714</v>
      </c>
      <c r="E1212" s="2">
        <v>47849</v>
      </c>
      <c r="F1212" s="2">
        <v>47968</v>
      </c>
      <c r="G1212" s="1" t="s">
        <v>12675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8756</v>
      </c>
      <c r="C1213" s="1" t="s">
        <v>8713</v>
      </c>
      <c r="D1213" s="1" t="s">
        <v>8714</v>
      </c>
      <c r="E1213" s="2">
        <v>48214</v>
      </c>
      <c r="F1213" s="2">
        <v>48334</v>
      </c>
      <c r="G1213" s="1" t="s">
        <v>12676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8757</v>
      </c>
      <c r="C1214" s="1" t="s">
        <v>8713</v>
      </c>
      <c r="D1214" s="1" t="s">
        <v>8714</v>
      </c>
      <c r="E1214" s="2">
        <v>48580</v>
      </c>
      <c r="F1214" s="2">
        <v>48699</v>
      </c>
      <c r="G1214" s="1" t="s">
        <v>12677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8758</v>
      </c>
      <c r="C1215" s="1" t="s">
        <v>8713</v>
      </c>
      <c r="D1215" s="1" t="s">
        <v>8714</v>
      </c>
      <c r="E1215" s="2">
        <v>48945</v>
      </c>
      <c r="F1215" s="2">
        <v>49064</v>
      </c>
      <c r="G1215" s="1" t="s">
        <v>12678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8759</v>
      </c>
      <c r="C1216" s="1" t="s">
        <v>8713</v>
      </c>
      <c r="D1216" s="1" t="s">
        <v>8714</v>
      </c>
      <c r="E1216" s="2">
        <v>49310</v>
      </c>
      <c r="F1216" s="2">
        <v>49429</v>
      </c>
      <c r="G1216" s="1" t="s">
        <v>12679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8760</v>
      </c>
      <c r="C1217" s="1" t="s">
        <v>8713</v>
      </c>
      <c r="D1217" s="1" t="s">
        <v>8714</v>
      </c>
      <c r="E1217" s="2">
        <v>49675</v>
      </c>
      <c r="F1217" s="2">
        <v>49795</v>
      </c>
      <c r="G1217" s="1" t="s">
        <v>12680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8761</v>
      </c>
      <c r="C1218" s="1" t="s">
        <v>8713</v>
      </c>
      <c r="D1218" s="1" t="s">
        <v>8714</v>
      </c>
      <c r="E1218" s="2">
        <v>50041</v>
      </c>
      <c r="F1218" s="2">
        <v>50160</v>
      </c>
      <c r="G1218" s="1" t="s">
        <v>12681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8762</v>
      </c>
      <c r="C1219" s="1" t="s">
        <v>8713</v>
      </c>
      <c r="D1219" s="1" t="s">
        <v>8714</v>
      </c>
      <c r="E1219" s="2">
        <v>50406</v>
      </c>
      <c r="F1219" s="2">
        <v>50525</v>
      </c>
      <c r="G1219" s="1" t="s">
        <v>12682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8763</v>
      </c>
      <c r="C1220" s="1" t="s">
        <v>8713</v>
      </c>
      <c r="D1220" s="1" t="s">
        <v>8714</v>
      </c>
      <c r="E1220" s="2">
        <v>50771</v>
      </c>
      <c r="F1220" s="2">
        <v>50890</v>
      </c>
      <c r="G1220" s="1" t="s">
        <v>12683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8764</v>
      </c>
      <c r="C1221" s="1" t="s">
        <v>8713</v>
      </c>
      <c r="D1221" s="1" t="s">
        <v>8714</v>
      </c>
      <c r="E1221" s="2">
        <v>51136</v>
      </c>
      <c r="F1221" s="2">
        <v>51256</v>
      </c>
      <c r="G1221" s="1" t="s">
        <v>12684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8765</v>
      </c>
      <c r="C1222" s="1" t="s">
        <v>8713</v>
      </c>
      <c r="D1222" s="1" t="s">
        <v>8714</v>
      </c>
      <c r="E1222" s="2">
        <v>51502</v>
      </c>
      <c r="F1222" s="2">
        <v>51621</v>
      </c>
      <c r="G1222" s="1" t="s">
        <v>12685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8766</v>
      </c>
      <c r="C1223" s="1" t="s">
        <v>8713</v>
      </c>
      <c r="D1223" s="1" t="s">
        <v>8714</v>
      </c>
      <c r="E1223" s="2">
        <v>51867</v>
      </c>
      <c r="F1223" s="2">
        <v>51986</v>
      </c>
      <c r="G1223" s="1" t="s">
        <v>12686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8767</v>
      </c>
      <c r="C1224" s="1" t="s">
        <v>8713</v>
      </c>
      <c r="D1224" s="1" t="s">
        <v>8714</v>
      </c>
      <c r="E1224" s="2">
        <v>52232</v>
      </c>
      <c r="F1224" s="2">
        <v>52351</v>
      </c>
      <c r="G1224" s="1" t="s">
        <v>12687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8768</v>
      </c>
      <c r="C1225" s="1" t="s">
        <v>8713</v>
      </c>
      <c r="D1225" s="1" t="s">
        <v>8714</v>
      </c>
      <c r="E1225" s="2">
        <v>52597</v>
      </c>
      <c r="F1225" s="2">
        <v>52717</v>
      </c>
      <c r="G1225" s="1" t="s">
        <v>12688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8769</v>
      </c>
      <c r="C1226" s="1" t="s">
        <v>8713</v>
      </c>
      <c r="D1226" s="1" t="s">
        <v>8714</v>
      </c>
      <c r="E1226" s="2">
        <v>52963</v>
      </c>
      <c r="F1226" s="2">
        <v>53082</v>
      </c>
      <c r="G1226" s="1" t="s">
        <v>12689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8770</v>
      </c>
      <c r="C1227" s="1" t="s">
        <v>8713</v>
      </c>
      <c r="D1227" s="1" t="s">
        <v>8714</v>
      </c>
      <c r="E1227" s="2">
        <v>53328</v>
      </c>
      <c r="F1227" s="2">
        <v>53447</v>
      </c>
      <c r="G1227" s="1" t="s">
        <v>12690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8771</v>
      </c>
      <c r="C1228" s="1" t="s">
        <v>8713</v>
      </c>
      <c r="D1228" s="1" t="s">
        <v>8714</v>
      </c>
      <c r="E1228" s="2">
        <v>53693</v>
      </c>
      <c r="F1228" s="2">
        <v>53812</v>
      </c>
      <c r="G1228" s="1" t="s">
        <v>12691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8772</v>
      </c>
      <c r="C1229" s="1" t="s">
        <v>8713</v>
      </c>
      <c r="D1229" s="1" t="s">
        <v>8714</v>
      </c>
      <c r="E1229" s="2">
        <v>54058</v>
      </c>
      <c r="F1229" s="2">
        <v>54178</v>
      </c>
      <c r="G1229" s="1" t="s">
        <v>12692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8773</v>
      </c>
      <c r="C1230" s="1" t="s">
        <v>8713</v>
      </c>
      <c r="D1230" s="1" t="s">
        <v>8714</v>
      </c>
      <c r="E1230" s="2">
        <v>54424</v>
      </c>
      <c r="F1230" s="2">
        <v>54543</v>
      </c>
      <c r="G1230" s="1" t="s">
        <v>12693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8774</v>
      </c>
      <c r="C1231" s="1" t="s">
        <v>8713</v>
      </c>
      <c r="D1231" s="1" t="s">
        <v>8714</v>
      </c>
      <c r="E1231" s="2">
        <v>54789</v>
      </c>
      <c r="F1231" s="2">
        <v>54908</v>
      </c>
      <c r="G1231" s="1" t="s">
        <v>12694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8775</v>
      </c>
      <c r="C1232" s="1" t="s">
        <v>8713</v>
      </c>
      <c r="D1232" s="1" t="s">
        <v>8714</v>
      </c>
      <c r="E1232" s="2">
        <v>32994</v>
      </c>
      <c r="F1232" s="2">
        <v>33116</v>
      </c>
      <c r="G1232" s="1" t="s">
        <v>12695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8776</v>
      </c>
      <c r="C1233" s="1" t="s">
        <v>8713</v>
      </c>
      <c r="D1233" s="1" t="s">
        <v>8714</v>
      </c>
      <c r="E1233" s="2">
        <v>33359</v>
      </c>
      <c r="F1233" s="2">
        <v>33481</v>
      </c>
      <c r="G1233" s="1" t="s">
        <v>12696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8777</v>
      </c>
      <c r="C1234" s="1" t="s">
        <v>8713</v>
      </c>
      <c r="D1234" s="1" t="s">
        <v>8714</v>
      </c>
      <c r="E1234" s="2">
        <v>33725</v>
      </c>
      <c r="F1234" s="2">
        <v>33847</v>
      </c>
      <c r="G1234" s="1" t="s">
        <v>12697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8778</v>
      </c>
      <c r="C1235" s="1" t="s">
        <v>8713</v>
      </c>
      <c r="D1235" s="1" t="s">
        <v>8714</v>
      </c>
      <c r="E1235" s="2">
        <v>34090</v>
      </c>
      <c r="F1235" s="2">
        <v>34212</v>
      </c>
      <c r="G1235" s="1" t="s">
        <v>12698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8779</v>
      </c>
      <c r="C1236" s="1" t="s">
        <v>8713</v>
      </c>
      <c r="D1236" s="1" t="s">
        <v>8714</v>
      </c>
      <c r="E1236" s="2">
        <v>34455</v>
      </c>
      <c r="F1236" s="2">
        <v>34577</v>
      </c>
      <c r="G1236" s="1" t="s">
        <v>12699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8780</v>
      </c>
      <c r="C1237" s="1" t="s">
        <v>8713</v>
      </c>
      <c r="D1237" s="1" t="s">
        <v>8714</v>
      </c>
      <c r="E1237" s="2">
        <v>34820</v>
      </c>
      <c r="F1237" s="2">
        <v>34942</v>
      </c>
      <c r="G1237" s="1" t="s">
        <v>12700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8781</v>
      </c>
      <c r="C1238" s="1" t="s">
        <v>8713</v>
      </c>
      <c r="D1238" s="1" t="s">
        <v>8714</v>
      </c>
      <c r="E1238" s="2">
        <v>35186</v>
      </c>
      <c r="F1238" s="2">
        <v>35308</v>
      </c>
      <c r="G1238" s="1" t="s">
        <v>12701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8782</v>
      </c>
      <c r="C1239" s="1" t="s">
        <v>8713</v>
      </c>
      <c r="D1239" s="1" t="s">
        <v>8714</v>
      </c>
      <c r="E1239" s="2">
        <v>35551</v>
      </c>
      <c r="F1239" s="2">
        <v>35673</v>
      </c>
      <c r="G1239" s="1" t="s">
        <v>12702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8783</v>
      </c>
      <c r="C1240" s="1" t="s">
        <v>8713</v>
      </c>
      <c r="D1240" s="1" t="s">
        <v>8714</v>
      </c>
      <c r="E1240" s="2">
        <v>35916</v>
      </c>
      <c r="F1240" s="2">
        <v>36038</v>
      </c>
      <c r="G1240" s="1" t="s">
        <v>12703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8784</v>
      </c>
      <c r="C1241" s="1" t="s">
        <v>8713</v>
      </c>
      <c r="D1241" s="1" t="s">
        <v>8714</v>
      </c>
      <c r="E1241" s="2">
        <v>36281</v>
      </c>
      <c r="F1241" s="2">
        <v>36403</v>
      </c>
      <c r="G1241" s="1" t="s">
        <v>12704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8785</v>
      </c>
      <c r="C1242" s="1" t="s">
        <v>8713</v>
      </c>
      <c r="D1242" s="1" t="s">
        <v>8714</v>
      </c>
      <c r="E1242" s="2">
        <v>36647</v>
      </c>
      <c r="F1242" s="2">
        <v>36769</v>
      </c>
      <c r="G1242" s="1" t="s">
        <v>12705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8786</v>
      </c>
      <c r="C1243" s="1" t="s">
        <v>8713</v>
      </c>
      <c r="D1243" s="1" t="s">
        <v>8714</v>
      </c>
      <c r="E1243" s="2">
        <v>37012</v>
      </c>
      <c r="F1243" s="2">
        <v>37134</v>
      </c>
      <c r="G1243" s="1" t="s">
        <v>12706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8787</v>
      </c>
      <c r="C1244" s="1" t="s">
        <v>8713</v>
      </c>
      <c r="D1244" s="1" t="s">
        <v>8714</v>
      </c>
      <c r="E1244" s="2">
        <v>37377</v>
      </c>
      <c r="F1244" s="2">
        <v>37499</v>
      </c>
      <c r="G1244" s="1" t="s">
        <v>12707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8788</v>
      </c>
      <c r="C1245" s="1" t="s">
        <v>8713</v>
      </c>
      <c r="D1245" s="1" t="s">
        <v>8714</v>
      </c>
      <c r="E1245" s="2">
        <v>37742</v>
      </c>
      <c r="F1245" s="2">
        <v>37864</v>
      </c>
      <c r="G1245" s="1" t="s">
        <v>12708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8789</v>
      </c>
      <c r="C1246" s="1" t="s">
        <v>8713</v>
      </c>
      <c r="D1246" s="1" t="s">
        <v>8714</v>
      </c>
      <c r="E1246" s="2">
        <v>38108</v>
      </c>
      <c r="F1246" s="2">
        <v>38230</v>
      </c>
      <c r="G1246" s="1" t="s">
        <v>12709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8790</v>
      </c>
      <c r="C1247" s="1" t="s">
        <v>8713</v>
      </c>
      <c r="D1247" s="1" t="s">
        <v>8714</v>
      </c>
      <c r="E1247" s="2">
        <v>38473</v>
      </c>
      <c r="F1247" s="2">
        <v>38595</v>
      </c>
      <c r="G1247" s="1" t="s">
        <v>12710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8791</v>
      </c>
      <c r="C1248" s="1" t="s">
        <v>8713</v>
      </c>
      <c r="D1248" s="1" t="s">
        <v>8714</v>
      </c>
      <c r="E1248" s="2">
        <v>38838</v>
      </c>
      <c r="F1248" s="2">
        <v>38960</v>
      </c>
      <c r="G1248" s="1" t="s">
        <v>12711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8792</v>
      </c>
      <c r="C1249" s="1" t="s">
        <v>8713</v>
      </c>
      <c r="D1249" s="1" t="s">
        <v>8714</v>
      </c>
      <c r="E1249" s="2">
        <v>39203</v>
      </c>
      <c r="F1249" s="2">
        <v>39325</v>
      </c>
      <c r="G1249" s="1" t="s">
        <v>12712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8793</v>
      </c>
      <c r="C1250" s="1" t="s">
        <v>8713</v>
      </c>
      <c r="D1250" s="1" t="s">
        <v>8714</v>
      </c>
      <c r="E1250" s="2">
        <v>39569</v>
      </c>
      <c r="F1250" s="2">
        <v>39691</v>
      </c>
      <c r="G1250" s="1" t="s">
        <v>12713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8794</v>
      </c>
      <c r="C1251" s="1" t="s">
        <v>8713</v>
      </c>
      <c r="D1251" s="1" t="s">
        <v>8714</v>
      </c>
      <c r="E1251" s="2">
        <v>39934</v>
      </c>
      <c r="F1251" s="2">
        <v>40056</v>
      </c>
      <c r="G1251" s="1" t="s">
        <v>12714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8795</v>
      </c>
      <c r="C1252" s="1" t="s">
        <v>8713</v>
      </c>
      <c r="D1252" s="1" t="s">
        <v>8714</v>
      </c>
      <c r="E1252" s="2">
        <v>40299</v>
      </c>
      <c r="F1252" s="2">
        <v>40421</v>
      </c>
      <c r="G1252" s="1" t="s">
        <v>12715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8796</v>
      </c>
      <c r="C1253" s="1" t="s">
        <v>8713</v>
      </c>
      <c r="D1253" s="1" t="s">
        <v>8714</v>
      </c>
      <c r="E1253" s="2">
        <v>40664</v>
      </c>
      <c r="F1253" s="2">
        <v>40786</v>
      </c>
      <c r="G1253" s="1" t="s">
        <v>12716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8797</v>
      </c>
      <c r="C1254" s="1" t="s">
        <v>8713</v>
      </c>
      <c r="D1254" s="1" t="s">
        <v>8714</v>
      </c>
      <c r="E1254" s="2">
        <v>41030</v>
      </c>
      <c r="F1254" s="2">
        <v>41152</v>
      </c>
      <c r="G1254" s="1" t="s">
        <v>12717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8798</v>
      </c>
      <c r="C1255" s="1" t="s">
        <v>8713</v>
      </c>
      <c r="D1255" s="1" t="s">
        <v>8714</v>
      </c>
      <c r="E1255" s="2">
        <v>41395</v>
      </c>
      <c r="F1255" s="2">
        <v>41517</v>
      </c>
      <c r="G1255" s="1" t="s">
        <v>12718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8799</v>
      </c>
      <c r="C1256" s="1" t="s">
        <v>8713</v>
      </c>
      <c r="D1256" s="1" t="s">
        <v>8714</v>
      </c>
      <c r="E1256" s="2">
        <v>41760</v>
      </c>
      <c r="F1256" s="2">
        <v>41882</v>
      </c>
      <c r="G1256" s="1" t="s">
        <v>12719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8800</v>
      </c>
      <c r="C1257" s="1" t="s">
        <v>8713</v>
      </c>
      <c r="D1257" s="1" t="s">
        <v>8714</v>
      </c>
      <c r="E1257" s="2">
        <v>42125</v>
      </c>
      <c r="F1257" s="2">
        <v>42247</v>
      </c>
      <c r="G1257" s="1" t="s">
        <v>12720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8801</v>
      </c>
      <c r="C1258" s="1" t="s">
        <v>8713</v>
      </c>
      <c r="D1258" s="1" t="s">
        <v>8714</v>
      </c>
      <c r="E1258" s="2">
        <v>42491</v>
      </c>
      <c r="F1258" s="2">
        <v>42613</v>
      </c>
      <c r="G1258" s="1" t="s">
        <v>12721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8802</v>
      </c>
      <c r="C1259" s="1" t="s">
        <v>8713</v>
      </c>
      <c r="D1259" s="1" t="s">
        <v>8714</v>
      </c>
      <c r="E1259" s="2">
        <v>42856</v>
      </c>
      <c r="F1259" s="2">
        <v>42978</v>
      </c>
      <c r="G1259" s="1" t="s">
        <v>12722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8803</v>
      </c>
      <c r="C1260" s="1" t="s">
        <v>8713</v>
      </c>
      <c r="D1260" s="1" t="s">
        <v>8714</v>
      </c>
      <c r="E1260" s="2">
        <v>43221</v>
      </c>
      <c r="F1260" s="2">
        <v>43343</v>
      </c>
      <c r="G1260" s="1" t="s">
        <v>12723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8804</v>
      </c>
      <c r="C1261" s="1" t="s">
        <v>8713</v>
      </c>
      <c r="D1261" s="1" t="s">
        <v>8714</v>
      </c>
      <c r="E1261" s="2">
        <v>43586</v>
      </c>
      <c r="F1261" s="2">
        <v>43708</v>
      </c>
      <c r="G1261" s="1" t="s">
        <v>12724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8805</v>
      </c>
      <c r="C1262" s="1" t="s">
        <v>8713</v>
      </c>
      <c r="D1262" s="1" t="s">
        <v>8714</v>
      </c>
      <c r="E1262" s="2">
        <v>43952</v>
      </c>
      <c r="F1262" s="2">
        <v>44074</v>
      </c>
      <c r="G1262" s="1" t="s">
        <v>12725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8806</v>
      </c>
      <c r="C1263" s="1" t="s">
        <v>8713</v>
      </c>
      <c r="D1263" s="1" t="s">
        <v>8714</v>
      </c>
      <c r="E1263" s="2">
        <v>44317</v>
      </c>
      <c r="F1263" s="2">
        <v>44439</v>
      </c>
      <c r="G1263" s="1" t="s">
        <v>12726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8807</v>
      </c>
      <c r="C1264" s="1" t="s">
        <v>8713</v>
      </c>
      <c r="D1264" s="1" t="s">
        <v>8714</v>
      </c>
      <c r="E1264" s="2">
        <v>44682</v>
      </c>
      <c r="F1264" s="2">
        <v>44804</v>
      </c>
      <c r="G1264" s="1" t="s">
        <v>12727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8808</v>
      </c>
      <c r="C1265" s="1" t="s">
        <v>8713</v>
      </c>
      <c r="D1265" s="1" t="s">
        <v>8714</v>
      </c>
      <c r="E1265" s="2">
        <v>45047</v>
      </c>
      <c r="F1265" s="2">
        <v>45169</v>
      </c>
      <c r="G1265" s="1" t="s">
        <v>12728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8809</v>
      </c>
      <c r="C1266" s="1" t="s">
        <v>8713</v>
      </c>
      <c r="D1266" s="1" t="s">
        <v>8714</v>
      </c>
      <c r="E1266" s="2">
        <v>45413</v>
      </c>
      <c r="F1266" s="2">
        <v>45535</v>
      </c>
      <c r="G1266" s="1" t="s">
        <v>12729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8810</v>
      </c>
      <c r="C1267" s="1" t="s">
        <v>8713</v>
      </c>
      <c r="D1267" s="1" t="s">
        <v>8714</v>
      </c>
      <c r="E1267" s="2">
        <v>45778</v>
      </c>
      <c r="F1267" s="2">
        <v>45900</v>
      </c>
      <c r="G1267" s="1" t="s">
        <v>12730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8811</v>
      </c>
      <c r="C1268" s="1" t="s">
        <v>8713</v>
      </c>
      <c r="D1268" s="1" t="s">
        <v>8714</v>
      </c>
      <c r="E1268" s="2">
        <v>46143</v>
      </c>
      <c r="F1268" s="2">
        <v>46265</v>
      </c>
      <c r="G1268" s="1" t="s">
        <v>12731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8812</v>
      </c>
      <c r="C1269" s="1" t="s">
        <v>8713</v>
      </c>
      <c r="D1269" s="1" t="s">
        <v>8714</v>
      </c>
      <c r="E1269" s="2">
        <v>46508</v>
      </c>
      <c r="F1269" s="2">
        <v>46630</v>
      </c>
      <c r="G1269" s="1" t="s">
        <v>12732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8813</v>
      </c>
      <c r="C1270" s="1" t="s">
        <v>8713</v>
      </c>
      <c r="D1270" s="1" t="s">
        <v>8714</v>
      </c>
      <c r="E1270" s="2">
        <v>46874</v>
      </c>
      <c r="F1270" s="2">
        <v>46996</v>
      </c>
      <c r="G1270" s="1" t="s">
        <v>12733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8814</v>
      </c>
      <c r="C1271" s="1" t="s">
        <v>8713</v>
      </c>
      <c r="D1271" s="1" t="s">
        <v>8714</v>
      </c>
      <c r="E1271" s="2">
        <v>47239</v>
      </c>
      <c r="F1271" s="2">
        <v>47361</v>
      </c>
      <c r="G1271" s="1" t="s">
        <v>12734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8815</v>
      </c>
      <c r="C1272" s="1" t="s">
        <v>8713</v>
      </c>
      <c r="D1272" s="1" t="s">
        <v>8714</v>
      </c>
      <c r="E1272" s="2">
        <v>47604</v>
      </c>
      <c r="F1272" s="2">
        <v>47726</v>
      </c>
      <c r="G1272" s="1" t="s">
        <v>12735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8816</v>
      </c>
      <c r="C1273" s="1" t="s">
        <v>8713</v>
      </c>
      <c r="D1273" s="1" t="s">
        <v>8714</v>
      </c>
      <c r="E1273" s="2">
        <v>47969</v>
      </c>
      <c r="F1273" s="2">
        <v>48091</v>
      </c>
      <c r="G1273" s="1" t="s">
        <v>12736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8817</v>
      </c>
      <c r="C1274" s="1" t="s">
        <v>8713</v>
      </c>
      <c r="D1274" s="1" t="s">
        <v>8714</v>
      </c>
      <c r="E1274" s="2">
        <v>48335</v>
      </c>
      <c r="F1274" s="2">
        <v>48457</v>
      </c>
      <c r="G1274" s="1" t="s">
        <v>12737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8818</v>
      </c>
      <c r="C1275" s="1" t="s">
        <v>8713</v>
      </c>
      <c r="D1275" s="1" t="s">
        <v>8714</v>
      </c>
      <c r="E1275" s="2">
        <v>48700</v>
      </c>
      <c r="F1275" s="2">
        <v>48822</v>
      </c>
      <c r="G1275" s="1" t="s">
        <v>12738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8819</v>
      </c>
      <c r="C1276" s="1" t="s">
        <v>8713</v>
      </c>
      <c r="D1276" s="1" t="s">
        <v>8714</v>
      </c>
      <c r="E1276" s="2">
        <v>49065</v>
      </c>
      <c r="F1276" s="2">
        <v>49187</v>
      </c>
      <c r="G1276" s="1" t="s">
        <v>12739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8820</v>
      </c>
      <c r="C1277" s="1" t="s">
        <v>8713</v>
      </c>
      <c r="D1277" s="1" t="s">
        <v>8714</v>
      </c>
      <c r="E1277" s="2">
        <v>49430</v>
      </c>
      <c r="F1277" s="2">
        <v>49552</v>
      </c>
      <c r="G1277" s="1" t="s">
        <v>12740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8821</v>
      </c>
      <c r="C1278" s="1" t="s">
        <v>8713</v>
      </c>
      <c r="D1278" s="1" t="s">
        <v>8714</v>
      </c>
      <c r="E1278" s="2">
        <v>49796</v>
      </c>
      <c r="F1278" s="2">
        <v>49918</v>
      </c>
      <c r="G1278" s="1" t="s">
        <v>12741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8822</v>
      </c>
      <c r="C1279" s="1" t="s">
        <v>8713</v>
      </c>
      <c r="D1279" s="1" t="s">
        <v>8714</v>
      </c>
      <c r="E1279" s="2">
        <v>50161</v>
      </c>
      <c r="F1279" s="2">
        <v>50283</v>
      </c>
      <c r="G1279" s="1" t="s">
        <v>12742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8823</v>
      </c>
      <c r="C1280" s="1" t="s">
        <v>8713</v>
      </c>
      <c r="D1280" s="1" t="s">
        <v>8714</v>
      </c>
      <c r="E1280" s="2">
        <v>50526</v>
      </c>
      <c r="F1280" s="2">
        <v>50648</v>
      </c>
      <c r="G1280" s="1" t="s">
        <v>12743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8824</v>
      </c>
      <c r="C1281" s="1" t="s">
        <v>8713</v>
      </c>
      <c r="D1281" s="1" t="s">
        <v>8714</v>
      </c>
      <c r="E1281" s="2">
        <v>50891</v>
      </c>
      <c r="F1281" s="2">
        <v>51013</v>
      </c>
      <c r="G1281" s="1" t="s">
        <v>12744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8825</v>
      </c>
      <c r="C1282" s="1" t="s">
        <v>8713</v>
      </c>
      <c r="D1282" s="1" t="s">
        <v>8714</v>
      </c>
      <c r="E1282" s="2">
        <v>51257</v>
      </c>
      <c r="F1282" s="2">
        <v>51379</v>
      </c>
      <c r="G1282" s="1" t="s">
        <v>12745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8826</v>
      </c>
      <c r="C1283" s="1" t="s">
        <v>8713</v>
      </c>
      <c r="D1283" s="1" t="s">
        <v>8714</v>
      </c>
      <c r="E1283" s="2">
        <v>51622</v>
      </c>
      <c r="F1283" s="2">
        <v>51744</v>
      </c>
      <c r="G1283" s="1" t="s">
        <v>12746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8827</v>
      </c>
      <c r="C1284" s="1" t="s">
        <v>8713</v>
      </c>
      <c r="D1284" s="1" t="s">
        <v>8714</v>
      </c>
      <c r="E1284" s="2">
        <v>51987</v>
      </c>
      <c r="F1284" s="2">
        <v>52109</v>
      </c>
      <c r="G1284" s="1" t="s">
        <v>12747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8828</v>
      </c>
      <c r="C1285" s="1" t="s">
        <v>8713</v>
      </c>
      <c r="D1285" s="1" t="s">
        <v>8714</v>
      </c>
      <c r="E1285" s="2">
        <v>52352</v>
      </c>
      <c r="F1285" s="2">
        <v>52474</v>
      </c>
      <c r="G1285" s="1" t="s">
        <v>12748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8829</v>
      </c>
      <c r="C1286" s="1" t="s">
        <v>8713</v>
      </c>
      <c r="D1286" s="1" t="s">
        <v>8714</v>
      </c>
      <c r="E1286" s="2">
        <v>52718</v>
      </c>
      <c r="F1286" s="2">
        <v>52840</v>
      </c>
      <c r="G1286" s="1" t="s">
        <v>12749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8830</v>
      </c>
      <c r="C1287" s="1" t="s">
        <v>8713</v>
      </c>
      <c r="D1287" s="1" t="s">
        <v>8714</v>
      </c>
      <c r="E1287" s="2">
        <v>53083</v>
      </c>
      <c r="F1287" s="2">
        <v>53205</v>
      </c>
      <c r="G1287" s="1" t="s">
        <v>12750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8831</v>
      </c>
      <c r="C1288" s="1" t="s">
        <v>8713</v>
      </c>
      <c r="D1288" s="1" t="s">
        <v>8714</v>
      </c>
      <c r="E1288" s="2">
        <v>53448</v>
      </c>
      <c r="F1288" s="2">
        <v>53570</v>
      </c>
      <c r="G1288" s="1" t="s">
        <v>12751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8832</v>
      </c>
      <c r="C1289" s="1" t="s">
        <v>8713</v>
      </c>
      <c r="D1289" s="1" t="s">
        <v>8714</v>
      </c>
      <c r="E1289" s="2">
        <v>53813</v>
      </c>
      <c r="F1289" s="2">
        <v>53935</v>
      </c>
      <c r="G1289" s="1" t="s">
        <v>12752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8833</v>
      </c>
      <c r="C1290" s="1" t="s">
        <v>8713</v>
      </c>
      <c r="D1290" s="1" t="s">
        <v>8714</v>
      </c>
      <c r="E1290" s="2">
        <v>54179</v>
      </c>
      <c r="F1290" s="2">
        <v>54301</v>
      </c>
      <c r="G1290" s="1" t="s">
        <v>12753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8834</v>
      </c>
      <c r="C1291" s="1" t="s">
        <v>8713</v>
      </c>
      <c r="D1291" s="1" t="s">
        <v>8714</v>
      </c>
      <c r="E1291" s="2">
        <v>54544</v>
      </c>
      <c r="F1291" s="2">
        <v>54666</v>
      </c>
      <c r="G1291" s="1" t="s">
        <v>12754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8835</v>
      </c>
      <c r="C1292" s="1" t="s">
        <v>8713</v>
      </c>
      <c r="D1292" s="1" t="s">
        <v>8714</v>
      </c>
      <c r="E1292" s="2">
        <v>54909</v>
      </c>
      <c r="F1292" s="2">
        <v>55031</v>
      </c>
      <c r="G1292" s="1" t="s">
        <v>12755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8836</v>
      </c>
      <c r="C1293" s="1" t="s">
        <v>8713</v>
      </c>
      <c r="D1293" s="1" t="s">
        <v>8714</v>
      </c>
      <c r="E1293" s="2">
        <v>33117</v>
      </c>
      <c r="F1293" s="2">
        <v>33238</v>
      </c>
      <c r="G1293" s="1" t="s">
        <v>12756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8837</v>
      </c>
      <c r="C1294" s="1" t="s">
        <v>8713</v>
      </c>
      <c r="D1294" s="1" t="s">
        <v>8714</v>
      </c>
      <c r="E1294" s="2">
        <v>33482</v>
      </c>
      <c r="F1294" s="2">
        <v>33603</v>
      </c>
      <c r="G1294" s="1" t="s">
        <v>12757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8838</v>
      </c>
      <c r="C1295" s="1" t="s">
        <v>8713</v>
      </c>
      <c r="D1295" s="1" t="s">
        <v>8714</v>
      </c>
      <c r="E1295" s="2">
        <v>33848</v>
      </c>
      <c r="F1295" s="2">
        <v>33969</v>
      </c>
      <c r="G1295" s="1" t="s">
        <v>12758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8839</v>
      </c>
      <c r="C1296" s="1" t="s">
        <v>8713</v>
      </c>
      <c r="D1296" s="1" t="s">
        <v>8714</v>
      </c>
      <c r="E1296" s="2">
        <v>34213</v>
      </c>
      <c r="F1296" s="2">
        <v>34334</v>
      </c>
      <c r="G1296" s="1" t="s">
        <v>12759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8840</v>
      </c>
      <c r="C1297" s="1" t="s">
        <v>8713</v>
      </c>
      <c r="D1297" s="1" t="s">
        <v>8714</v>
      </c>
      <c r="E1297" s="2">
        <v>34578</v>
      </c>
      <c r="F1297" s="2">
        <v>34699</v>
      </c>
      <c r="G1297" s="1" t="s">
        <v>12760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8841</v>
      </c>
      <c r="C1298" s="1" t="s">
        <v>8713</v>
      </c>
      <c r="D1298" s="1" t="s">
        <v>8714</v>
      </c>
      <c r="E1298" s="2">
        <v>34943</v>
      </c>
      <c r="F1298" s="2">
        <v>35064</v>
      </c>
      <c r="G1298" s="1" t="s">
        <v>12761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8842</v>
      </c>
      <c r="C1299" s="1" t="s">
        <v>8713</v>
      </c>
      <c r="D1299" s="1" t="s">
        <v>8714</v>
      </c>
      <c r="E1299" s="2">
        <v>35309</v>
      </c>
      <c r="F1299" s="2">
        <v>35430</v>
      </c>
      <c r="G1299" s="1" t="s">
        <v>12762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8843</v>
      </c>
      <c r="C1300" s="1" t="s">
        <v>8713</v>
      </c>
      <c r="D1300" s="1" t="s">
        <v>8714</v>
      </c>
      <c r="E1300" s="2">
        <v>35674</v>
      </c>
      <c r="F1300" s="2">
        <v>35795</v>
      </c>
      <c r="G1300" s="1" t="s">
        <v>12763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8844</v>
      </c>
      <c r="C1301" s="1" t="s">
        <v>8713</v>
      </c>
      <c r="D1301" s="1" t="s">
        <v>8714</v>
      </c>
      <c r="E1301" s="2">
        <v>36039</v>
      </c>
      <c r="F1301" s="2">
        <v>36160</v>
      </c>
      <c r="G1301" s="1" t="s">
        <v>12764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8845</v>
      </c>
      <c r="C1302" s="1" t="s">
        <v>8713</v>
      </c>
      <c r="D1302" s="1" t="s">
        <v>8714</v>
      </c>
      <c r="E1302" s="2">
        <v>36404</v>
      </c>
      <c r="F1302" s="2">
        <v>36525</v>
      </c>
      <c r="G1302" s="1" t="s">
        <v>12765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8846</v>
      </c>
      <c r="C1303" s="1" t="s">
        <v>8713</v>
      </c>
      <c r="D1303" s="1" t="s">
        <v>8714</v>
      </c>
      <c r="E1303" s="2">
        <v>36770</v>
      </c>
      <c r="F1303" s="2">
        <v>36891</v>
      </c>
      <c r="G1303" s="1" t="s">
        <v>12766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8847</v>
      </c>
      <c r="C1304" s="1" t="s">
        <v>8713</v>
      </c>
      <c r="D1304" s="1" t="s">
        <v>8714</v>
      </c>
      <c r="E1304" s="2">
        <v>37135</v>
      </c>
      <c r="F1304" s="2">
        <v>37256</v>
      </c>
      <c r="G1304" s="1" t="s">
        <v>12767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8848</v>
      </c>
      <c r="C1305" s="1" t="s">
        <v>8713</v>
      </c>
      <c r="D1305" s="1" t="s">
        <v>8714</v>
      </c>
      <c r="E1305" s="2">
        <v>37500</v>
      </c>
      <c r="F1305" s="2">
        <v>37621</v>
      </c>
      <c r="G1305" s="1" t="s">
        <v>12768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8849</v>
      </c>
      <c r="C1306" s="1" t="s">
        <v>8713</v>
      </c>
      <c r="D1306" s="1" t="s">
        <v>8714</v>
      </c>
      <c r="E1306" s="2">
        <v>37865</v>
      </c>
      <c r="F1306" s="2">
        <v>37986</v>
      </c>
      <c r="G1306" s="1" t="s">
        <v>12769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8850</v>
      </c>
      <c r="C1307" s="1" t="s">
        <v>8713</v>
      </c>
      <c r="D1307" s="1" t="s">
        <v>8714</v>
      </c>
      <c r="E1307" s="2">
        <v>38231</v>
      </c>
      <c r="F1307" s="2">
        <v>38352</v>
      </c>
      <c r="G1307" s="1" t="s">
        <v>12770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8851</v>
      </c>
      <c r="C1308" s="1" t="s">
        <v>8713</v>
      </c>
      <c r="D1308" s="1" t="s">
        <v>8714</v>
      </c>
      <c r="E1308" s="2">
        <v>38596</v>
      </c>
      <c r="F1308" s="2">
        <v>38717</v>
      </c>
      <c r="G1308" s="1" t="s">
        <v>12771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8852</v>
      </c>
      <c r="C1309" s="1" t="s">
        <v>8713</v>
      </c>
      <c r="D1309" s="1" t="s">
        <v>8714</v>
      </c>
      <c r="E1309" s="2">
        <v>38961</v>
      </c>
      <c r="F1309" s="2">
        <v>39082</v>
      </c>
      <c r="G1309" s="1" t="s">
        <v>12772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8853</v>
      </c>
      <c r="C1310" s="1" t="s">
        <v>8713</v>
      </c>
      <c r="D1310" s="1" t="s">
        <v>8714</v>
      </c>
      <c r="E1310" s="2">
        <v>39326</v>
      </c>
      <c r="F1310" s="2">
        <v>39447</v>
      </c>
      <c r="G1310" s="1" t="s">
        <v>12773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8854</v>
      </c>
      <c r="C1311" s="1" t="s">
        <v>8713</v>
      </c>
      <c r="D1311" s="1" t="s">
        <v>8714</v>
      </c>
      <c r="E1311" s="2">
        <v>39692</v>
      </c>
      <c r="F1311" s="2">
        <v>39813</v>
      </c>
      <c r="G1311" s="1" t="s">
        <v>12774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8855</v>
      </c>
      <c r="C1312" s="1" t="s">
        <v>8713</v>
      </c>
      <c r="D1312" s="1" t="s">
        <v>8714</v>
      </c>
      <c r="E1312" s="2">
        <v>40057</v>
      </c>
      <c r="F1312" s="2">
        <v>40178</v>
      </c>
      <c r="G1312" s="1" t="s">
        <v>12775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8856</v>
      </c>
      <c r="C1313" s="1" t="s">
        <v>8713</v>
      </c>
      <c r="D1313" s="1" t="s">
        <v>8714</v>
      </c>
      <c r="E1313" s="2">
        <v>40422</v>
      </c>
      <c r="F1313" s="2">
        <v>40543</v>
      </c>
      <c r="G1313" s="1" t="s">
        <v>12776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8857</v>
      </c>
      <c r="C1314" s="1" t="s">
        <v>8713</v>
      </c>
      <c r="D1314" s="1" t="s">
        <v>8714</v>
      </c>
      <c r="E1314" s="2">
        <v>40787</v>
      </c>
      <c r="F1314" s="2">
        <v>40908</v>
      </c>
      <c r="G1314" s="1" t="s">
        <v>12777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8858</v>
      </c>
      <c r="C1315" s="1" t="s">
        <v>8713</v>
      </c>
      <c r="D1315" s="1" t="s">
        <v>8714</v>
      </c>
      <c r="E1315" s="2">
        <v>41153</v>
      </c>
      <c r="F1315" s="2">
        <v>41274</v>
      </c>
      <c r="G1315" s="1" t="s">
        <v>12778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8859</v>
      </c>
      <c r="C1316" s="1" t="s">
        <v>8713</v>
      </c>
      <c r="D1316" s="1" t="s">
        <v>8714</v>
      </c>
      <c r="E1316" s="2">
        <v>41518</v>
      </c>
      <c r="F1316" s="2">
        <v>41639</v>
      </c>
      <c r="G1316" s="1" t="s">
        <v>12779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8860</v>
      </c>
      <c r="C1317" s="1" t="s">
        <v>8713</v>
      </c>
      <c r="D1317" s="1" t="s">
        <v>8714</v>
      </c>
      <c r="E1317" s="2">
        <v>41883</v>
      </c>
      <c r="F1317" s="2">
        <v>42004</v>
      </c>
      <c r="G1317" s="1" t="s">
        <v>12780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8861</v>
      </c>
      <c r="C1318" s="1" t="s">
        <v>8713</v>
      </c>
      <c r="D1318" s="1" t="s">
        <v>8714</v>
      </c>
      <c r="E1318" s="2">
        <v>42248</v>
      </c>
      <c r="F1318" s="2">
        <v>42369</v>
      </c>
      <c r="G1318" s="1" t="s">
        <v>12781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8862</v>
      </c>
      <c r="C1319" s="1" t="s">
        <v>8713</v>
      </c>
      <c r="D1319" s="1" t="s">
        <v>8714</v>
      </c>
      <c r="E1319" s="2">
        <v>42614</v>
      </c>
      <c r="F1319" s="2">
        <v>42735</v>
      </c>
      <c r="G1319" s="1" t="s">
        <v>12782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8863</v>
      </c>
      <c r="C1320" s="1" t="s">
        <v>8713</v>
      </c>
      <c r="D1320" s="1" t="s">
        <v>8714</v>
      </c>
      <c r="E1320" s="2">
        <v>42979</v>
      </c>
      <c r="F1320" s="2">
        <v>43100</v>
      </c>
      <c r="G1320" s="1" t="s">
        <v>12783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8864</v>
      </c>
      <c r="C1321" s="1" t="s">
        <v>8713</v>
      </c>
      <c r="D1321" s="1" t="s">
        <v>8714</v>
      </c>
      <c r="E1321" s="2">
        <v>43344</v>
      </c>
      <c r="F1321" s="2">
        <v>43465</v>
      </c>
      <c r="G1321" s="1" t="s">
        <v>12784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8865</v>
      </c>
      <c r="C1322" s="1" t="s">
        <v>8713</v>
      </c>
      <c r="D1322" s="1" t="s">
        <v>8714</v>
      </c>
      <c r="E1322" s="2">
        <v>43709</v>
      </c>
      <c r="F1322" s="2">
        <v>43830</v>
      </c>
      <c r="G1322" s="1" t="s">
        <v>12785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8866</v>
      </c>
      <c r="C1323" s="1" t="s">
        <v>8713</v>
      </c>
      <c r="D1323" s="1" t="s">
        <v>8714</v>
      </c>
      <c r="E1323" s="2">
        <v>44075</v>
      </c>
      <c r="F1323" s="2">
        <v>44196</v>
      </c>
      <c r="G1323" s="1" t="s">
        <v>12786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8867</v>
      </c>
      <c r="C1324" s="1" t="s">
        <v>8713</v>
      </c>
      <c r="D1324" s="1" t="s">
        <v>8714</v>
      </c>
      <c r="E1324" s="2">
        <v>44440</v>
      </c>
      <c r="F1324" s="2">
        <v>44561</v>
      </c>
      <c r="G1324" s="1" t="s">
        <v>12787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8868</v>
      </c>
      <c r="C1325" s="1" t="s">
        <v>8713</v>
      </c>
      <c r="D1325" s="1" t="s">
        <v>8714</v>
      </c>
      <c r="E1325" s="2">
        <v>44805</v>
      </c>
      <c r="F1325" s="2">
        <v>44926</v>
      </c>
      <c r="G1325" s="1" t="s">
        <v>12788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8869</v>
      </c>
      <c r="C1326" s="1" t="s">
        <v>8713</v>
      </c>
      <c r="D1326" s="1" t="s">
        <v>8714</v>
      </c>
      <c r="E1326" s="2">
        <v>45170</v>
      </c>
      <c r="F1326" s="2">
        <v>45291</v>
      </c>
      <c r="G1326" s="1" t="s">
        <v>12789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8870</v>
      </c>
      <c r="C1327" s="1" t="s">
        <v>8713</v>
      </c>
      <c r="D1327" s="1" t="s">
        <v>8714</v>
      </c>
      <c r="E1327" s="2">
        <v>45536</v>
      </c>
      <c r="F1327" s="2">
        <v>45657</v>
      </c>
      <c r="G1327" s="1" t="s">
        <v>12790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8871</v>
      </c>
      <c r="C1328" s="1" t="s">
        <v>8713</v>
      </c>
      <c r="D1328" s="1" t="s">
        <v>8714</v>
      </c>
      <c r="E1328" s="2">
        <v>45901</v>
      </c>
      <c r="F1328" s="2">
        <v>46022</v>
      </c>
      <c r="G1328" s="1" t="s">
        <v>12791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8872</v>
      </c>
      <c r="C1329" s="1" t="s">
        <v>8713</v>
      </c>
      <c r="D1329" s="1" t="s">
        <v>8714</v>
      </c>
      <c r="E1329" s="2">
        <v>46266</v>
      </c>
      <c r="F1329" s="2">
        <v>46387</v>
      </c>
      <c r="G1329" s="1" t="s">
        <v>12792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8873</v>
      </c>
      <c r="C1330" s="1" t="s">
        <v>8713</v>
      </c>
      <c r="D1330" s="1" t="s">
        <v>8714</v>
      </c>
      <c r="E1330" s="2">
        <v>46631</v>
      </c>
      <c r="F1330" s="2">
        <v>46752</v>
      </c>
      <c r="G1330" s="1" t="s">
        <v>12793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8874</v>
      </c>
      <c r="C1331" s="1" t="s">
        <v>8713</v>
      </c>
      <c r="D1331" s="1" t="s">
        <v>8714</v>
      </c>
      <c r="E1331" s="2">
        <v>46997</v>
      </c>
      <c r="F1331" s="2">
        <v>47118</v>
      </c>
      <c r="G1331" s="1" t="s">
        <v>12794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8875</v>
      </c>
      <c r="C1332" s="1" t="s">
        <v>8713</v>
      </c>
      <c r="D1332" s="1" t="s">
        <v>8714</v>
      </c>
      <c r="E1332" s="2">
        <v>47362</v>
      </c>
      <c r="F1332" s="2">
        <v>47483</v>
      </c>
      <c r="G1332" s="1" t="s">
        <v>12795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8876</v>
      </c>
      <c r="C1333" s="1" t="s">
        <v>8713</v>
      </c>
      <c r="D1333" s="1" t="s">
        <v>8714</v>
      </c>
      <c r="E1333" s="2">
        <v>47727</v>
      </c>
      <c r="F1333" s="2">
        <v>47848</v>
      </c>
      <c r="G1333" s="1" t="s">
        <v>12796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8877</v>
      </c>
      <c r="C1334" s="1" t="s">
        <v>8713</v>
      </c>
      <c r="D1334" s="1" t="s">
        <v>8714</v>
      </c>
      <c r="E1334" s="2">
        <v>48092</v>
      </c>
      <c r="F1334" s="2">
        <v>48213</v>
      </c>
      <c r="G1334" s="1" t="s">
        <v>12797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8878</v>
      </c>
      <c r="C1335" s="1" t="s">
        <v>8713</v>
      </c>
      <c r="D1335" s="1" t="s">
        <v>8714</v>
      </c>
      <c r="E1335" s="2">
        <v>48458</v>
      </c>
      <c r="F1335" s="2">
        <v>48579</v>
      </c>
      <c r="G1335" s="1" t="s">
        <v>12798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8879</v>
      </c>
      <c r="C1336" s="1" t="s">
        <v>8713</v>
      </c>
      <c r="D1336" s="1" t="s">
        <v>8714</v>
      </c>
      <c r="E1336" s="2">
        <v>48823</v>
      </c>
      <c r="F1336" s="2">
        <v>48944</v>
      </c>
      <c r="G1336" s="1" t="s">
        <v>12799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8880</v>
      </c>
      <c r="C1337" s="1" t="s">
        <v>8713</v>
      </c>
      <c r="D1337" s="1" t="s">
        <v>8714</v>
      </c>
      <c r="E1337" s="2">
        <v>49188</v>
      </c>
      <c r="F1337" s="2">
        <v>49309</v>
      </c>
      <c r="G1337" s="1" t="s">
        <v>12800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8881</v>
      </c>
      <c r="C1338" s="1" t="s">
        <v>8713</v>
      </c>
      <c r="D1338" s="1" t="s">
        <v>8714</v>
      </c>
      <c r="E1338" s="2">
        <v>49553</v>
      </c>
      <c r="F1338" s="2">
        <v>49674</v>
      </c>
      <c r="G1338" s="1" t="s">
        <v>12801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8882</v>
      </c>
      <c r="C1339" s="1" t="s">
        <v>8713</v>
      </c>
      <c r="D1339" s="1" t="s">
        <v>8714</v>
      </c>
      <c r="E1339" s="2">
        <v>49919</v>
      </c>
      <c r="F1339" s="2">
        <v>50040</v>
      </c>
      <c r="G1339" s="1" t="s">
        <v>12802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8883</v>
      </c>
      <c r="C1340" s="1" t="s">
        <v>8713</v>
      </c>
      <c r="D1340" s="1" t="s">
        <v>8714</v>
      </c>
      <c r="E1340" s="2">
        <v>50284</v>
      </c>
      <c r="F1340" s="2">
        <v>50405</v>
      </c>
      <c r="G1340" s="1" t="s">
        <v>12803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8884</v>
      </c>
      <c r="C1341" s="1" t="s">
        <v>8713</v>
      </c>
      <c r="D1341" s="1" t="s">
        <v>8714</v>
      </c>
      <c r="E1341" s="2">
        <v>50649</v>
      </c>
      <c r="F1341" s="2">
        <v>50770</v>
      </c>
      <c r="G1341" s="1" t="s">
        <v>12804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8885</v>
      </c>
      <c r="C1342" s="1" t="s">
        <v>8713</v>
      </c>
      <c r="D1342" s="1" t="s">
        <v>8714</v>
      </c>
      <c r="E1342" s="2">
        <v>51014</v>
      </c>
      <c r="F1342" s="2">
        <v>51135</v>
      </c>
      <c r="G1342" s="1" t="s">
        <v>12805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8886</v>
      </c>
      <c r="C1343" s="1" t="s">
        <v>8713</v>
      </c>
      <c r="D1343" s="1" t="s">
        <v>8714</v>
      </c>
      <c r="E1343" s="2">
        <v>51380</v>
      </c>
      <c r="F1343" s="2">
        <v>51501</v>
      </c>
      <c r="G1343" s="1" t="s">
        <v>12806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8887</v>
      </c>
      <c r="C1344" s="1" t="s">
        <v>8713</v>
      </c>
      <c r="D1344" s="1" t="s">
        <v>8714</v>
      </c>
      <c r="E1344" s="2">
        <v>51745</v>
      </c>
      <c r="F1344" s="2">
        <v>51866</v>
      </c>
      <c r="G1344" s="1" t="s">
        <v>12807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8888</v>
      </c>
      <c r="C1345" s="1" t="s">
        <v>8713</v>
      </c>
      <c r="D1345" s="1" t="s">
        <v>8714</v>
      </c>
      <c r="E1345" s="2">
        <v>52110</v>
      </c>
      <c r="F1345" s="2">
        <v>52231</v>
      </c>
      <c r="G1345" s="1" t="s">
        <v>12808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8889</v>
      </c>
      <c r="C1346" s="1" t="s">
        <v>8713</v>
      </c>
      <c r="D1346" s="1" t="s">
        <v>8714</v>
      </c>
      <c r="E1346" s="2">
        <v>52475</v>
      </c>
      <c r="F1346" s="2">
        <v>52596</v>
      </c>
      <c r="G1346" s="1" t="s">
        <v>12809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8890</v>
      </c>
      <c r="C1347" s="1" t="s">
        <v>8713</v>
      </c>
      <c r="D1347" s="1" t="s">
        <v>8714</v>
      </c>
      <c r="E1347" s="2">
        <v>52841</v>
      </c>
      <c r="F1347" s="2">
        <v>52962</v>
      </c>
      <c r="G1347" s="1" t="s">
        <v>12810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8891</v>
      </c>
      <c r="C1348" s="1" t="s">
        <v>8713</v>
      </c>
      <c r="D1348" s="1" t="s">
        <v>8714</v>
      </c>
      <c r="E1348" s="2">
        <v>53206</v>
      </c>
      <c r="F1348" s="2">
        <v>53327</v>
      </c>
      <c r="G1348" s="1" t="s">
        <v>12811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8892</v>
      </c>
      <c r="C1349" s="1" t="s">
        <v>8713</v>
      </c>
      <c r="D1349" s="1" t="s">
        <v>8714</v>
      </c>
      <c r="E1349" s="2">
        <v>53571</v>
      </c>
      <c r="F1349" s="2">
        <v>53692</v>
      </c>
      <c r="G1349" s="1" t="s">
        <v>12812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8893</v>
      </c>
      <c r="C1350" s="1" t="s">
        <v>8713</v>
      </c>
      <c r="D1350" s="1" t="s">
        <v>8714</v>
      </c>
      <c r="E1350" s="2">
        <v>53936</v>
      </c>
      <c r="F1350" s="2">
        <v>54057</v>
      </c>
      <c r="G1350" s="1" t="s">
        <v>12813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8894</v>
      </c>
      <c r="C1351" s="1" t="s">
        <v>8713</v>
      </c>
      <c r="D1351" s="1" t="s">
        <v>8714</v>
      </c>
      <c r="E1351" s="2">
        <v>54302</v>
      </c>
      <c r="F1351" s="2">
        <v>54423</v>
      </c>
      <c r="G1351" s="1" t="s">
        <v>12814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8895</v>
      </c>
      <c r="C1352" s="1" t="s">
        <v>8713</v>
      </c>
      <c r="D1352" s="1" t="s">
        <v>8714</v>
      </c>
      <c r="E1352" s="2">
        <v>54667</v>
      </c>
      <c r="F1352" s="2">
        <v>54788</v>
      </c>
      <c r="G1352" s="1" t="s">
        <v>12815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8896</v>
      </c>
      <c r="C1353" s="1" t="s">
        <v>8713</v>
      </c>
      <c r="D1353" s="1" t="s">
        <v>8714</v>
      </c>
      <c r="E1353" s="2">
        <v>55032</v>
      </c>
      <c r="F1353" s="2">
        <v>55153</v>
      </c>
      <c r="G1353" s="1" t="s">
        <v>12816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8897</v>
      </c>
      <c r="C1354" s="1" t="s">
        <v>8898</v>
      </c>
      <c r="D1354" s="1" t="s">
        <v>8898</v>
      </c>
      <c r="E1354" s="2">
        <v>32874</v>
      </c>
      <c r="F1354" s="2">
        <v>36525</v>
      </c>
      <c r="G1354" s="1" t="s">
        <v>12817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8899</v>
      </c>
      <c r="C1355" s="1" t="s">
        <v>8898</v>
      </c>
      <c r="D1355" s="1" t="s">
        <v>8898</v>
      </c>
      <c r="E1355" s="2">
        <v>36526</v>
      </c>
      <c r="F1355" s="2">
        <v>40178</v>
      </c>
      <c r="G1355" s="1" t="s">
        <v>12818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8900</v>
      </c>
      <c r="C1356" s="1" t="s">
        <v>8898</v>
      </c>
      <c r="D1356" s="1" t="s">
        <v>8898</v>
      </c>
      <c r="E1356" s="2">
        <v>40179</v>
      </c>
      <c r="F1356" s="2">
        <v>43830</v>
      </c>
      <c r="G1356" s="1" t="s">
        <v>12819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8901</v>
      </c>
      <c r="C1357" s="1" t="s">
        <v>8898</v>
      </c>
      <c r="D1357" s="1" t="s">
        <v>8898</v>
      </c>
      <c r="E1357" s="2">
        <v>43831</v>
      </c>
      <c r="F1357" s="2">
        <v>47483</v>
      </c>
      <c r="G1357" s="1" t="s">
        <v>12820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8902</v>
      </c>
      <c r="C1358" s="1" t="s">
        <v>8898</v>
      </c>
      <c r="D1358" s="1" t="s">
        <v>8898</v>
      </c>
      <c r="E1358" s="2">
        <v>47484</v>
      </c>
      <c r="F1358" s="2">
        <v>51135</v>
      </c>
      <c r="G1358" s="1" t="s">
        <v>12821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8903</v>
      </c>
      <c r="C1359" s="1" t="s">
        <v>8898</v>
      </c>
      <c r="D1359" s="1" t="s">
        <v>8898</v>
      </c>
      <c r="E1359" s="2">
        <v>51136</v>
      </c>
      <c r="F1359" s="2">
        <v>54788</v>
      </c>
      <c r="G1359" s="1" t="s">
        <v>12822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8904</v>
      </c>
      <c r="C1360" s="1" t="s">
        <v>8905</v>
      </c>
      <c r="D1360" s="1" t="s">
        <v>8906</v>
      </c>
      <c r="E1360" s="2">
        <v>32874</v>
      </c>
      <c r="F1360" s="2">
        <v>34699</v>
      </c>
      <c r="G1360" s="1" t="s">
        <v>12823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8907</v>
      </c>
      <c r="C1361" s="1" t="s">
        <v>8905</v>
      </c>
      <c r="D1361" s="1" t="s">
        <v>8906</v>
      </c>
      <c r="E1361" s="2">
        <v>34700</v>
      </c>
      <c r="F1361" s="2">
        <v>36525</v>
      </c>
      <c r="G1361" s="1" t="s">
        <v>12824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8908</v>
      </c>
      <c r="C1362" s="1" t="s">
        <v>8905</v>
      </c>
      <c r="D1362" s="1" t="s">
        <v>8906</v>
      </c>
      <c r="E1362" s="2">
        <v>36526</v>
      </c>
      <c r="F1362" s="2">
        <v>38352</v>
      </c>
      <c r="G1362" s="1" t="s">
        <v>12825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8909</v>
      </c>
      <c r="C1363" s="1" t="s">
        <v>8905</v>
      </c>
      <c r="D1363" s="1" t="s">
        <v>8906</v>
      </c>
      <c r="E1363" s="2">
        <v>38353</v>
      </c>
      <c r="F1363" s="2">
        <v>40178</v>
      </c>
      <c r="G1363" s="1" t="s">
        <v>12826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8910</v>
      </c>
      <c r="C1364" s="1" t="s">
        <v>8905</v>
      </c>
      <c r="D1364" s="1" t="s">
        <v>8906</v>
      </c>
      <c r="E1364" s="2">
        <v>40179</v>
      </c>
      <c r="F1364" s="2">
        <v>42004</v>
      </c>
      <c r="G1364" s="1" t="s">
        <v>12827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8911</v>
      </c>
      <c r="C1365" s="1" t="s">
        <v>8905</v>
      </c>
      <c r="D1365" s="1" t="s">
        <v>8906</v>
      </c>
      <c r="E1365" s="2">
        <v>42005</v>
      </c>
      <c r="F1365" s="2">
        <v>43830</v>
      </c>
      <c r="G1365" s="1" t="s">
        <v>12828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8912</v>
      </c>
      <c r="C1366" s="1" t="s">
        <v>8905</v>
      </c>
      <c r="D1366" s="1" t="s">
        <v>8906</v>
      </c>
      <c r="E1366" s="2">
        <v>43831</v>
      </c>
      <c r="F1366" s="2">
        <v>45657</v>
      </c>
      <c r="G1366" s="1" t="s">
        <v>12829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8913</v>
      </c>
      <c r="C1367" s="1" t="s">
        <v>8905</v>
      </c>
      <c r="D1367" s="1" t="s">
        <v>8906</v>
      </c>
      <c r="E1367" s="2">
        <v>45658</v>
      </c>
      <c r="F1367" s="2">
        <v>47483</v>
      </c>
      <c r="G1367" s="1" t="s">
        <v>12830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8914</v>
      </c>
      <c r="C1368" s="1" t="s">
        <v>8905</v>
      </c>
      <c r="D1368" s="1" t="s">
        <v>8906</v>
      </c>
      <c r="E1368" s="2">
        <v>47484</v>
      </c>
      <c r="F1368" s="2">
        <v>49309</v>
      </c>
      <c r="G1368" s="1" t="s">
        <v>12831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8915</v>
      </c>
      <c r="C1369" s="1" t="s">
        <v>8905</v>
      </c>
      <c r="D1369" s="1" t="s">
        <v>8906</v>
      </c>
      <c r="E1369" s="2">
        <v>49310</v>
      </c>
      <c r="F1369" s="2">
        <v>51135</v>
      </c>
      <c r="G1369" s="1" t="s">
        <v>12832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8916</v>
      </c>
      <c r="C1370" s="1" t="s">
        <v>8905</v>
      </c>
      <c r="D1370" s="1" t="s">
        <v>8906</v>
      </c>
      <c r="E1370" s="2">
        <v>51136</v>
      </c>
      <c r="F1370" s="2">
        <v>52962</v>
      </c>
      <c r="G1370" s="1" t="s">
        <v>12833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8917</v>
      </c>
      <c r="C1371" s="1" t="s">
        <v>8905</v>
      </c>
      <c r="D1371" s="1" t="s">
        <v>8906</v>
      </c>
      <c r="E1371" s="2">
        <v>52963</v>
      </c>
      <c r="F1371" s="2">
        <v>54788</v>
      </c>
      <c r="G1371" s="1" t="s">
        <v>12834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8918</v>
      </c>
      <c r="C1372" s="1" t="s">
        <v>8919</v>
      </c>
      <c r="D1372" s="1" t="s">
        <v>8920</v>
      </c>
      <c r="E1372" s="2">
        <v>32874</v>
      </c>
      <c r="F1372" s="2">
        <v>33603</v>
      </c>
      <c r="G1372" s="1" t="s">
        <v>12835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8921</v>
      </c>
      <c r="C1373" s="1" t="s">
        <v>8919</v>
      </c>
      <c r="D1373" s="1" t="s">
        <v>8920</v>
      </c>
      <c r="E1373" s="2">
        <v>33604</v>
      </c>
      <c r="F1373" s="2">
        <v>34334</v>
      </c>
      <c r="G1373" s="1" t="s">
        <v>12836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8922</v>
      </c>
      <c r="C1374" s="1" t="s">
        <v>8919</v>
      </c>
      <c r="D1374" s="1" t="s">
        <v>8920</v>
      </c>
      <c r="E1374" s="2">
        <v>34335</v>
      </c>
      <c r="F1374" s="2">
        <v>35064</v>
      </c>
      <c r="G1374" s="1" t="s">
        <v>12837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8923</v>
      </c>
      <c r="C1375" s="1" t="s">
        <v>8919</v>
      </c>
      <c r="D1375" s="1" t="s">
        <v>8920</v>
      </c>
      <c r="E1375" s="2">
        <v>35065</v>
      </c>
      <c r="F1375" s="2">
        <v>35795</v>
      </c>
      <c r="G1375" s="1" t="s">
        <v>12838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8924</v>
      </c>
      <c r="C1376" s="1" t="s">
        <v>8919</v>
      </c>
      <c r="D1376" s="1" t="s">
        <v>8920</v>
      </c>
      <c r="E1376" s="2">
        <v>35796</v>
      </c>
      <c r="F1376" s="2">
        <v>36525</v>
      </c>
      <c r="G1376" s="1" t="s">
        <v>12839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8925</v>
      </c>
      <c r="C1377" s="1" t="s">
        <v>8919</v>
      </c>
      <c r="D1377" s="1" t="s">
        <v>8920</v>
      </c>
      <c r="E1377" s="2">
        <v>36526</v>
      </c>
      <c r="F1377" s="2">
        <v>37256</v>
      </c>
      <c r="G1377" s="1" t="s">
        <v>12840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8926</v>
      </c>
      <c r="C1378" s="1" t="s">
        <v>8919</v>
      </c>
      <c r="D1378" s="1" t="s">
        <v>8920</v>
      </c>
      <c r="E1378" s="2">
        <v>37257</v>
      </c>
      <c r="F1378" s="2">
        <v>37986</v>
      </c>
      <c r="G1378" s="1" t="s">
        <v>12841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8927</v>
      </c>
      <c r="C1379" s="1" t="s">
        <v>8919</v>
      </c>
      <c r="D1379" s="1" t="s">
        <v>8920</v>
      </c>
      <c r="E1379" s="2">
        <v>37987</v>
      </c>
      <c r="F1379" s="2">
        <v>38717</v>
      </c>
      <c r="G1379" s="1" t="s">
        <v>12842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8928</v>
      </c>
      <c r="C1380" s="1" t="s">
        <v>8919</v>
      </c>
      <c r="D1380" s="1" t="s">
        <v>8920</v>
      </c>
      <c r="E1380" s="2">
        <v>38718</v>
      </c>
      <c r="F1380" s="2">
        <v>39447</v>
      </c>
      <c r="G1380" s="1" t="s">
        <v>12843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8929</v>
      </c>
      <c r="C1381" s="1" t="s">
        <v>8919</v>
      </c>
      <c r="D1381" s="1" t="s">
        <v>8920</v>
      </c>
      <c r="E1381" s="2">
        <v>39448</v>
      </c>
      <c r="F1381" s="2">
        <v>40178</v>
      </c>
      <c r="G1381" s="1" t="s">
        <v>12844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8930</v>
      </c>
      <c r="C1382" s="1" t="s">
        <v>8919</v>
      </c>
      <c r="D1382" s="1" t="s">
        <v>8920</v>
      </c>
      <c r="E1382" s="2">
        <v>40179</v>
      </c>
      <c r="F1382" s="2">
        <v>40908</v>
      </c>
      <c r="G1382" s="1" t="s">
        <v>12845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8931</v>
      </c>
      <c r="C1383" s="1" t="s">
        <v>8919</v>
      </c>
      <c r="D1383" s="1" t="s">
        <v>8920</v>
      </c>
      <c r="E1383" s="2">
        <v>40909</v>
      </c>
      <c r="F1383" s="2">
        <v>41639</v>
      </c>
      <c r="G1383" s="1" t="s">
        <v>12846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8932</v>
      </c>
      <c r="C1384" s="1" t="s">
        <v>8919</v>
      </c>
      <c r="D1384" s="1" t="s">
        <v>8920</v>
      </c>
      <c r="E1384" s="2">
        <v>41640</v>
      </c>
      <c r="F1384" s="2">
        <v>42369</v>
      </c>
      <c r="G1384" s="1" t="s">
        <v>12847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8933</v>
      </c>
      <c r="C1385" s="1" t="s">
        <v>8919</v>
      </c>
      <c r="D1385" s="1" t="s">
        <v>8920</v>
      </c>
      <c r="E1385" s="2">
        <v>42370</v>
      </c>
      <c r="F1385" s="2">
        <v>43100</v>
      </c>
      <c r="G1385" s="1" t="s">
        <v>12848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8934</v>
      </c>
      <c r="C1386" s="1" t="s">
        <v>8919</v>
      </c>
      <c r="D1386" s="1" t="s">
        <v>8920</v>
      </c>
      <c r="E1386" s="2">
        <v>43101</v>
      </c>
      <c r="F1386" s="2">
        <v>43830</v>
      </c>
      <c r="G1386" s="1" t="s">
        <v>12849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8935</v>
      </c>
      <c r="C1387" s="1" t="s">
        <v>8919</v>
      </c>
      <c r="D1387" s="1" t="s">
        <v>8920</v>
      </c>
      <c r="E1387" s="2">
        <v>43831</v>
      </c>
      <c r="F1387" s="2">
        <v>44561</v>
      </c>
      <c r="G1387" s="1" t="s">
        <v>12850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8936</v>
      </c>
      <c r="C1388" s="1" t="s">
        <v>8919</v>
      </c>
      <c r="D1388" s="1" t="s">
        <v>8920</v>
      </c>
      <c r="E1388" s="2">
        <v>44562</v>
      </c>
      <c r="F1388" s="2">
        <v>45291</v>
      </c>
      <c r="G1388" s="1" t="s">
        <v>12851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8937</v>
      </c>
      <c r="C1389" s="1" t="s">
        <v>8919</v>
      </c>
      <c r="D1389" s="1" t="s">
        <v>8920</v>
      </c>
      <c r="E1389" s="2">
        <v>45292</v>
      </c>
      <c r="F1389" s="2">
        <v>46022</v>
      </c>
      <c r="G1389" s="1" t="s">
        <v>12852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8938</v>
      </c>
      <c r="C1390" s="1" t="s">
        <v>8919</v>
      </c>
      <c r="D1390" s="1" t="s">
        <v>8920</v>
      </c>
      <c r="E1390" s="2">
        <v>46023</v>
      </c>
      <c r="F1390" s="2">
        <v>46752</v>
      </c>
      <c r="G1390" s="1" t="s">
        <v>12853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8939</v>
      </c>
      <c r="C1391" s="1" t="s">
        <v>8919</v>
      </c>
      <c r="D1391" s="1" t="s">
        <v>8920</v>
      </c>
      <c r="E1391" s="2">
        <v>46753</v>
      </c>
      <c r="F1391" s="2">
        <v>47483</v>
      </c>
      <c r="G1391" s="1" t="s">
        <v>12854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8940</v>
      </c>
      <c r="C1392" s="1" t="s">
        <v>8919</v>
      </c>
      <c r="D1392" s="1" t="s">
        <v>8920</v>
      </c>
      <c r="E1392" s="2">
        <v>47484</v>
      </c>
      <c r="F1392" s="2">
        <v>48213</v>
      </c>
      <c r="G1392" s="1" t="s">
        <v>12855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8941</v>
      </c>
      <c r="C1393" s="1" t="s">
        <v>8919</v>
      </c>
      <c r="D1393" s="1" t="s">
        <v>8920</v>
      </c>
      <c r="E1393" s="2">
        <v>48214</v>
      </c>
      <c r="F1393" s="2">
        <v>48944</v>
      </c>
      <c r="G1393" s="1" t="s">
        <v>12856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8942</v>
      </c>
      <c r="C1394" s="1" t="s">
        <v>8919</v>
      </c>
      <c r="D1394" s="1" t="s">
        <v>8920</v>
      </c>
      <c r="E1394" s="2">
        <v>48945</v>
      </c>
      <c r="F1394" s="2">
        <v>49674</v>
      </c>
      <c r="G1394" s="1" t="s">
        <v>12857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8943</v>
      </c>
      <c r="C1395" s="1" t="s">
        <v>8919</v>
      </c>
      <c r="D1395" s="1" t="s">
        <v>8920</v>
      </c>
      <c r="E1395" s="2">
        <v>49675</v>
      </c>
      <c r="F1395" s="2">
        <v>50405</v>
      </c>
      <c r="G1395" s="1" t="s">
        <v>12858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8944</v>
      </c>
      <c r="C1396" s="1" t="s">
        <v>8919</v>
      </c>
      <c r="D1396" s="1" t="s">
        <v>8920</v>
      </c>
      <c r="E1396" s="2">
        <v>50406</v>
      </c>
      <c r="F1396" s="2">
        <v>51135</v>
      </c>
      <c r="G1396" s="1" t="s">
        <v>12859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8945</v>
      </c>
      <c r="C1397" s="1" t="s">
        <v>8919</v>
      </c>
      <c r="D1397" s="1" t="s">
        <v>8920</v>
      </c>
      <c r="E1397" s="2">
        <v>51136</v>
      </c>
      <c r="F1397" s="2">
        <v>51866</v>
      </c>
      <c r="G1397" s="1" t="s">
        <v>12860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8946</v>
      </c>
      <c r="C1398" s="1" t="s">
        <v>8919</v>
      </c>
      <c r="D1398" s="1" t="s">
        <v>8920</v>
      </c>
      <c r="E1398" s="2">
        <v>51867</v>
      </c>
      <c r="F1398" s="2">
        <v>52596</v>
      </c>
      <c r="G1398" s="1" t="s">
        <v>12861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8947</v>
      </c>
      <c r="C1399" s="1" t="s">
        <v>8919</v>
      </c>
      <c r="D1399" s="1" t="s">
        <v>8920</v>
      </c>
      <c r="E1399" s="2">
        <v>52597</v>
      </c>
      <c r="F1399" s="2">
        <v>53327</v>
      </c>
      <c r="G1399" s="1" t="s">
        <v>12862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8948</v>
      </c>
      <c r="C1400" s="1" t="s">
        <v>8919</v>
      </c>
      <c r="D1400" s="1" t="s">
        <v>8920</v>
      </c>
      <c r="E1400" s="2">
        <v>53328</v>
      </c>
      <c r="F1400" s="2">
        <v>54057</v>
      </c>
      <c r="G1400" s="1" t="s">
        <v>12863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8949</v>
      </c>
      <c r="C1401" s="1" t="s">
        <v>8919</v>
      </c>
      <c r="D1401" s="1" t="s">
        <v>8920</v>
      </c>
      <c r="E1401" s="2">
        <v>54058</v>
      </c>
      <c r="F1401" s="2">
        <v>54788</v>
      </c>
      <c r="G1401" s="1" t="s">
        <v>12864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8950</v>
      </c>
      <c r="C1402" s="1" t="s">
        <v>8951</v>
      </c>
      <c r="D1402" s="1" t="s">
        <v>8951</v>
      </c>
      <c r="E1402" s="2">
        <v>32874</v>
      </c>
      <c r="F1402" s="2">
        <v>32932</v>
      </c>
      <c r="G1402" s="1" t="s">
        <v>12865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8952</v>
      </c>
      <c r="C1403" s="1" t="s">
        <v>8951</v>
      </c>
      <c r="D1403" s="1" t="s">
        <v>8951</v>
      </c>
      <c r="E1403" s="2">
        <v>33239</v>
      </c>
      <c r="F1403" s="2">
        <v>33297</v>
      </c>
      <c r="G1403" s="1" t="s">
        <v>12866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8953</v>
      </c>
      <c r="C1404" s="1" t="s">
        <v>8951</v>
      </c>
      <c r="D1404" s="1" t="s">
        <v>8951</v>
      </c>
      <c r="E1404" s="2">
        <v>33604</v>
      </c>
      <c r="F1404" s="2">
        <v>33662</v>
      </c>
      <c r="G1404" s="1" t="s">
        <v>12867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8954</v>
      </c>
      <c r="C1405" s="1" t="s">
        <v>8951</v>
      </c>
      <c r="D1405" s="1" t="s">
        <v>8951</v>
      </c>
      <c r="E1405" s="2">
        <v>33970</v>
      </c>
      <c r="F1405" s="2">
        <v>34028</v>
      </c>
      <c r="G1405" s="1" t="s">
        <v>12868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8955</v>
      </c>
      <c r="C1406" s="1" t="s">
        <v>8951</v>
      </c>
      <c r="D1406" s="1" t="s">
        <v>8951</v>
      </c>
      <c r="E1406" s="2">
        <v>34335</v>
      </c>
      <c r="F1406" s="2">
        <v>34393</v>
      </c>
      <c r="G1406" s="1" t="s">
        <v>12869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8956</v>
      </c>
      <c r="C1407" s="1" t="s">
        <v>8951</v>
      </c>
      <c r="D1407" s="1" t="s">
        <v>8951</v>
      </c>
      <c r="E1407" s="2">
        <v>34700</v>
      </c>
      <c r="F1407" s="2">
        <v>34758</v>
      </c>
      <c r="G1407" s="1" t="s">
        <v>12870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8957</v>
      </c>
      <c r="C1408" s="1" t="s">
        <v>8951</v>
      </c>
      <c r="D1408" s="1" t="s">
        <v>8951</v>
      </c>
      <c r="E1408" s="2">
        <v>35065</v>
      </c>
      <c r="F1408" s="2">
        <v>35123</v>
      </c>
      <c r="G1408" s="1" t="s">
        <v>12871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8958</v>
      </c>
      <c r="C1409" s="1" t="s">
        <v>8951</v>
      </c>
      <c r="D1409" s="1" t="s">
        <v>8951</v>
      </c>
      <c r="E1409" s="2">
        <v>35431</v>
      </c>
      <c r="F1409" s="2">
        <v>35489</v>
      </c>
      <c r="G1409" s="1" t="s">
        <v>12872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8959</v>
      </c>
      <c r="C1410" s="1" t="s">
        <v>8951</v>
      </c>
      <c r="D1410" s="1" t="s">
        <v>8951</v>
      </c>
      <c r="E1410" s="2">
        <v>35796</v>
      </c>
      <c r="F1410" s="2">
        <v>35854</v>
      </c>
      <c r="G1410" s="1" t="s">
        <v>12873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8960</v>
      </c>
      <c r="C1411" s="1" t="s">
        <v>8951</v>
      </c>
      <c r="D1411" s="1" t="s">
        <v>8951</v>
      </c>
      <c r="E1411" s="2">
        <v>36161</v>
      </c>
      <c r="F1411" s="2">
        <v>36219</v>
      </c>
      <c r="G1411" s="1" t="s">
        <v>12874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8961</v>
      </c>
      <c r="C1412" s="1" t="s">
        <v>8951</v>
      </c>
      <c r="D1412" s="1" t="s">
        <v>8951</v>
      </c>
      <c r="E1412" s="2">
        <v>36526</v>
      </c>
      <c r="F1412" s="2">
        <v>36584</v>
      </c>
      <c r="G1412" s="1" t="s">
        <v>12875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8962</v>
      </c>
      <c r="C1413" s="1" t="s">
        <v>8951</v>
      </c>
      <c r="D1413" s="1" t="s">
        <v>8951</v>
      </c>
      <c r="E1413" s="2">
        <v>36892</v>
      </c>
      <c r="F1413" s="2">
        <v>36950</v>
      </c>
      <c r="G1413" s="1" t="s">
        <v>12876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8963</v>
      </c>
      <c r="C1414" s="1" t="s">
        <v>8951</v>
      </c>
      <c r="D1414" s="1" t="s">
        <v>8951</v>
      </c>
      <c r="E1414" s="2">
        <v>37257</v>
      </c>
      <c r="F1414" s="2">
        <v>37315</v>
      </c>
      <c r="G1414" s="1" t="s">
        <v>12877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8964</v>
      </c>
      <c r="C1415" s="1" t="s">
        <v>8951</v>
      </c>
      <c r="D1415" s="1" t="s">
        <v>8951</v>
      </c>
      <c r="E1415" s="2">
        <v>37622</v>
      </c>
      <c r="F1415" s="2">
        <v>37680</v>
      </c>
      <c r="G1415" s="1" t="s">
        <v>12878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8965</v>
      </c>
      <c r="C1416" s="1" t="s">
        <v>8951</v>
      </c>
      <c r="D1416" s="1" t="s">
        <v>8951</v>
      </c>
      <c r="E1416" s="2">
        <v>37987</v>
      </c>
      <c r="F1416" s="2">
        <v>38045</v>
      </c>
      <c r="G1416" s="1" t="s">
        <v>12879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8966</v>
      </c>
      <c r="C1417" s="1" t="s">
        <v>8951</v>
      </c>
      <c r="D1417" s="1" t="s">
        <v>8951</v>
      </c>
      <c r="E1417" s="2">
        <v>38353</v>
      </c>
      <c r="F1417" s="2">
        <v>38411</v>
      </c>
      <c r="G1417" s="1" t="s">
        <v>12880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8967</v>
      </c>
      <c r="C1418" s="1" t="s">
        <v>8951</v>
      </c>
      <c r="D1418" s="1" t="s">
        <v>8951</v>
      </c>
      <c r="E1418" s="2">
        <v>38718</v>
      </c>
      <c r="F1418" s="2">
        <v>38776</v>
      </c>
      <c r="G1418" s="1" t="s">
        <v>12881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8968</v>
      </c>
      <c r="C1419" s="1" t="s">
        <v>8951</v>
      </c>
      <c r="D1419" s="1" t="s">
        <v>8951</v>
      </c>
      <c r="E1419" s="2">
        <v>39083</v>
      </c>
      <c r="F1419" s="2">
        <v>39141</v>
      </c>
      <c r="G1419" s="1" t="s">
        <v>12882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8969</v>
      </c>
      <c r="C1420" s="1" t="s">
        <v>8951</v>
      </c>
      <c r="D1420" s="1" t="s">
        <v>8951</v>
      </c>
      <c r="E1420" s="2">
        <v>39448</v>
      </c>
      <c r="F1420" s="2">
        <v>39506</v>
      </c>
      <c r="G1420" s="1" t="s">
        <v>12883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8970</v>
      </c>
      <c r="C1421" s="1" t="s">
        <v>8951</v>
      </c>
      <c r="D1421" s="1" t="s">
        <v>8951</v>
      </c>
      <c r="E1421" s="2">
        <v>39814</v>
      </c>
      <c r="F1421" s="2">
        <v>39872</v>
      </c>
      <c r="G1421" s="1" t="s">
        <v>12884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8971</v>
      </c>
      <c r="C1422" s="1" t="s">
        <v>8951</v>
      </c>
      <c r="D1422" s="1" t="s">
        <v>8951</v>
      </c>
      <c r="E1422" s="2">
        <v>40179</v>
      </c>
      <c r="F1422" s="2">
        <v>40237</v>
      </c>
      <c r="G1422" s="1" t="s">
        <v>12885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8972</v>
      </c>
      <c r="C1423" s="1" t="s">
        <v>8951</v>
      </c>
      <c r="D1423" s="1" t="s">
        <v>8951</v>
      </c>
      <c r="E1423" s="2">
        <v>40544</v>
      </c>
      <c r="F1423" s="2">
        <v>40602</v>
      </c>
      <c r="G1423" s="1" t="s">
        <v>12886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8973</v>
      </c>
      <c r="C1424" s="1" t="s">
        <v>8951</v>
      </c>
      <c r="D1424" s="1" t="s">
        <v>8951</v>
      </c>
      <c r="E1424" s="2">
        <v>40909</v>
      </c>
      <c r="F1424" s="2">
        <v>40967</v>
      </c>
      <c r="G1424" s="1" t="s">
        <v>12887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8974</v>
      </c>
      <c r="C1425" s="1" t="s">
        <v>8951</v>
      </c>
      <c r="D1425" s="1" t="s">
        <v>8951</v>
      </c>
      <c r="E1425" s="2">
        <v>41275</v>
      </c>
      <c r="F1425" s="2">
        <v>41333</v>
      </c>
      <c r="G1425" s="1" t="s">
        <v>12888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8975</v>
      </c>
      <c r="C1426" s="1" t="s">
        <v>8951</v>
      </c>
      <c r="D1426" s="1" t="s">
        <v>8951</v>
      </c>
      <c r="E1426" s="2">
        <v>41640</v>
      </c>
      <c r="F1426" s="2">
        <v>41698</v>
      </c>
      <c r="G1426" s="1" t="s">
        <v>12889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8976</v>
      </c>
      <c r="C1427" s="1" t="s">
        <v>8951</v>
      </c>
      <c r="D1427" s="1" t="s">
        <v>8951</v>
      </c>
      <c r="E1427" s="2">
        <v>42005</v>
      </c>
      <c r="F1427" s="2">
        <v>42063</v>
      </c>
      <c r="G1427" s="1" t="s">
        <v>12890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8977</v>
      </c>
      <c r="C1428" s="1" t="s">
        <v>8951</v>
      </c>
      <c r="D1428" s="1" t="s">
        <v>8951</v>
      </c>
      <c r="E1428" s="2">
        <v>42370</v>
      </c>
      <c r="F1428" s="2">
        <v>42428</v>
      </c>
      <c r="G1428" s="1" t="s">
        <v>12891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8978</v>
      </c>
      <c r="C1429" s="1" t="s">
        <v>8951</v>
      </c>
      <c r="D1429" s="1" t="s">
        <v>8951</v>
      </c>
      <c r="E1429" s="2">
        <v>42736</v>
      </c>
      <c r="F1429" s="2">
        <v>42794</v>
      </c>
      <c r="G1429" s="1" t="s">
        <v>12892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8979</v>
      </c>
      <c r="C1430" s="1" t="s">
        <v>8951</v>
      </c>
      <c r="D1430" s="1" t="s">
        <v>8951</v>
      </c>
      <c r="E1430" s="2">
        <v>43101</v>
      </c>
      <c r="F1430" s="2">
        <v>43159</v>
      </c>
      <c r="G1430" s="1" t="s">
        <v>12893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8980</v>
      </c>
      <c r="C1431" s="1" t="s">
        <v>8951</v>
      </c>
      <c r="D1431" s="1" t="s">
        <v>8951</v>
      </c>
      <c r="E1431" s="2">
        <v>43466</v>
      </c>
      <c r="F1431" s="2">
        <v>43524</v>
      </c>
      <c r="G1431" s="1" t="s">
        <v>12894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8981</v>
      </c>
      <c r="C1432" s="1" t="s">
        <v>8951</v>
      </c>
      <c r="D1432" s="1" t="s">
        <v>8951</v>
      </c>
      <c r="E1432" s="2">
        <v>43831</v>
      </c>
      <c r="F1432" s="2">
        <v>43889</v>
      </c>
      <c r="G1432" s="1" t="s">
        <v>12895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8982</v>
      </c>
      <c r="C1433" s="1" t="s">
        <v>8951</v>
      </c>
      <c r="D1433" s="1" t="s">
        <v>8951</v>
      </c>
      <c r="E1433" s="2">
        <v>44197</v>
      </c>
      <c r="F1433" s="2">
        <v>44255</v>
      </c>
      <c r="G1433" s="1" t="s">
        <v>12896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8983</v>
      </c>
      <c r="C1434" s="1" t="s">
        <v>8951</v>
      </c>
      <c r="D1434" s="1" t="s">
        <v>8951</v>
      </c>
      <c r="E1434" s="2">
        <v>44562</v>
      </c>
      <c r="F1434" s="2">
        <v>44620</v>
      </c>
      <c r="G1434" s="1" t="s">
        <v>12897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8984</v>
      </c>
      <c r="C1435" s="1" t="s">
        <v>8951</v>
      </c>
      <c r="D1435" s="1" t="s">
        <v>8951</v>
      </c>
      <c r="E1435" s="2">
        <v>44927</v>
      </c>
      <c r="F1435" s="2">
        <v>44985</v>
      </c>
      <c r="G1435" s="1" t="s">
        <v>12898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8985</v>
      </c>
      <c r="C1436" s="1" t="s">
        <v>8951</v>
      </c>
      <c r="D1436" s="1" t="s">
        <v>8951</v>
      </c>
      <c r="E1436" s="2">
        <v>45292</v>
      </c>
      <c r="F1436" s="2">
        <v>45350</v>
      </c>
      <c r="G1436" s="1" t="s">
        <v>12899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8986</v>
      </c>
      <c r="C1437" s="1" t="s">
        <v>8951</v>
      </c>
      <c r="D1437" s="1" t="s">
        <v>8951</v>
      </c>
      <c r="E1437" s="2">
        <v>45658</v>
      </c>
      <c r="F1437" s="2">
        <v>45716</v>
      </c>
      <c r="G1437" s="1" t="s">
        <v>12900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8987</v>
      </c>
      <c r="C1438" s="1" t="s">
        <v>8951</v>
      </c>
      <c r="D1438" s="1" t="s">
        <v>8951</v>
      </c>
      <c r="E1438" s="2">
        <v>46023</v>
      </c>
      <c r="F1438" s="2">
        <v>46081</v>
      </c>
      <c r="G1438" s="1" t="s">
        <v>12901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8988</v>
      </c>
      <c r="C1439" s="1" t="s">
        <v>8951</v>
      </c>
      <c r="D1439" s="1" t="s">
        <v>8951</v>
      </c>
      <c r="E1439" s="2">
        <v>46388</v>
      </c>
      <c r="F1439" s="2">
        <v>46446</v>
      </c>
      <c r="G1439" s="1" t="s">
        <v>12902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8989</v>
      </c>
      <c r="C1440" s="1" t="s">
        <v>8951</v>
      </c>
      <c r="D1440" s="1" t="s">
        <v>8951</v>
      </c>
      <c r="E1440" s="2">
        <v>46753</v>
      </c>
      <c r="F1440" s="2">
        <v>46811</v>
      </c>
      <c r="G1440" s="1" t="s">
        <v>12903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8990</v>
      </c>
      <c r="C1441" s="1" t="s">
        <v>8951</v>
      </c>
      <c r="D1441" s="1" t="s">
        <v>8951</v>
      </c>
      <c r="E1441" s="2">
        <v>47119</v>
      </c>
      <c r="F1441" s="2">
        <v>47177</v>
      </c>
      <c r="G1441" s="1" t="s">
        <v>12904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8991</v>
      </c>
      <c r="C1442" s="1" t="s">
        <v>8951</v>
      </c>
      <c r="D1442" s="1" t="s">
        <v>8951</v>
      </c>
      <c r="E1442" s="2">
        <v>47484</v>
      </c>
      <c r="F1442" s="2">
        <v>47542</v>
      </c>
      <c r="G1442" s="1" t="s">
        <v>12905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8992</v>
      </c>
      <c r="C1443" s="1" t="s">
        <v>8951</v>
      </c>
      <c r="D1443" s="1" t="s">
        <v>8951</v>
      </c>
      <c r="E1443" s="2">
        <v>47849</v>
      </c>
      <c r="F1443" s="2">
        <v>47907</v>
      </c>
      <c r="G1443" s="1" t="s">
        <v>12906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8993</v>
      </c>
      <c r="C1444" s="1" t="s">
        <v>8951</v>
      </c>
      <c r="D1444" s="1" t="s">
        <v>8951</v>
      </c>
      <c r="E1444" s="2">
        <v>48214</v>
      </c>
      <c r="F1444" s="2">
        <v>48272</v>
      </c>
      <c r="G1444" s="1" t="s">
        <v>12907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8994</v>
      </c>
      <c r="C1445" s="1" t="s">
        <v>8951</v>
      </c>
      <c r="D1445" s="1" t="s">
        <v>8951</v>
      </c>
      <c r="E1445" s="2">
        <v>48580</v>
      </c>
      <c r="F1445" s="2">
        <v>48638</v>
      </c>
      <c r="G1445" s="1" t="s">
        <v>12908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8995</v>
      </c>
      <c r="C1446" s="1" t="s">
        <v>8951</v>
      </c>
      <c r="D1446" s="1" t="s">
        <v>8951</v>
      </c>
      <c r="E1446" s="2">
        <v>48945</v>
      </c>
      <c r="F1446" s="2">
        <v>49003</v>
      </c>
      <c r="G1446" s="1" t="s">
        <v>12909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8996</v>
      </c>
      <c r="C1447" s="1" t="s">
        <v>8951</v>
      </c>
      <c r="D1447" s="1" t="s">
        <v>8951</v>
      </c>
      <c r="E1447" s="2">
        <v>49310</v>
      </c>
      <c r="F1447" s="2">
        <v>49368</v>
      </c>
      <c r="G1447" s="1" t="s">
        <v>12910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8997</v>
      </c>
      <c r="C1448" s="1" t="s">
        <v>8951</v>
      </c>
      <c r="D1448" s="1" t="s">
        <v>8951</v>
      </c>
      <c r="E1448" s="2">
        <v>49675</v>
      </c>
      <c r="F1448" s="2">
        <v>49733</v>
      </c>
      <c r="G1448" s="1" t="s">
        <v>12911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8998</v>
      </c>
      <c r="C1449" s="1" t="s">
        <v>8951</v>
      </c>
      <c r="D1449" s="1" t="s">
        <v>8951</v>
      </c>
      <c r="E1449" s="2">
        <v>50041</v>
      </c>
      <c r="F1449" s="2">
        <v>50099</v>
      </c>
      <c r="G1449" s="1" t="s">
        <v>12912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8999</v>
      </c>
      <c r="C1450" s="1" t="s">
        <v>8951</v>
      </c>
      <c r="D1450" s="1" t="s">
        <v>8951</v>
      </c>
      <c r="E1450" s="2">
        <v>50406</v>
      </c>
      <c r="F1450" s="2">
        <v>50464</v>
      </c>
      <c r="G1450" s="1" t="s">
        <v>12913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9000</v>
      </c>
      <c r="C1451" s="1" t="s">
        <v>8951</v>
      </c>
      <c r="D1451" s="1" t="s">
        <v>8951</v>
      </c>
      <c r="E1451" s="2">
        <v>50771</v>
      </c>
      <c r="F1451" s="2">
        <v>50829</v>
      </c>
      <c r="G1451" s="1" t="s">
        <v>12914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9001</v>
      </c>
      <c r="C1452" s="1" t="s">
        <v>8951</v>
      </c>
      <c r="D1452" s="1" t="s">
        <v>8951</v>
      </c>
      <c r="E1452" s="2">
        <v>51136</v>
      </c>
      <c r="F1452" s="2">
        <v>51194</v>
      </c>
      <c r="G1452" s="1" t="s">
        <v>12915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9002</v>
      </c>
      <c r="C1453" s="1" t="s">
        <v>8951</v>
      </c>
      <c r="D1453" s="1" t="s">
        <v>8951</v>
      </c>
      <c r="E1453" s="2">
        <v>51502</v>
      </c>
      <c r="F1453" s="2">
        <v>51560</v>
      </c>
      <c r="G1453" s="1" t="s">
        <v>12916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9003</v>
      </c>
      <c r="C1454" s="1" t="s">
        <v>8951</v>
      </c>
      <c r="D1454" s="1" t="s">
        <v>8951</v>
      </c>
      <c r="E1454" s="2">
        <v>51867</v>
      </c>
      <c r="F1454" s="2">
        <v>51925</v>
      </c>
      <c r="G1454" s="1" t="s">
        <v>12917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9004</v>
      </c>
      <c r="C1455" s="1" t="s">
        <v>8951</v>
      </c>
      <c r="D1455" s="1" t="s">
        <v>8951</v>
      </c>
      <c r="E1455" s="2">
        <v>52232</v>
      </c>
      <c r="F1455" s="2">
        <v>52290</v>
      </c>
      <c r="G1455" s="1" t="s">
        <v>12918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9005</v>
      </c>
      <c r="C1456" s="1" t="s">
        <v>8951</v>
      </c>
      <c r="D1456" s="1" t="s">
        <v>8951</v>
      </c>
      <c r="E1456" s="2">
        <v>52597</v>
      </c>
      <c r="F1456" s="2">
        <v>52655</v>
      </c>
      <c r="G1456" s="1" t="s">
        <v>12919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9006</v>
      </c>
      <c r="C1457" s="1" t="s">
        <v>8951</v>
      </c>
      <c r="D1457" s="1" t="s">
        <v>8951</v>
      </c>
      <c r="E1457" s="2">
        <v>52963</v>
      </c>
      <c r="F1457" s="2">
        <v>53021</v>
      </c>
      <c r="G1457" s="1" t="s">
        <v>12920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9007</v>
      </c>
      <c r="C1458" s="1" t="s">
        <v>8951</v>
      </c>
      <c r="D1458" s="1" t="s">
        <v>8951</v>
      </c>
      <c r="E1458" s="2">
        <v>53328</v>
      </c>
      <c r="F1458" s="2">
        <v>53386</v>
      </c>
      <c r="G1458" s="1" t="s">
        <v>12921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9008</v>
      </c>
      <c r="C1459" s="1" t="s">
        <v>8951</v>
      </c>
      <c r="D1459" s="1" t="s">
        <v>8951</v>
      </c>
      <c r="E1459" s="2">
        <v>53693</v>
      </c>
      <c r="F1459" s="2">
        <v>53751</v>
      </c>
      <c r="G1459" s="1" t="s">
        <v>12922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9009</v>
      </c>
      <c r="C1460" s="1" t="s">
        <v>8951</v>
      </c>
      <c r="D1460" s="1" t="s">
        <v>8951</v>
      </c>
      <c r="E1460" s="2">
        <v>54058</v>
      </c>
      <c r="F1460" s="2">
        <v>54116</v>
      </c>
      <c r="G1460" s="1" t="s">
        <v>12923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9010</v>
      </c>
      <c r="C1461" s="1" t="s">
        <v>8951</v>
      </c>
      <c r="D1461" s="1" t="s">
        <v>8951</v>
      </c>
      <c r="E1461" s="2">
        <v>54424</v>
      </c>
      <c r="F1461" s="2">
        <v>54482</v>
      </c>
      <c r="G1461" s="1" t="s">
        <v>12924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9011</v>
      </c>
      <c r="C1462" s="1" t="s">
        <v>8951</v>
      </c>
      <c r="D1462" s="1" t="s">
        <v>8951</v>
      </c>
      <c r="E1462" s="2">
        <v>54789</v>
      </c>
      <c r="F1462" s="2">
        <v>54847</v>
      </c>
      <c r="G1462" s="1" t="s">
        <v>12925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9012</v>
      </c>
      <c r="C1463" s="1" t="s">
        <v>8951</v>
      </c>
      <c r="D1463" s="1" t="s">
        <v>8951</v>
      </c>
      <c r="E1463" s="2">
        <v>32933</v>
      </c>
      <c r="F1463" s="2">
        <v>32993</v>
      </c>
      <c r="G1463" s="1" t="s">
        <v>12926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9013</v>
      </c>
      <c r="C1464" s="1" t="s">
        <v>8951</v>
      </c>
      <c r="D1464" s="1" t="s">
        <v>8951</v>
      </c>
      <c r="E1464" s="2">
        <v>33298</v>
      </c>
      <c r="F1464" s="2">
        <v>33358</v>
      </c>
      <c r="G1464" s="1" t="s">
        <v>12927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9014</v>
      </c>
      <c r="C1465" s="1" t="s">
        <v>8951</v>
      </c>
      <c r="D1465" s="1" t="s">
        <v>8951</v>
      </c>
      <c r="E1465" s="2">
        <v>33664</v>
      </c>
      <c r="F1465" s="2">
        <v>33724</v>
      </c>
      <c r="G1465" s="1" t="s">
        <v>12928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9015</v>
      </c>
      <c r="C1466" s="1" t="s">
        <v>8951</v>
      </c>
      <c r="D1466" s="1" t="s">
        <v>8951</v>
      </c>
      <c r="E1466" s="2">
        <v>34029</v>
      </c>
      <c r="F1466" s="2">
        <v>34089</v>
      </c>
      <c r="G1466" s="1" t="s">
        <v>12929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9016</v>
      </c>
      <c r="C1467" s="1" t="s">
        <v>8951</v>
      </c>
      <c r="D1467" s="1" t="s">
        <v>8951</v>
      </c>
      <c r="E1467" s="2">
        <v>34394</v>
      </c>
      <c r="F1467" s="2">
        <v>34454</v>
      </c>
      <c r="G1467" s="1" t="s">
        <v>12930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9017</v>
      </c>
      <c r="C1468" s="1" t="s">
        <v>8951</v>
      </c>
      <c r="D1468" s="1" t="s">
        <v>8951</v>
      </c>
      <c r="E1468" s="2">
        <v>34759</v>
      </c>
      <c r="F1468" s="2">
        <v>34819</v>
      </c>
      <c r="G1468" s="1" t="s">
        <v>12931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9018</v>
      </c>
      <c r="C1469" s="1" t="s">
        <v>8951</v>
      </c>
      <c r="D1469" s="1" t="s">
        <v>8951</v>
      </c>
      <c r="E1469" s="2">
        <v>35125</v>
      </c>
      <c r="F1469" s="2">
        <v>35185</v>
      </c>
      <c r="G1469" s="1" t="s">
        <v>12932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9019</v>
      </c>
      <c r="C1470" s="1" t="s">
        <v>8951</v>
      </c>
      <c r="D1470" s="1" t="s">
        <v>8951</v>
      </c>
      <c r="E1470" s="2">
        <v>35490</v>
      </c>
      <c r="F1470" s="2">
        <v>35550</v>
      </c>
      <c r="G1470" s="1" t="s">
        <v>12933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9020</v>
      </c>
      <c r="C1471" s="1" t="s">
        <v>8951</v>
      </c>
      <c r="D1471" s="1" t="s">
        <v>8951</v>
      </c>
      <c r="E1471" s="2">
        <v>35855</v>
      </c>
      <c r="F1471" s="2">
        <v>35915</v>
      </c>
      <c r="G1471" s="1" t="s">
        <v>12934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9021</v>
      </c>
      <c r="C1472" s="1" t="s">
        <v>8951</v>
      </c>
      <c r="D1472" s="1" t="s">
        <v>8951</v>
      </c>
      <c r="E1472" s="2">
        <v>36220</v>
      </c>
      <c r="F1472" s="2">
        <v>36280</v>
      </c>
      <c r="G1472" s="1" t="s">
        <v>12935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9022</v>
      </c>
      <c r="C1473" s="1" t="s">
        <v>8951</v>
      </c>
      <c r="D1473" s="1" t="s">
        <v>8951</v>
      </c>
      <c r="E1473" s="2">
        <v>36586</v>
      </c>
      <c r="F1473" s="2">
        <v>36646</v>
      </c>
      <c r="G1473" s="1" t="s">
        <v>12936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9023</v>
      </c>
      <c r="C1474" s="1" t="s">
        <v>8951</v>
      </c>
      <c r="D1474" s="1" t="s">
        <v>8951</v>
      </c>
      <c r="E1474" s="2">
        <v>36951</v>
      </c>
      <c r="F1474" s="2">
        <v>37011</v>
      </c>
      <c r="G1474" s="1" t="s">
        <v>12937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9024</v>
      </c>
      <c r="C1475" s="1" t="s">
        <v>8951</v>
      </c>
      <c r="D1475" s="1" t="s">
        <v>8951</v>
      </c>
      <c r="E1475" s="2">
        <v>37316</v>
      </c>
      <c r="F1475" s="2">
        <v>37376</v>
      </c>
      <c r="G1475" s="1" t="s">
        <v>12938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9025</v>
      </c>
      <c r="C1476" s="1" t="s">
        <v>8951</v>
      </c>
      <c r="D1476" s="1" t="s">
        <v>8951</v>
      </c>
      <c r="E1476" s="2">
        <v>37681</v>
      </c>
      <c r="F1476" s="2">
        <v>37741</v>
      </c>
      <c r="G1476" s="1" t="s">
        <v>12939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9026</v>
      </c>
      <c r="C1477" s="1" t="s">
        <v>8951</v>
      </c>
      <c r="D1477" s="1" t="s">
        <v>8951</v>
      </c>
      <c r="E1477" s="2">
        <v>38047</v>
      </c>
      <c r="F1477" s="2">
        <v>38107</v>
      </c>
      <c r="G1477" s="1" t="s">
        <v>12940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9027</v>
      </c>
      <c r="C1478" s="1" t="s">
        <v>8951</v>
      </c>
      <c r="D1478" s="1" t="s">
        <v>8951</v>
      </c>
      <c r="E1478" s="2">
        <v>38412</v>
      </c>
      <c r="F1478" s="2">
        <v>38472</v>
      </c>
      <c r="G1478" s="1" t="s">
        <v>12941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9028</v>
      </c>
      <c r="C1479" s="1" t="s">
        <v>8951</v>
      </c>
      <c r="D1479" s="1" t="s">
        <v>8951</v>
      </c>
      <c r="E1479" s="2">
        <v>38777</v>
      </c>
      <c r="F1479" s="2">
        <v>38837</v>
      </c>
      <c r="G1479" s="1" t="s">
        <v>12942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9029</v>
      </c>
      <c r="C1480" s="1" t="s">
        <v>8951</v>
      </c>
      <c r="D1480" s="1" t="s">
        <v>8951</v>
      </c>
      <c r="E1480" s="2">
        <v>39142</v>
      </c>
      <c r="F1480" s="2">
        <v>39202</v>
      </c>
      <c r="G1480" s="1" t="s">
        <v>12943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9030</v>
      </c>
      <c r="C1481" s="1" t="s">
        <v>8951</v>
      </c>
      <c r="D1481" s="1" t="s">
        <v>8951</v>
      </c>
      <c r="E1481" s="2">
        <v>39508</v>
      </c>
      <c r="F1481" s="2">
        <v>39568</v>
      </c>
      <c r="G1481" s="1" t="s">
        <v>12944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9031</v>
      </c>
      <c r="C1482" s="1" t="s">
        <v>8951</v>
      </c>
      <c r="D1482" s="1" t="s">
        <v>8951</v>
      </c>
      <c r="E1482" s="2">
        <v>39873</v>
      </c>
      <c r="F1482" s="2">
        <v>39933</v>
      </c>
      <c r="G1482" s="1" t="s">
        <v>12945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9032</v>
      </c>
      <c r="C1483" s="1" t="s">
        <v>8951</v>
      </c>
      <c r="D1483" s="1" t="s">
        <v>8951</v>
      </c>
      <c r="E1483" s="2">
        <v>40238</v>
      </c>
      <c r="F1483" s="2">
        <v>40298</v>
      </c>
      <c r="G1483" s="1" t="s">
        <v>12946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9033</v>
      </c>
      <c r="C1484" s="1" t="s">
        <v>8951</v>
      </c>
      <c r="D1484" s="1" t="s">
        <v>8951</v>
      </c>
      <c r="E1484" s="2">
        <v>40603</v>
      </c>
      <c r="F1484" s="2">
        <v>40663</v>
      </c>
      <c r="G1484" s="1" t="s">
        <v>12947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9034</v>
      </c>
      <c r="C1485" s="1" t="s">
        <v>8951</v>
      </c>
      <c r="D1485" s="1" t="s">
        <v>8951</v>
      </c>
      <c r="E1485" s="2">
        <v>40969</v>
      </c>
      <c r="F1485" s="2">
        <v>41029</v>
      </c>
      <c r="G1485" s="1" t="s">
        <v>12948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9035</v>
      </c>
      <c r="C1486" s="1" t="s">
        <v>8951</v>
      </c>
      <c r="D1486" s="1" t="s">
        <v>8951</v>
      </c>
      <c r="E1486" s="2">
        <v>41334</v>
      </c>
      <c r="F1486" s="2">
        <v>41394</v>
      </c>
      <c r="G1486" s="1" t="s">
        <v>12949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9036</v>
      </c>
      <c r="C1487" s="1" t="s">
        <v>8951</v>
      </c>
      <c r="D1487" s="1" t="s">
        <v>8951</v>
      </c>
      <c r="E1487" s="2">
        <v>41699</v>
      </c>
      <c r="F1487" s="2">
        <v>41759</v>
      </c>
      <c r="G1487" s="1" t="s">
        <v>12950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9037</v>
      </c>
      <c r="C1488" s="1" t="s">
        <v>8951</v>
      </c>
      <c r="D1488" s="1" t="s">
        <v>8951</v>
      </c>
      <c r="E1488" s="2">
        <v>42064</v>
      </c>
      <c r="F1488" s="2">
        <v>42124</v>
      </c>
      <c r="G1488" s="1" t="s">
        <v>12951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9038</v>
      </c>
      <c r="C1489" s="1" t="s">
        <v>8951</v>
      </c>
      <c r="D1489" s="1" t="s">
        <v>8951</v>
      </c>
      <c r="E1489" s="2">
        <v>42430</v>
      </c>
      <c r="F1489" s="2">
        <v>42490</v>
      </c>
      <c r="G1489" s="1" t="s">
        <v>12952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9039</v>
      </c>
      <c r="C1490" s="1" t="s">
        <v>8951</v>
      </c>
      <c r="D1490" s="1" t="s">
        <v>8951</v>
      </c>
      <c r="E1490" s="2">
        <v>42795</v>
      </c>
      <c r="F1490" s="2">
        <v>42855</v>
      </c>
      <c r="G1490" s="1" t="s">
        <v>12953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9040</v>
      </c>
      <c r="C1491" s="1" t="s">
        <v>8951</v>
      </c>
      <c r="D1491" s="1" t="s">
        <v>8951</v>
      </c>
      <c r="E1491" s="2">
        <v>43160</v>
      </c>
      <c r="F1491" s="2">
        <v>43220</v>
      </c>
      <c r="G1491" s="1" t="s">
        <v>12954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9041</v>
      </c>
      <c r="C1492" s="1" t="s">
        <v>8951</v>
      </c>
      <c r="D1492" s="1" t="s">
        <v>8951</v>
      </c>
      <c r="E1492" s="2">
        <v>43525</v>
      </c>
      <c r="F1492" s="2">
        <v>43585</v>
      </c>
      <c r="G1492" s="1" t="s">
        <v>12955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9042</v>
      </c>
      <c r="C1493" s="1" t="s">
        <v>8951</v>
      </c>
      <c r="D1493" s="1" t="s">
        <v>8951</v>
      </c>
      <c r="E1493" s="2">
        <v>43891</v>
      </c>
      <c r="F1493" s="2">
        <v>43951</v>
      </c>
      <c r="G1493" s="1" t="s">
        <v>12956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9043</v>
      </c>
      <c r="C1494" s="1" t="s">
        <v>8951</v>
      </c>
      <c r="D1494" s="1" t="s">
        <v>8951</v>
      </c>
      <c r="E1494" s="2">
        <v>44256</v>
      </c>
      <c r="F1494" s="2">
        <v>44316</v>
      </c>
      <c r="G1494" s="1" t="s">
        <v>12957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9044</v>
      </c>
      <c r="C1495" s="1" t="s">
        <v>8951</v>
      </c>
      <c r="D1495" s="1" t="s">
        <v>8951</v>
      </c>
      <c r="E1495" s="2">
        <v>44621</v>
      </c>
      <c r="F1495" s="2">
        <v>44681</v>
      </c>
      <c r="G1495" s="1" t="s">
        <v>12958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9045</v>
      </c>
      <c r="C1496" s="1" t="s">
        <v>8951</v>
      </c>
      <c r="D1496" s="1" t="s">
        <v>8951</v>
      </c>
      <c r="E1496" s="2">
        <v>44986</v>
      </c>
      <c r="F1496" s="2">
        <v>45046</v>
      </c>
      <c r="G1496" s="1" t="s">
        <v>12959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9046</v>
      </c>
      <c r="C1497" s="1" t="s">
        <v>8951</v>
      </c>
      <c r="D1497" s="1" t="s">
        <v>8951</v>
      </c>
      <c r="E1497" s="2">
        <v>45352</v>
      </c>
      <c r="F1497" s="2">
        <v>45412</v>
      </c>
      <c r="G1497" s="1" t="s">
        <v>12960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9047</v>
      </c>
      <c r="C1498" s="1" t="s">
        <v>8951</v>
      </c>
      <c r="D1498" s="1" t="s">
        <v>8951</v>
      </c>
      <c r="E1498" s="2">
        <v>45717</v>
      </c>
      <c r="F1498" s="2">
        <v>45777</v>
      </c>
      <c r="G1498" s="1" t="s">
        <v>12961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9048</v>
      </c>
      <c r="C1499" s="1" t="s">
        <v>8951</v>
      </c>
      <c r="D1499" s="1" t="s">
        <v>8951</v>
      </c>
      <c r="E1499" s="2">
        <v>46082</v>
      </c>
      <c r="F1499" s="2">
        <v>46142</v>
      </c>
      <c r="G1499" s="1" t="s">
        <v>12962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9049</v>
      </c>
      <c r="C1500" s="1" t="s">
        <v>8951</v>
      </c>
      <c r="D1500" s="1" t="s">
        <v>8951</v>
      </c>
      <c r="E1500" s="2">
        <v>46447</v>
      </c>
      <c r="F1500" s="2">
        <v>46507</v>
      </c>
      <c r="G1500" s="1" t="s">
        <v>12963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9050</v>
      </c>
      <c r="C1501" s="1" t="s">
        <v>8951</v>
      </c>
      <c r="D1501" s="1" t="s">
        <v>8951</v>
      </c>
      <c r="E1501" s="2">
        <v>46813</v>
      </c>
      <c r="F1501" s="2">
        <v>46873</v>
      </c>
      <c r="G1501" s="1" t="s">
        <v>12964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9051</v>
      </c>
      <c r="C1502" s="1" t="s">
        <v>8951</v>
      </c>
      <c r="D1502" s="1" t="s">
        <v>8951</v>
      </c>
      <c r="E1502" s="2">
        <v>47178</v>
      </c>
      <c r="F1502" s="2">
        <v>47238</v>
      </c>
      <c r="G1502" s="1" t="s">
        <v>12965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9052</v>
      </c>
      <c r="C1503" s="1" t="s">
        <v>8951</v>
      </c>
      <c r="D1503" s="1" t="s">
        <v>8951</v>
      </c>
      <c r="E1503" s="2">
        <v>47543</v>
      </c>
      <c r="F1503" s="2">
        <v>47603</v>
      </c>
      <c r="G1503" s="1" t="s">
        <v>12966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9053</v>
      </c>
      <c r="C1504" s="1" t="s">
        <v>8951</v>
      </c>
      <c r="D1504" s="1" t="s">
        <v>8951</v>
      </c>
      <c r="E1504" s="2">
        <v>47908</v>
      </c>
      <c r="F1504" s="2">
        <v>47968</v>
      </c>
      <c r="G1504" s="1" t="s">
        <v>12967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9054</v>
      </c>
      <c r="C1505" s="1" t="s">
        <v>8951</v>
      </c>
      <c r="D1505" s="1" t="s">
        <v>8951</v>
      </c>
      <c r="E1505" s="2">
        <v>48274</v>
      </c>
      <c r="F1505" s="2">
        <v>48334</v>
      </c>
      <c r="G1505" s="1" t="s">
        <v>12968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9055</v>
      </c>
      <c r="C1506" s="1" t="s">
        <v>8951</v>
      </c>
      <c r="D1506" s="1" t="s">
        <v>8951</v>
      </c>
      <c r="E1506" s="2">
        <v>48639</v>
      </c>
      <c r="F1506" s="2">
        <v>48699</v>
      </c>
      <c r="G1506" s="1" t="s">
        <v>12969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9056</v>
      </c>
      <c r="C1507" s="1" t="s">
        <v>8951</v>
      </c>
      <c r="D1507" s="1" t="s">
        <v>8951</v>
      </c>
      <c r="E1507" s="2">
        <v>49004</v>
      </c>
      <c r="F1507" s="2">
        <v>49064</v>
      </c>
      <c r="G1507" s="1" t="s">
        <v>12970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9057</v>
      </c>
      <c r="C1508" s="1" t="s">
        <v>8951</v>
      </c>
      <c r="D1508" s="1" t="s">
        <v>8951</v>
      </c>
      <c r="E1508" s="2">
        <v>49369</v>
      </c>
      <c r="F1508" s="2">
        <v>49429</v>
      </c>
      <c r="G1508" s="1" t="s">
        <v>12971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9058</v>
      </c>
      <c r="C1509" s="1" t="s">
        <v>8951</v>
      </c>
      <c r="D1509" s="1" t="s">
        <v>8951</v>
      </c>
      <c r="E1509" s="2">
        <v>49735</v>
      </c>
      <c r="F1509" s="2">
        <v>49795</v>
      </c>
      <c r="G1509" s="1" t="s">
        <v>12972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9059</v>
      </c>
      <c r="C1510" s="1" t="s">
        <v>8951</v>
      </c>
      <c r="D1510" s="1" t="s">
        <v>8951</v>
      </c>
      <c r="E1510" s="2">
        <v>50100</v>
      </c>
      <c r="F1510" s="2">
        <v>50160</v>
      </c>
      <c r="G1510" s="1" t="s">
        <v>12973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9060</v>
      </c>
      <c r="C1511" s="1" t="s">
        <v>8951</v>
      </c>
      <c r="D1511" s="1" t="s">
        <v>8951</v>
      </c>
      <c r="E1511" s="2">
        <v>50465</v>
      </c>
      <c r="F1511" s="2">
        <v>50525</v>
      </c>
      <c r="G1511" s="1" t="s">
        <v>12974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9061</v>
      </c>
      <c r="C1512" s="1" t="s">
        <v>8951</v>
      </c>
      <c r="D1512" s="1" t="s">
        <v>8951</v>
      </c>
      <c r="E1512" s="2">
        <v>50830</v>
      </c>
      <c r="F1512" s="2">
        <v>50890</v>
      </c>
      <c r="G1512" s="1" t="s">
        <v>12975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9062</v>
      </c>
      <c r="C1513" s="1" t="s">
        <v>8951</v>
      </c>
      <c r="D1513" s="1" t="s">
        <v>8951</v>
      </c>
      <c r="E1513" s="2">
        <v>51196</v>
      </c>
      <c r="F1513" s="2">
        <v>51256</v>
      </c>
      <c r="G1513" s="1" t="s">
        <v>12976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9063</v>
      </c>
      <c r="C1514" s="1" t="s">
        <v>8951</v>
      </c>
      <c r="D1514" s="1" t="s">
        <v>8951</v>
      </c>
      <c r="E1514" s="2">
        <v>51561</v>
      </c>
      <c r="F1514" s="2">
        <v>51621</v>
      </c>
      <c r="G1514" s="1" t="s">
        <v>12977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9064</v>
      </c>
      <c r="C1515" s="1" t="s">
        <v>8951</v>
      </c>
      <c r="D1515" s="1" t="s">
        <v>8951</v>
      </c>
      <c r="E1515" s="2">
        <v>51926</v>
      </c>
      <c r="F1515" s="2">
        <v>51986</v>
      </c>
      <c r="G1515" s="1" t="s">
        <v>12978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9065</v>
      </c>
      <c r="C1516" s="1" t="s">
        <v>8951</v>
      </c>
      <c r="D1516" s="1" t="s">
        <v>8951</v>
      </c>
      <c r="E1516" s="2">
        <v>52291</v>
      </c>
      <c r="F1516" s="2">
        <v>52351</v>
      </c>
      <c r="G1516" s="1" t="s">
        <v>12979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9066</v>
      </c>
      <c r="C1517" s="1" t="s">
        <v>8951</v>
      </c>
      <c r="D1517" s="1" t="s">
        <v>8951</v>
      </c>
      <c r="E1517" s="2">
        <v>52657</v>
      </c>
      <c r="F1517" s="2">
        <v>52717</v>
      </c>
      <c r="G1517" s="1" t="s">
        <v>12980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9067</v>
      </c>
      <c r="C1518" s="1" t="s">
        <v>8951</v>
      </c>
      <c r="D1518" s="1" t="s">
        <v>8951</v>
      </c>
      <c r="E1518" s="2">
        <v>53022</v>
      </c>
      <c r="F1518" s="2">
        <v>53082</v>
      </c>
      <c r="G1518" s="1" t="s">
        <v>12981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9068</v>
      </c>
      <c r="C1519" s="1" t="s">
        <v>8951</v>
      </c>
      <c r="D1519" s="1" t="s">
        <v>8951</v>
      </c>
      <c r="E1519" s="2">
        <v>53387</v>
      </c>
      <c r="F1519" s="2">
        <v>53447</v>
      </c>
      <c r="G1519" s="1" t="s">
        <v>12982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9069</v>
      </c>
      <c r="C1520" s="1" t="s">
        <v>8951</v>
      </c>
      <c r="D1520" s="1" t="s">
        <v>8951</v>
      </c>
      <c r="E1520" s="2">
        <v>53752</v>
      </c>
      <c r="F1520" s="2">
        <v>53812</v>
      </c>
      <c r="G1520" s="1" t="s">
        <v>12983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9070</v>
      </c>
      <c r="C1521" s="1" t="s">
        <v>8951</v>
      </c>
      <c r="D1521" s="1" t="s">
        <v>8951</v>
      </c>
      <c r="E1521" s="2">
        <v>54118</v>
      </c>
      <c r="F1521" s="2">
        <v>54178</v>
      </c>
      <c r="G1521" s="1" t="s">
        <v>12984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9071</v>
      </c>
      <c r="C1522" s="1" t="s">
        <v>8951</v>
      </c>
      <c r="D1522" s="1" t="s">
        <v>8951</v>
      </c>
      <c r="E1522" s="2">
        <v>54483</v>
      </c>
      <c r="F1522" s="2">
        <v>54543</v>
      </c>
      <c r="G1522" s="1" t="s">
        <v>12985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9072</v>
      </c>
      <c r="C1523" s="1" t="s">
        <v>8951</v>
      </c>
      <c r="D1523" s="1" t="s">
        <v>8951</v>
      </c>
      <c r="E1523" s="2">
        <v>54848</v>
      </c>
      <c r="F1523" s="2">
        <v>54908</v>
      </c>
      <c r="G1523" s="1" t="s">
        <v>12986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9073</v>
      </c>
      <c r="C1524" s="1" t="s">
        <v>8951</v>
      </c>
      <c r="D1524" s="1" t="s">
        <v>8951</v>
      </c>
      <c r="E1524" s="2">
        <v>32994</v>
      </c>
      <c r="F1524" s="2">
        <v>33054</v>
      </c>
      <c r="G1524" s="1" t="s">
        <v>12987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9074</v>
      </c>
      <c r="C1525" s="1" t="s">
        <v>8951</v>
      </c>
      <c r="D1525" s="1" t="s">
        <v>8951</v>
      </c>
      <c r="E1525" s="2">
        <v>33359</v>
      </c>
      <c r="F1525" s="2">
        <v>33419</v>
      </c>
      <c r="G1525" s="1" t="s">
        <v>12988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9075</v>
      </c>
      <c r="C1526" s="1" t="s">
        <v>8951</v>
      </c>
      <c r="D1526" s="1" t="s">
        <v>8951</v>
      </c>
      <c r="E1526" s="2">
        <v>33725</v>
      </c>
      <c r="F1526" s="2">
        <v>33785</v>
      </c>
      <c r="G1526" s="1" t="s">
        <v>12989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9076</v>
      </c>
      <c r="C1527" s="1" t="s">
        <v>8951</v>
      </c>
      <c r="D1527" s="1" t="s">
        <v>8951</v>
      </c>
      <c r="E1527" s="2">
        <v>34090</v>
      </c>
      <c r="F1527" s="2">
        <v>34150</v>
      </c>
      <c r="G1527" s="1" t="s">
        <v>12990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9077</v>
      </c>
      <c r="C1528" s="1" t="s">
        <v>8951</v>
      </c>
      <c r="D1528" s="1" t="s">
        <v>8951</v>
      </c>
      <c r="E1528" s="2">
        <v>34455</v>
      </c>
      <c r="F1528" s="2">
        <v>34515</v>
      </c>
      <c r="G1528" s="1" t="s">
        <v>12991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9078</v>
      </c>
      <c r="C1529" s="1" t="s">
        <v>8951</v>
      </c>
      <c r="D1529" s="1" t="s">
        <v>8951</v>
      </c>
      <c r="E1529" s="2">
        <v>34820</v>
      </c>
      <c r="F1529" s="2">
        <v>34880</v>
      </c>
      <c r="G1529" s="1" t="s">
        <v>12992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9079</v>
      </c>
      <c r="C1530" s="1" t="s">
        <v>8951</v>
      </c>
      <c r="D1530" s="1" t="s">
        <v>8951</v>
      </c>
      <c r="E1530" s="2">
        <v>35186</v>
      </c>
      <c r="F1530" s="2">
        <v>35246</v>
      </c>
      <c r="G1530" s="1" t="s">
        <v>12993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9080</v>
      </c>
      <c r="C1531" s="1" t="s">
        <v>8951</v>
      </c>
      <c r="D1531" s="1" t="s">
        <v>8951</v>
      </c>
      <c r="E1531" s="2">
        <v>35551</v>
      </c>
      <c r="F1531" s="2">
        <v>35611</v>
      </c>
      <c r="G1531" s="1" t="s">
        <v>12994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9081</v>
      </c>
      <c r="C1532" s="1" t="s">
        <v>8951</v>
      </c>
      <c r="D1532" s="1" t="s">
        <v>8951</v>
      </c>
      <c r="E1532" s="2">
        <v>35916</v>
      </c>
      <c r="F1532" s="2">
        <v>35976</v>
      </c>
      <c r="G1532" s="1" t="s">
        <v>12995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9082</v>
      </c>
      <c r="C1533" s="1" t="s">
        <v>8951</v>
      </c>
      <c r="D1533" s="1" t="s">
        <v>8951</v>
      </c>
      <c r="E1533" s="2">
        <v>36281</v>
      </c>
      <c r="F1533" s="2">
        <v>36341</v>
      </c>
      <c r="G1533" s="1" t="s">
        <v>12996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9083</v>
      </c>
      <c r="C1534" s="1" t="s">
        <v>8951</v>
      </c>
      <c r="D1534" s="1" t="s">
        <v>8951</v>
      </c>
      <c r="E1534" s="2">
        <v>36647</v>
      </c>
      <c r="F1534" s="2">
        <v>36707</v>
      </c>
      <c r="G1534" s="1" t="s">
        <v>12997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9084</v>
      </c>
      <c r="C1535" s="1" t="s">
        <v>8951</v>
      </c>
      <c r="D1535" s="1" t="s">
        <v>8951</v>
      </c>
      <c r="E1535" s="2">
        <v>37012</v>
      </c>
      <c r="F1535" s="2">
        <v>37072</v>
      </c>
      <c r="G1535" s="1" t="s">
        <v>12998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9085</v>
      </c>
      <c r="C1536" s="1" t="s">
        <v>8951</v>
      </c>
      <c r="D1536" s="1" t="s">
        <v>8951</v>
      </c>
      <c r="E1536" s="2">
        <v>37377</v>
      </c>
      <c r="F1536" s="2">
        <v>37437</v>
      </c>
      <c r="G1536" s="1" t="s">
        <v>12999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9086</v>
      </c>
      <c r="C1537" s="1" t="s">
        <v>8951</v>
      </c>
      <c r="D1537" s="1" t="s">
        <v>8951</v>
      </c>
      <c r="E1537" s="2">
        <v>37742</v>
      </c>
      <c r="F1537" s="2">
        <v>37802</v>
      </c>
      <c r="G1537" s="1" t="s">
        <v>13000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9087</v>
      </c>
      <c r="C1538" s="1" t="s">
        <v>8951</v>
      </c>
      <c r="D1538" s="1" t="s">
        <v>8951</v>
      </c>
      <c r="E1538" s="2">
        <v>38108</v>
      </c>
      <c r="F1538" s="2">
        <v>38168</v>
      </c>
      <c r="G1538" s="1" t="s">
        <v>13001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9088</v>
      </c>
      <c r="C1539" s="1" t="s">
        <v>8951</v>
      </c>
      <c r="D1539" s="1" t="s">
        <v>8951</v>
      </c>
      <c r="E1539" s="2">
        <v>38473</v>
      </c>
      <c r="F1539" s="2">
        <v>38533</v>
      </c>
      <c r="G1539" s="1" t="s">
        <v>13002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9089</v>
      </c>
      <c r="C1540" s="1" t="s">
        <v>8951</v>
      </c>
      <c r="D1540" s="1" t="s">
        <v>8951</v>
      </c>
      <c r="E1540" s="2">
        <v>38838</v>
      </c>
      <c r="F1540" s="2">
        <v>38898</v>
      </c>
      <c r="G1540" s="1" t="s">
        <v>13003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9090</v>
      </c>
      <c r="C1541" s="1" t="s">
        <v>8951</v>
      </c>
      <c r="D1541" s="1" t="s">
        <v>8951</v>
      </c>
      <c r="E1541" s="2">
        <v>39203</v>
      </c>
      <c r="F1541" s="2">
        <v>39263</v>
      </c>
      <c r="G1541" s="1" t="s">
        <v>13004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9091</v>
      </c>
      <c r="C1542" s="1" t="s">
        <v>8951</v>
      </c>
      <c r="D1542" s="1" t="s">
        <v>8951</v>
      </c>
      <c r="E1542" s="2">
        <v>39569</v>
      </c>
      <c r="F1542" s="2">
        <v>39629</v>
      </c>
      <c r="G1542" s="1" t="s">
        <v>13005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9092</v>
      </c>
      <c r="C1543" s="1" t="s">
        <v>8951</v>
      </c>
      <c r="D1543" s="1" t="s">
        <v>8951</v>
      </c>
      <c r="E1543" s="2">
        <v>39934</v>
      </c>
      <c r="F1543" s="2">
        <v>39994</v>
      </c>
      <c r="G1543" s="1" t="s">
        <v>13006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9093</v>
      </c>
      <c r="C1544" s="1" t="s">
        <v>8951</v>
      </c>
      <c r="D1544" s="1" t="s">
        <v>8951</v>
      </c>
      <c r="E1544" s="2">
        <v>40299</v>
      </c>
      <c r="F1544" s="2">
        <v>40359</v>
      </c>
      <c r="G1544" s="1" t="s">
        <v>13007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9094</v>
      </c>
      <c r="C1545" s="1" t="s">
        <v>8951</v>
      </c>
      <c r="D1545" s="1" t="s">
        <v>8951</v>
      </c>
      <c r="E1545" s="2">
        <v>40664</v>
      </c>
      <c r="F1545" s="2">
        <v>40724</v>
      </c>
      <c r="G1545" s="1" t="s">
        <v>13008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9095</v>
      </c>
      <c r="C1546" s="1" t="s">
        <v>8951</v>
      </c>
      <c r="D1546" s="1" t="s">
        <v>8951</v>
      </c>
      <c r="E1546" s="2">
        <v>41030</v>
      </c>
      <c r="F1546" s="2">
        <v>41090</v>
      </c>
      <c r="G1546" s="1" t="s">
        <v>13009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9096</v>
      </c>
      <c r="C1547" s="1" t="s">
        <v>8951</v>
      </c>
      <c r="D1547" s="1" t="s">
        <v>8951</v>
      </c>
      <c r="E1547" s="2">
        <v>41395</v>
      </c>
      <c r="F1547" s="2">
        <v>41455</v>
      </c>
      <c r="G1547" s="1" t="s">
        <v>13010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9097</v>
      </c>
      <c r="C1548" s="1" t="s">
        <v>8951</v>
      </c>
      <c r="D1548" s="1" t="s">
        <v>8951</v>
      </c>
      <c r="E1548" s="2">
        <v>41760</v>
      </c>
      <c r="F1548" s="2">
        <v>41820</v>
      </c>
      <c r="G1548" s="1" t="s">
        <v>13011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9098</v>
      </c>
      <c r="C1549" s="1" t="s">
        <v>8951</v>
      </c>
      <c r="D1549" s="1" t="s">
        <v>8951</v>
      </c>
      <c r="E1549" s="2">
        <v>42125</v>
      </c>
      <c r="F1549" s="2">
        <v>42185</v>
      </c>
      <c r="G1549" s="1" t="s">
        <v>13012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9099</v>
      </c>
      <c r="C1550" s="1" t="s">
        <v>8951</v>
      </c>
      <c r="D1550" s="1" t="s">
        <v>8951</v>
      </c>
      <c r="E1550" s="2">
        <v>42491</v>
      </c>
      <c r="F1550" s="2">
        <v>42551</v>
      </c>
      <c r="G1550" s="1" t="s">
        <v>13013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9100</v>
      </c>
      <c r="C1551" s="1" t="s">
        <v>8951</v>
      </c>
      <c r="D1551" s="1" t="s">
        <v>8951</v>
      </c>
      <c r="E1551" s="2">
        <v>42856</v>
      </c>
      <c r="F1551" s="2">
        <v>42916</v>
      </c>
      <c r="G1551" s="1" t="s">
        <v>13014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9101</v>
      </c>
      <c r="C1552" s="1" t="s">
        <v>8951</v>
      </c>
      <c r="D1552" s="1" t="s">
        <v>8951</v>
      </c>
      <c r="E1552" s="2">
        <v>43221</v>
      </c>
      <c r="F1552" s="2">
        <v>43281</v>
      </c>
      <c r="G1552" s="1" t="s">
        <v>13015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9102</v>
      </c>
      <c r="C1553" s="1" t="s">
        <v>8951</v>
      </c>
      <c r="D1553" s="1" t="s">
        <v>8951</v>
      </c>
      <c r="E1553" s="2">
        <v>43586</v>
      </c>
      <c r="F1553" s="2">
        <v>43646</v>
      </c>
      <c r="G1553" s="1" t="s">
        <v>13016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9103</v>
      </c>
      <c r="C1554" s="1" t="s">
        <v>8951</v>
      </c>
      <c r="D1554" s="1" t="s">
        <v>8951</v>
      </c>
      <c r="E1554" s="2">
        <v>43952</v>
      </c>
      <c r="F1554" s="2">
        <v>44012</v>
      </c>
      <c r="G1554" s="1" t="s">
        <v>13017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9104</v>
      </c>
      <c r="C1555" s="1" t="s">
        <v>8951</v>
      </c>
      <c r="D1555" s="1" t="s">
        <v>8951</v>
      </c>
      <c r="E1555" s="2">
        <v>44317</v>
      </c>
      <c r="F1555" s="2">
        <v>44377</v>
      </c>
      <c r="G1555" s="1" t="s">
        <v>13018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9105</v>
      </c>
      <c r="C1556" s="1" t="s">
        <v>8951</v>
      </c>
      <c r="D1556" s="1" t="s">
        <v>8951</v>
      </c>
      <c r="E1556" s="2">
        <v>44682</v>
      </c>
      <c r="F1556" s="2">
        <v>44742</v>
      </c>
      <c r="G1556" s="1" t="s">
        <v>13019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9106</v>
      </c>
      <c r="C1557" s="1" t="s">
        <v>8951</v>
      </c>
      <c r="D1557" s="1" t="s">
        <v>8951</v>
      </c>
      <c r="E1557" s="2">
        <v>45047</v>
      </c>
      <c r="F1557" s="2">
        <v>45107</v>
      </c>
      <c r="G1557" s="1" t="s">
        <v>13020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9107</v>
      </c>
      <c r="C1558" s="1" t="s">
        <v>8951</v>
      </c>
      <c r="D1558" s="1" t="s">
        <v>8951</v>
      </c>
      <c r="E1558" s="2">
        <v>45413</v>
      </c>
      <c r="F1558" s="2">
        <v>45473</v>
      </c>
      <c r="G1558" s="1" t="s">
        <v>13021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9108</v>
      </c>
      <c r="C1559" s="1" t="s">
        <v>8951</v>
      </c>
      <c r="D1559" s="1" t="s">
        <v>8951</v>
      </c>
      <c r="E1559" s="2">
        <v>45778</v>
      </c>
      <c r="F1559" s="2">
        <v>45838</v>
      </c>
      <c r="G1559" s="1" t="s">
        <v>13022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9109</v>
      </c>
      <c r="C1560" s="1" t="s">
        <v>8951</v>
      </c>
      <c r="D1560" s="1" t="s">
        <v>8951</v>
      </c>
      <c r="E1560" s="2">
        <v>46143</v>
      </c>
      <c r="F1560" s="2">
        <v>46203</v>
      </c>
      <c r="G1560" s="1" t="s">
        <v>13023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9110</v>
      </c>
      <c r="C1561" s="1" t="s">
        <v>8951</v>
      </c>
      <c r="D1561" s="1" t="s">
        <v>8951</v>
      </c>
      <c r="E1561" s="2">
        <v>46508</v>
      </c>
      <c r="F1561" s="2">
        <v>46568</v>
      </c>
      <c r="G1561" s="1" t="s">
        <v>13024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9111</v>
      </c>
      <c r="C1562" s="1" t="s">
        <v>8951</v>
      </c>
      <c r="D1562" s="1" t="s">
        <v>8951</v>
      </c>
      <c r="E1562" s="2">
        <v>46874</v>
      </c>
      <c r="F1562" s="2">
        <v>46934</v>
      </c>
      <c r="G1562" s="1" t="s">
        <v>13025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9112</v>
      </c>
      <c r="C1563" s="1" t="s">
        <v>8951</v>
      </c>
      <c r="D1563" s="1" t="s">
        <v>8951</v>
      </c>
      <c r="E1563" s="2">
        <v>47239</v>
      </c>
      <c r="F1563" s="2">
        <v>47299</v>
      </c>
      <c r="G1563" s="1" t="s">
        <v>13026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9113</v>
      </c>
      <c r="C1564" s="1" t="s">
        <v>8951</v>
      </c>
      <c r="D1564" s="1" t="s">
        <v>8951</v>
      </c>
      <c r="E1564" s="2">
        <v>47604</v>
      </c>
      <c r="F1564" s="2">
        <v>47664</v>
      </c>
      <c r="G1564" s="1" t="s">
        <v>13027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9114</v>
      </c>
      <c r="C1565" s="1" t="s">
        <v>8951</v>
      </c>
      <c r="D1565" s="1" t="s">
        <v>8951</v>
      </c>
      <c r="E1565" s="2">
        <v>47969</v>
      </c>
      <c r="F1565" s="2">
        <v>48029</v>
      </c>
      <c r="G1565" s="1" t="s">
        <v>13028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9115</v>
      </c>
      <c r="C1566" s="1" t="s">
        <v>8951</v>
      </c>
      <c r="D1566" s="1" t="s">
        <v>8951</v>
      </c>
      <c r="E1566" s="2">
        <v>48335</v>
      </c>
      <c r="F1566" s="2">
        <v>48395</v>
      </c>
      <c r="G1566" s="1" t="s">
        <v>13029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9116</v>
      </c>
      <c r="C1567" s="1" t="s">
        <v>8951</v>
      </c>
      <c r="D1567" s="1" t="s">
        <v>8951</v>
      </c>
      <c r="E1567" s="2">
        <v>48700</v>
      </c>
      <c r="F1567" s="2">
        <v>48760</v>
      </c>
      <c r="G1567" s="1" t="s">
        <v>13030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9117</v>
      </c>
      <c r="C1568" s="1" t="s">
        <v>8951</v>
      </c>
      <c r="D1568" s="1" t="s">
        <v>8951</v>
      </c>
      <c r="E1568" s="2">
        <v>49065</v>
      </c>
      <c r="F1568" s="2">
        <v>49125</v>
      </c>
      <c r="G1568" s="1" t="s">
        <v>13031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9118</v>
      </c>
      <c r="C1569" s="1" t="s">
        <v>8951</v>
      </c>
      <c r="D1569" s="1" t="s">
        <v>8951</v>
      </c>
      <c r="E1569" s="2">
        <v>49430</v>
      </c>
      <c r="F1569" s="2">
        <v>49490</v>
      </c>
      <c r="G1569" s="1" t="s">
        <v>13032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9119</v>
      </c>
      <c r="C1570" s="1" t="s">
        <v>8951</v>
      </c>
      <c r="D1570" s="1" t="s">
        <v>8951</v>
      </c>
      <c r="E1570" s="2">
        <v>49796</v>
      </c>
      <c r="F1570" s="2">
        <v>49856</v>
      </c>
      <c r="G1570" s="1" t="s">
        <v>13033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9120</v>
      </c>
      <c r="C1571" s="1" t="s">
        <v>8951</v>
      </c>
      <c r="D1571" s="1" t="s">
        <v>8951</v>
      </c>
      <c r="E1571" s="2">
        <v>50161</v>
      </c>
      <c r="F1571" s="2">
        <v>50221</v>
      </c>
      <c r="G1571" s="1" t="s">
        <v>13034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9121</v>
      </c>
      <c r="C1572" s="1" t="s">
        <v>8951</v>
      </c>
      <c r="D1572" s="1" t="s">
        <v>8951</v>
      </c>
      <c r="E1572" s="2">
        <v>50526</v>
      </c>
      <c r="F1572" s="2">
        <v>50586</v>
      </c>
      <c r="G1572" s="1" t="s">
        <v>13035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9122</v>
      </c>
      <c r="C1573" s="1" t="s">
        <v>8951</v>
      </c>
      <c r="D1573" s="1" t="s">
        <v>8951</v>
      </c>
      <c r="E1573" s="2">
        <v>50891</v>
      </c>
      <c r="F1573" s="2">
        <v>50951</v>
      </c>
      <c r="G1573" s="1" t="s">
        <v>13036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9123</v>
      </c>
      <c r="C1574" s="1" t="s">
        <v>8951</v>
      </c>
      <c r="D1574" s="1" t="s">
        <v>8951</v>
      </c>
      <c r="E1574" s="2">
        <v>51257</v>
      </c>
      <c r="F1574" s="2">
        <v>51317</v>
      </c>
      <c r="G1574" s="1" t="s">
        <v>13037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9124</v>
      </c>
      <c r="C1575" s="1" t="s">
        <v>8951</v>
      </c>
      <c r="D1575" s="1" t="s">
        <v>8951</v>
      </c>
      <c r="E1575" s="2">
        <v>51622</v>
      </c>
      <c r="F1575" s="2">
        <v>51682</v>
      </c>
      <c r="G1575" s="1" t="s">
        <v>13038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9125</v>
      </c>
      <c r="C1576" s="1" t="s">
        <v>8951</v>
      </c>
      <c r="D1576" s="1" t="s">
        <v>8951</v>
      </c>
      <c r="E1576" s="2">
        <v>51987</v>
      </c>
      <c r="F1576" s="2">
        <v>52047</v>
      </c>
      <c r="G1576" s="1" t="s">
        <v>13039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9126</v>
      </c>
      <c r="C1577" s="1" t="s">
        <v>8951</v>
      </c>
      <c r="D1577" s="1" t="s">
        <v>8951</v>
      </c>
      <c r="E1577" s="2">
        <v>52352</v>
      </c>
      <c r="F1577" s="2">
        <v>52412</v>
      </c>
      <c r="G1577" s="1" t="s">
        <v>13040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9127</v>
      </c>
      <c r="C1578" s="1" t="s">
        <v>8951</v>
      </c>
      <c r="D1578" s="1" t="s">
        <v>8951</v>
      </c>
      <c r="E1578" s="2">
        <v>52718</v>
      </c>
      <c r="F1578" s="2">
        <v>52778</v>
      </c>
      <c r="G1578" s="1" t="s">
        <v>13041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9128</v>
      </c>
      <c r="C1579" s="1" t="s">
        <v>8951</v>
      </c>
      <c r="D1579" s="1" t="s">
        <v>8951</v>
      </c>
      <c r="E1579" s="2">
        <v>53083</v>
      </c>
      <c r="F1579" s="2">
        <v>53143</v>
      </c>
      <c r="G1579" s="1" t="s">
        <v>13042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9129</v>
      </c>
      <c r="C1580" s="1" t="s">
        <v>8951</v>
      </c>
      <c r="D1580" s="1" t="s">
        <v>8951</v>
      </c>
      <c r="E1580" s="2">
        <v>53448</v>
      </c>
      <c r="F1580" s="2">
        <v>53508</v>
      </c>
      <c r="G1580" s="1" t="s">
        <v>13043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9130</v>
      </c>
      <c r="C1581" s="1" t="s">
        <v>8951</v>
      </c>
      <c r="D1581" s="1" t="s">
        <v>8951</v>
      </c>
      <c r="E1581" s="2">
        <v>53813</v>
      </c>
      <c r="F1581" s="2">
        <v>53873</v>
      </c>
      <c r="G1581" s="1" t="s">
        <v>13044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9131</v>
      </c>
      <c r="C1582" s="1" t="s">
        <v>8951</v>
      </c>
      <c r="D1582" s="1" t="s">
        <v>8951</v>
      </c>
      <c r="E1582" s="2">
        <v>54179</v>
      </c>
      <c r="F1582" s="2">
        <v>54239</v>
      </c>
      <c r="G1582" s="1" t="s">
        <v>13045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9132</v>
      </c>
      <c r="C1583" s="1" t="s">
        <v>8951</v>
      </c>
      <c r="D1583" s="1" t="s">
        <v>8951</v>
      </c>
      <c r="E1583" s="2">
        <v>54544</v>
      </c>
      <c r="F1583" s="2">
        <v>54604</v>
      </c>
      <c r="G1583" s="1" t="s">
        <v>13046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9133</v>
      </c>
      <c r="C1584" s="1" t="s">
        <v>8951</v>
      </c>
      <c r="D1584" s="1" t="s">
        <v>8951</v>
      </c>
      <c r="E1584" s="2">
        <v>54909</v>
      </c>
      <c r="F1584" s="2">
        <v>54969</v>
      </c>
      <c r="G1584" s="1" t="s">
        <v>13047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9134</v>
      </c>
      <c r="C1585" s="1" t="s">
        <v>8951</v>
      </c>
      <c r="D1585" s="1" t="s">
        <v>8951</v>
      </c>
      <c r="E1585" s="2">
        <v>33055</v>
      </c>
      <c r="F1585" s="2">
        <v>33116</v>
      </c>
      <c r="G1585" s="1" t="s">
        <v>13048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9135</v>
      </c>
      <c r="C1586" s="1" t="s">
        <v>8951</v>
      </c>
      <c r="D1586" s="1" t="s">
        <v>8951</v>
      </c>
      <c r="E1586" s="2">
        <v>33420</v>
      </c>
      <c r="F1586" s="2">
        <v>33481</v>
      </c>
      <c r="G1586" s="1" t="s">
        <v>13049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9136</v>
      </c>
      <c r="C1587" s="1" t="s">
        <v>8951</v>
      </c>
      <c r="D1587" s="1" t="s">
        <v>8951</v>
      </c>
      <c r="E1587" s="2">
        <v>33786</v>
      </c>
      <c r="F1587" s="2">
        <v>33847</v>
      </c>
      <c r="G1587" s="1" t="s">
        <v>13050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9137</v>
      </c>
      <c r="C1588" s="1" t="s">
        <v>8951</v>
      </c>
      <c r="D1588" s="1" t="s">
        <v>8951</v>
      </c>
      <c r="E1588" s="2">
        <v>34151</v>
      </c>
      <c r="F1588" s="2">
        <v>34212</v>
      </c>
      <c r="G1588" s="1" t="s">
        <v>13051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9138</v>
      </c>
      <c r="C1589" s="1" t="s">
        <v>8951</v>
      </c>
      <c r="D1589" s="1" t="s">
        <v>8951</v>
      </c>
      <c r="E1589" s="2">
        <v>34516</v>
      </c>
      <c r="F1589" s="2">
        <v>34577</v>
      </c>
      <c r="G1589" s="1" t="s">
        <v>13052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9139</v>
      </c>
      <c r="C1590" s="1" t="s">
        <v>8951</v>
      </c>
      <c r="D1590" s="1" t="s">
        <v>8951</v>
      </c>
      <c r="E1590" s="2">
        <v>34881</v>
      </c>
      <c r="F1590" s="2">
        <v>34942</v>
      </c>
      <c r="G1590" s="1" t="s">
        <v>13053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9140</v>
      </c>
      <c r="C1591" s="1" t="s">
        <v>8951</v>
      </c>
      <c r="D1591" s="1" t="s">
        <v>8951</v>
      </c>
      <c r="E1591" s="2">
        <v>35247</v>
      </c>
      <c r="F1591" s="2">
        <v>35308</v>
      </c>
      <c r="G1591" s="1" t="s">
        <v>13054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9141</v>
      </c>
      <c r="C1592" s="1" t="s">
        <v>8951</v>
      </c>
      <c r="D1592" s="1" t="s">
        <v>8951</v>
      </c>
      <c r="E1592" s="2">
        <v>35612</v>
      </c>
      <c r="F1592" s="2">
        <v>35673</v>
      </c>
      <c r="G1592" s="1" t="s">
        <v>13055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9142</v>
      </c>
      <c r="C1593" s="1" t="s">
        <v>8951</v>
      </c>
      <c r="D1593" s="1" t="s">
        <v>8951</v>
      </c>
      <c r="E1593" s="2">
        <v>35977</v>
      </c>
      <c r="F1593" s="2">
        <v>36038</v>
      </c>
      <c r="G1593" s="1" t="s">
        <v>13056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9143</v>
      </c>
      <c r="C1594" s="1" t="s">
        <v>8951</v>
      </c>
      <c r="D1594" s="1" t="s">
        <v>8951</v>
      </c>
      <c r="E1594" s="2">
        <v>36342</v>
      </c>
      <c r="F1594" s="2">
        <v>36403</v>
      </c>
      <c r="G1594" s="1" t="s">
        <v>13057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9144</v>
      </c>
      <c r="C1595" s="1" t="s">
        <v>8951</v>
      </c>
      <c r="D1595" s="1" t="s">
        <v>8951</v>
      </c>
      <c r="E1595" s="2">
        <v>36708</v>
      </c>
      <c r="F1595" s="2">
        <v>36769</v>
      </c>
      <c r="G1595" s="1" t="s">
        <v>13058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9145</v>
      </c>
      <c r="C1596" s="1" t="s">
        <v>8951</v>
      </c>
      <c r="D1596" s="1" t="s">
        <v>8951</v>
      </c>
      <c r="E1596" s="2">
        <v>37073</v>
      </c>
      <c r="F1596" s="2">
        <v>37134</v>
      </c>
      <c r="G1596" s="1" t="s">
        <v>13059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9146</v>
      </c>
      <c r="C1597" s="1" t="s">
        <v>8951</v>
      </c>
      <c r="D1597" s="1" t="s">
        <v>8951</v>
      </c>
      <c r="E1597" s="2">
        <v>37438</v>
      </c>
      <c r="F1597" s="2">
        <v>37499</v>
      </c>
      <c r="G1597" s="1" t="s">
        <v>13060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9147</v>
      </c>
      <c r="C1598" s="1" t="s">
        <v>8951</v>
      </c>
      <c r="D1598" s="1" t="s">
        <v>8951</v>
      </c>
      <c r="E1598" s="2">
        <v>37803</v>
      </c>
      <c r="F1598" s="2">
        <v>37864</v>
      </c>
      <c r="G1598" s="1" t="s">
        <v>13061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9148</v>
      </c>
      <c r="C1599" s="1" t="s">
        <v>8951</v>
      </c>
      <c r="D1599" s="1" t="s">
        <v>8951</v>
      </c>
      <c r="E1599" s="2">
        <v>38169</v>
      </c>
      <c r="F1599" s="2">
        <v>38230</v>
      </c>
      <c r="G1599" s="1" t="s">
        <v>13062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9149</v>
      </c>
      <c r="C1600" s="1" t="s">
        <v>8951</v>
      </c>
      <c r="D1600" s="1" t="s">
        <v>8951</v>
      </c>
      <c r="E1600" s="2">
        <v>38534</v>
      </c>
      <c r="F1600" s="2">
        <v>38595</v>
      </c>
      <c r="G1600" s="1" t="s">
        <v>13063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9150</v>
      </c>
      <c r="C1601" s="1" t="s">
        <v>8951</v>
      </c>
      <c r="D1601" s="1" t="s">
        <v>8951</v>
      </c>
      <c r="E1601" s="2">
        <v>38899</v>
      </c>
      <c r="F1601" s="2">
        <v>38960</v>
      </c>
      <c r="G1601" s="1" t="s">
        <v>13064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9151</v>
      </c>
      <c r="C1602" s="1" t="s">
        <v>8951</v>
      </c>
      <c r="D1602" s="1" t="s">
        <v>8951</v>
      </c>
      <c r="E1602" s="2">
        <v>39264</v>
      </c>
      <c r="F1602" s="2">
        <v>39325</v>
      </c>
      <c r="G1602" s="1" t="s">
        <v>13065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9152</v>
      </c>
      <c r="C1603" s="1" t="s">
        <v>8951</v>
      </c>
      <c r="D1603" s="1" t="s">
        <v>8951</v>
      </c>
      <c r="E1603" s="2">
        <v>39630</v>
      </c>
      <c r="F1603" s="2">
        <v>39691</v>
      </c>
      <c r="G1603" s="1" t="s">
        <v>13066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9153</v>
      </c>
      <c r="C1604" s="1" t="s">
        <v>8951</v>
      </c>
      <c r="D1604" s="1" t="s">
        <v>8951</v>
      </c>
      <c r="E1604" s="2">
        <v>39995</v>
      </c>
      <c r="F1604" s="2">
        <v>40056</v>
      </c>
      <c r="G1604" s="1" t="s">
        <v>13067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9154</v>
      </c>
      <c r="C1605" s="1" t="s">
        <v>8951</v>
      </c>
      <c r="D1605" s="1" t="s">
        <v>8951</v>
      </c>
      <c r="E1605" s="2">
        <v>40360</v>
      </c>
      <c r="F1605" s="2">
        <v>40421</v>
      </c>
      <c r="G1605" s="1" t="s">
        <v>13068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9155</v>
      </c>
      <c r="C1606" s="1" t="s">
        <v>8951</v>
      </c>
      <c r="D1606" s="1" t="s">
        <v>8951</v>
      </c>
      <c r="E1606" s="2">
        <v>40725</v>
      </c>
      <c r="F1606" s="2">
        <v>40786</v>
      </c>
      <c r="G1606" s="1" t="s">
        <v>13069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9156</v>
      </c>
      <c r="C1607" s="1" t="s">
        <v>8951</v>
      </c>
      <c r="D1607" s="1" t="s">
        <v>8951</v>
      </c>
      <c r="E1607" s="2">
        <v>41091</v>
      </c>
      <c r="F1607" s="2">
        <v>41152</v>
      </c>
      <c r="G1607" s="1" t="s">
        <v>13070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9157</v>
      </c>
      <c r="C1608" s="1" t="s">
        <v>8951</v>
      </c>
      <c r="D1608" s="1" t="s">
        <v>8951</v>
      </c>
      <c r="E1608" s="2">
        <v>41456</v>
      </c>
      <c r="F1608" s="2">
        <v>41517</v>
      </c>
      <c r="G1608" s="1" t="s">
        <v>13071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9158</v>
      </c>
      <c r="C1609" s="1" t="s">
        <v>8951</v>
      </c>
      <c r="D1609" s="1" t="s">
        <v>8951</v>
      </c>
      <c r="E1609" s="2">
        <v>41821</v>
      </c>
      <c r="F1609" s="2">
        <v>41882</v>
      </c>
      <c r="G1609" s="1" t="s">
        <v>13072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9159</v>
      </c>
      <c r="C1610" s="1" t="s">
        <v>8951</v>
      </c>
      <c r="D1610" s="1" t="s">
        <v>8951</v>
      </c>
      <c r="E1610" s="2">
        <v>42186</v>
      </c>
      <c r="F1610" s="2">
        <v>42247</v>
      </c>
      <c r="G1610" s="1" t="s">
        <v>13073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9160</v>
      </c>
      <c r="C1611" s="1" t="s">
        <v>8951</v>
      </c>
      <c r="D1611" s="1" t="s">
        <v>8951</v>
      </c>
      <c r="E1611" s="2">
        <v>42552</v>
      </c>
      <c r="F1611" s="2">
        <v>42613</v>
      </c>
      <c r="G1611" s="1" t="s">
        <v>13074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9161</v>
      </c>
      <c r="C1612" s="1" t="s">
        <v>8951</v>
      </c>
      <c r="D1612" s="1" t="s">
        <v>8951</v>
      </c>
      <c r="E1612" s="2">
        <v>42917</v>
      </c>
      <c r="F1612" s="2">
        <v>42978</v>
      </c>
      <c r="G1612" s="1" t="s">
        <v>13075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9162</v>
      </c>
      <c r="C1613" s="1" t="s">
        <v>8951</v>
      </c>
      <c r="D1613" s="1" t="s">
        <v>8951</v>
      </c>
      <c r="E1613" s="2">
        <v>43282</v>
      </c>
      <c r="F1613" s="2">
        <v>43343</v>
      </c>
      <c r="G1613" s="1" t="s">
        <v>13076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9163</v>
      </c>
      <c r="C1614" s="1" t="s">
        <v>8951</v>
      </c>
      <c r="D1614" s="1" t="s">
        <v>8951</v>
      </c>
      <c r="E1614" s="2">
        <v>43647</v>
      </c>
      <c r="F1614" s="2">
        <v>43708</v>
      </c>
      <c r="G1614" s="1" t="s">
        <v>13077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9164</v>
      </c>
      <c r="C1615" s="1" t="s">
        <v>8951</v>
      </c>
      <c r="D1615" s="1" t="s">
        <v>8951</v>
      </c>
      <c r="E1615" s="2">
        <v>44013</v>
      </c>
      <c r="F1615" s="2">
        <v>44074</v>
      </c>
      <c r="G1615" s="1" t="s">
        <v>13078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9165</v>
      </c>
      <c r="C1616" s="1" t="s">
        <v>8951</v>
      </c>
      <c r="D1616" s="1" t="s">
        <v>8951</v>
      </c>
      <c r="E1616" s="2">
        <v>44378</v>
      </c>
      <c r="F1616" s="2">
        <v>44439</v>
      </c>
      <c r="G1616" s="1" t="s">
        <v>13079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9166</v>
      </c>
      <c r="C1617" s="1" t="s">
        <v>8951</v>
      </c>
      <c r="D1617" s="1" t="s">
        <v>8951</v>
      </c>
      <c r="E1617" s="2">
        <v>44743</v>
      </c>
      <c r="F1617" s="2">
        <v>44804</v>
      </c>
      <c r="G1617" s="1" t="s">
        <v>13080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9167</v>
      </c>
      <c r="C1618" s="1" t="s">
        <v>8951</v>
      </c>
      <c r="D1618" s="1" t="s">
        <v>8951</v>
      </c>
      <c r="E1618" s="2">
        <v>45108</v>
      </c>
      <c r="F1618" s="2">
        <v>45169</v>
      </c>
      <c r="G1618" s="1" t="s">
        <v>13081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9168</v>
      </c>
      <c r="C1619" s="1" t="s">
        <v>8951</v>
      </c>
      <c r="D1619" s="1" t="s">
        <v>8951</v>
      </c>
      <c r="E1619" s="2">
        <v>45474</v>
      </c>
      <c r="F1619" s="2">
        <v>45535</v>
      </c>
      <c r="G1619" s="1" t="s">
        <v>13082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9169</v>
      </c>
      <c r="C1620" s="1" t="s">
        <v>8951</v>
      </c>
      <c r="D1620" s="1" t="s">
        <v>8951</v>
      </c>
      <c r="E1620" s="2">
        <v>45839</v>
      </c>
      <c r="F1620" s="2">
        <v>45900</v>
      </c>
      <c r="G1620" s="1" t="s">
        <v>13083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9170</v>
      </c>
      <c r="C1621" s="1" t="s">
        <v>8951</v>
      </c>
      <c r="D1621" s="1" t="s">
        <v>8951</v>
      </c>
      <c r="E1621" s="2">
        <v>46204</v>
      </c>
      <c r="F1621" s="2">
        <v>46265</v>
      </c>
      <c r="G1621" s="1" t="s">
        <v>13084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9171</v>
      </c>
      <c r="C1622" s="1" t="s">
        <v>8951</v>
      </c>
      <c r="D1622" s="1" t="s">
        <v>8951</v>
      </c>
      <c r="E1622" s="2">
        <v>46569</v>
      </c>
      <c r="F1622" s="2">
        <v>46630</v>
      </c>
      <c r="G1622" s="1" t="s">
        <v>13085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9172</v>
      </c>
      <c r="C1623" s="1" t="s">
        <v>8951</v>
      </c>
      <c r="D1623" s="1" t="s">
        <v>8951</v>
      </c>
      <c r="E1623" s="2">
        <v>46935</v>
      </c>
      <c r="F1623" s="2">
        <v>46996</v>
      </c>
      <c r="G1623" s="1" t="s">
        <v>13086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9173</v>
      </c>
      <c r="C1624" s="1" t="s">
        <v>8951</v>
      </c>
      <c r="D1624" s="1" t="s">
        <v>8951</v>
      </c>
      <c r="E1624" s="2">
        <v>47300</v>
      </c>
      <c r="F1624" s="2">
        <v>47361</v>
      </c>
      <c r="G1624" s="1" t="s">
        <v>13087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9174</v>
      </c>
      <c r="C1625" s="1" t="s">
        <v>8951</v>
      </c>
      <c r="D1625" s="1" t="s">
        <v>8951</v>
      </c>
      <c r="E1625" s="2">
        <v>47665</v>
      </c>
      <c r="F1625" s="2">
        <v>47726</v>
      </c>
      <c r="G1625" s="1" t="s">
        <v>13088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9175</v>
      </c>
      <c r="C1626" s="1" t="s">
        <v>8951</v>
      </c>
      <c r="D1626" s="1" t="s">
        <v>8951</v>
      </c>
      <c r="E1626" s="2">
        <v>48030</v>
      </c>
      <c r="F1626" s="2">
        <v>48091</v>
      </c>
      <c r="G1626" s="1" t="s">
        <v>13089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9176</v>
      </c>
      <c r="C1627" s="1" t="s">
        <v>8951</v>
      </c>
      <c r="D1627" s="1" t="s">
        <v>8951</v>
      </c>
      <c r="E1627" s="2">
        <v>48396</v>
      </c>
      <c r="F1627" s="2">
        <v>48457</v>
      </c>
      <c r="G1627" s="1" t="s">
        <v>13090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9177</v>
      </c>
      <c r="C1628" s="1" t="s">
        <v>8951</v>
      </c>
      <c r="D1628" s="1" t="s">
        <v>8951</v>
      </c>
      <c r="E1628" s="2">
        <v>48761</v>
      </c>
      <c r="F1628" s="2">
        <v>48822</v>
      </c>
      <c r="G1628" s="1" t="s">
        <v>13091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9178</v>
      </c>
      <c r="C1629" s="1" t="s">
        <v>8951</v>
      </c>
      <c r="D1629" s="1" t="s">
        <v>8951</v>
      </c>
      <c r="E1629" s="2">
        <v>49126</v>
      </c>
      <c r="F1629" s="2">
        <v>49187</v>
      </c>
      <c r="G1629" s="1" t="s">
        <v>13092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9179</v>
      </c>
      <c r="C1630" s="1" t="s">
        <v>8951</v>
      </c>
      <c r="D1630" s="1" t="s">
        <v>8951</v>
      </c>
      <c r="E1630" s="2">
        <v>49491</v>
      </c>
      <c r="F1630" s="2">
        <v>49552</v>
      </c>
      <c r="G1630" s="1" t="s">
        <v>13093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9180</v>
      </c>
      <c r="C1631" s="1" t="s">
        <v>8951</v>
      </c>
      <c r="D1631" s="1" t="s">
        <v>8951</v>
      </c>
      <c r="E1631" s="2">
        <v>49857</v>
      </c>
      <c r="F1631" s="2">
        <v>49918</v>
      </c>
      <c r="G1631" s="1" t="s">
        <v>13094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9181</v>
      </c>
      <c r="C1632" s="1" t="s">
        <v>8951</v>
      </c>
      <c r="D1632" s="1" t="s">
        <v>8951</v>
      </c>
      <c r="E1632" s="2">
        <v>50222</v>
      </c>
      <c r="F1632" s="2">
        <v>50283</v>
      </c>
      <c r="G1632" s="1" t="s">
        <v>13095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9182</v>
      </c>
      <c r="C1633" s="1" t="s">
        <v>8951</v>
      </c>
      <c r="D1633" s="1" t="s">
        <v>8951</v>
      </c>
      <c r="E1633" s="2">
        <v>50587</v>
      </c>
      <c r="F1633" s="2">
        <v>50648</v>
      </c>
      <c r="G1633" s="1" t="s">
        <v>13096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9183</v>
      </c>
      <c r="C1634" s="1" t="s">
        <v>8951</v>
      </c>
      <c r="D1634" s="1" t="s">
        <v>8951</v>
      </c>
      <c r="E1634" s="2">
        <v>50952</v>
      </c>
      <c r="F1634" s="2">
        <v>51013</v>
      </c>
      <c r="G1634" s="1" t="s">
        <v>13097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9184</v>
      </c>
      <c r="C1635" s="1" t="s">
        <v>8951</v>
      </c>
      <c r="D1635" s="1" t="s">
        <v>8951</v>
      </c>
      <c r="E1635" s="2">
        <v>51318</v>
      </c>
      <c r="F1635" s="2">
        <v>51379</v>
      </c>
      <c r="G1635" s="1" t="s">
        <v>13098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9185</v>
      </c>
      <c r="C1636" s="1" t="s">
        <v>8951</v>
      </c>
      <c r="D1636" s="1" t="s">
        <v>8951</v>
      </c>
      <c r="E1636" s="2">
        <v>51683</v>
      </c>
      <c r="F1636" s="2">
        <v>51744</v>
      </c>
      <c r="G1636" s="1" t="s">
        <v>13099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9186</v>
      </c>
      <c r="C1637" s="1" t="s">
        <v>8951</v>
      </c>
      <c r="D1637" s="1" t="s">
        <v>8951</v>
      </c>
      <c r="E1637" s="2">
        <v>52048</v>
      </c>
      <c r="F1637" s="2">
        <v>52109</v>
      </c>
      <c r="G1637" s="1" t="s">
        <v>13100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9187</v>
      </c>
      <c r="C1638" s="1" t="s">
        <v>8951</v>
      </c>
      <c r="D1638" s="1" t="s">
        <v>8951</v>
      </c>
      <c r="E1638" s="2">
        <v>52413</v>
      </c>
      <c r="F1638" s="2">
        <v>52474</v>
      </c>
      <c r="G1638" s="1" t="s">
        <v>13101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9188</v>
      </c>
      <c r="C1639" s="1" t="s">
        <v>8951</v>
      </c>
      <c r="D1639" s="1" t="s">
        <v>8951</v>
      </c>
      <c r="E1639" s="2">
        <v>52779</v>
      </c>
      <c r="F1639" s="2">
        <v>52840</v>
      </c>
      <c r="G1639" s="1" t="s">
        <v>13102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9189</v>
      </c>
      <c r="C1640" s="1" t="s">
        <v>8951</v>
      </c>
      <c r="D1640" s="1" t="s">
        <v>8951</v>
      </c>
      <c r="E1640" s="2">
        <v>53144</v>
      </c>
      <c r="F1640" s="2">
        <v>53205</v>
      </c>
      <c r="G1640" s="1" t="s">
        <v>13103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9190</v>
      </c>
      <c r="C1641" s="1" t="s">
        <v>8951</v>
      </c>
      <c r="D1641" s="1" t="s">
        <v>8951</v>
      </c>
      <c r="E1641" s="2">
        <v>53509</v>
      </c>
      <c r="F1641" s="2">
        <v>53570</v>
      </c>
      <c r="G1641" s="1" t="s">
        <v>13104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9191</v>
      </c>
      <c r="C1642" s="1" t="s">
        <v>8951</v>
      </c>
      <c r="D1642" s="1" t="s">
        <v>8951</v>
      </c>
      <c r="E1642" s="2">
        <v>53874</v>
      </c>
      <c r="F1642" s="2">
        <v>53935</v>
      </c>
      <c r="G1642" s="1" t="s">
        <v>13105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9192</v>
      </c>
      <c r="C1643" s="1" t="s">
        <v>8951</v>
      </c>
      <c r="D1643" s="1" t="s">
        <v>8951</v>
      </c>
      <c r="E1643" s="2">
        <v>54240</v>
      </c>
      <c r="F1643" s="2">
        <v>54301</v>
      </c>
      <c r="G1643" s="1" t="s">
        <v>13106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9193</v>
      </c>
      <c r="C1644" s="1" t="s">
        <v>8951</v>
      </c>
      <c r="D1644" s="1" t="s">
        <v>8951</v>
      </c>
      <c r="E1644" s="2">
        <v>54605</v>
      </c>
      <c r="F1644" s="2">
        <v>54666</v>
      </c>
      <c r="G1644" s="1" t="s">
        <v>13107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9194</v>
      </c>
      <c r="C1645" s="1" t="s">
        <v>8951</v>
      </c>
      <c r="D1645" s="1" t="s">
        <v>8951</v>
      </c>
      <c r="E1645" s="2">
        <v>54970</v>
      </c>
      <c r="F1645" s="2">
        <v>55031</v>
      </c>
      <c r="G1645" s="1" t="s">
        <v>13108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9195</v>
      </c>
      <c r="C1646" s="1" t="s">
        <v>8951</v>
      </c>
      <c r="D1646" s="1" t="s">
        <v>8951</v>
      </c>
      <c r="E1646" s="2">
        <v>33117</v>
      </c>
      <c r="F1646" s="2">
        <v>33177</v>
      </c>
      <c r="G1646" s="1" t="s">
        <v>13109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9196</v>
      </c>
      <c r="C1647" s="1" t="s">
        <v>8951</v>
      </c>
      <c r="D1647" s="1" t="s">
        <v>8951</v>
      </c>
      <c r="E1647" s="2">
        <v>33482</v>
      </c>
      <c r="F1647" s="2">
        <v>33542</v>
      </c>
      <c r="G1647" s="1" t="s">
        <v>13110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9197</v>
      </c>
      <c r="C1648" s="1" t="s">
        <v>8951</v>
      </c>
      <c r="D1648" s="1" t="s">
        <v>8951</v>
      </c>
      <c r="E1648" s="2">
        <v>33848</v>
      </c>
      <c r="F1648" s="2">
        <v>33908</v>
      </c>
      <c r="G1648" s="1" t="s">
        <v>13111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9198</v>
      </c>
      <c r="C1649" s="1" t="s">
        <v>8951</v>
      </c>
      <c r="D1649" s="1" t="s">
        <v>8951</v>
      </c>
      <c r="E1649" s="2">
        <v>34213</v>
      </c>
      <c r="F1649" s="2">
        <v>34273</v>
      </c>
      <c r="G1649" s="1" t="s">
        <v>13112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9199</v>
      </c>
      <c r="C1650" s="1" t="s">
        <v>8951</v>
      </c>
      <c r="D1650" s="1" t="s">
        <v>8951</v>
      </c>
      <c r="E1650" s="2">
        <v>34578</v>
      </c>
      <c r="F1650" s="2">
        <v>34638</v>
      </c>
      <c r="G1650" s="1" t="s">
        <v>13113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9200</v>
      </c>
      <c r="C1651" s="1" t="s">
        <v>8951</v>
      </c>
      <c r="D1651" s="1" t="s">
        <v>8951</v>
      </c>
      <c r="E1651" s="2">
        <v>34943</v>
      </c>
      <c r="F1651" s="2">
        <v>35003</v>
      </c>
      <c r="G1651" s="1" t="s">
        <v>13114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9201</v>
      </c>
      <c r="C1652" s="1" t="s">
        <v>8951</v>
      </c>
      <c r="D1652" s="1" t="s">
        <v>8951</v>
      </c>
      <c r="E1652" s="2">
        <v>35309</v>
      </c>
      <c r="F1652" s="2">
        <v>35369</v>
      </c>
      <c r="G1652" s="1" t="s">
        <v>13115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9202</v>
      </c>
      <c r="C1653" s="1" t="s">
        <v>8951</v>
      </c>
      <c r="D1653" s="1" t="s">
        <v>8951</v>
      </c>
      <c r="E1653" s="2">
        <v>35674</v>
      </c>
      <c r="F1653" s="2">
        <v>35734</v>
      </c>
      <c r="G1653" s="1" t="s">
        <v>13116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9203</v>
      </c>
      <c r="C1654" s="1" t="s">
        <v>8951</v>
      </c>
      <c r="D1654" s="1" t="s">
        <v>8951</v>
      </c>
      <c r="E1654" s="2">
        <v>36039</v>
      </c>
      <c r="F1654" s="2">
        <v>36099</v>
      </c>
      <c r="G1654" s="1" t="s">
        <v>13117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9204</v>
      </c>
      <c r="C1655" s="1" t="s">
        <v>8951</v>
      </c>
      <c r="D1655" s="1" t="s">
        <v>8951</v>
      </c>
      <c r="E1655" s="2">
        <v>36404</v>
      </c>
      <c r="F1655" s="2">
        <v>36464</v>
      </c>
      <c r="G1655" s="1" t="s">
        <v>13118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9205</v>
      </c>
      <c r="C1656" s="1" t="s">
        <v>8951</v>
      </c>
      <c r="D1656" s="1" t="s">
        <v>8951</v>
      </c>
      <c r="E1656" s="2">
        <v>36770</v>
      </c>
      <c r="F1656" s="2">
        <v>36830</v>
      </c>
      <c r="G1656" s="1" t="s">
        <v>13119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9206</v>
      </c>
      <c r="C1657" s="1" t="s">
        <v>8951</v>
      </c>
      <c r="D1657" s="1" t="s">
        <v>8951</v>
      </c>
      <c r="E1657" s="2">
        <v>37135</v>
      </c>
      <c r="F1657" s="2">
        <v>37195</v>
      </c>
      <c r="G1657" s="1" t="s">
        <v>13120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9207</v>
      </c>
      <c r="C1658" s="1" t="s">
        <v>8951</v>
      </c>
      <c r="D1658" s="1" t="s">
        <v>8951</v>
      </c>
      <c r="E1658" s="2">
        <v>37500</v>
      </c>
      <c r="F1658" s="2">
        <v>37560</v>
      </c>
      <c r="G1658" s="1" t="s">
        <v>13121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9208</v>
      </c>
      <c r="C1659" s="1" t="s">
        <v>8951</v>
      </c>
      <c r="D1659" s="1" t="s">
        <v>8951</v>
      </c>
      <c r="E1659" s="2">
        <v>37865</v>
      </c>
      <c r="F1659" s="2">
        <v>37925</v>
      </c>
      <c r="G1659" s="1" t="s">
        <v>13122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9209</v>
      </c>
      <c r="C1660" s="1" t="s">
        <v>8951</v>
      </c>
      <c r="D1660" s="1" t="s">
        <v>8951</v>
      </c>
      <c r="E1660" s="2">
        <v>38231</v>
      </c>
      <c r="F1660" s="2">
        <v>38291</v>
      </c>
      <c r="G1660" s="1" t="s">
        <v>13123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9210</v>
      </c>
      <c r="C1661" s="1" t="s">
        <v>8951</v>
      </c>
      <c r="D1661" s="1" t="s">
        <v>8951</v>
      </c>
      <c r="E1661" s="2">
        <v>38596</v>
      </c>
      <c r="F1661" s="2">
        <v>38656</v>
      </c>
      <c r="G1661" s="1" t="s">
        <v>13124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9211</v>
      </c>
      <c r="C1662" s="1" t="s">
        <v>8951</v>
      </c>
      <c r="D1662" s="1" t="s">
        <v>8951</v>
      </c>
      <c r="E1662" s="2">
        <v>38961</v>
      </c>
      <c r="F1662" s="2">
        <v>39021</v>
      </c>
      <c r="G1662" s="1" t="s">
        <v>13125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9212</v>
      </c>
      <c r="C1663" s="1" t="s">
        <v>8951</v>
      </c>
      <c r="D1663" s="1" t="s">
        <v>8951</v>
      </c>
      <c r="E1663" s="2">
        <v>39326</v>
      </c>
      <c r="F1663" s="2">
        <v>39386</v>
      </c>
      <c r="G1663" s="1" t="s">
        <v>13126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9213</v>
      </c>
      <c r="C1664" s="1" t="s">
        <v>8951</v>
      </c>
      <c r="D1664" s="1" t="s">
        <v>8951</v>
      </c>
      <c r="E1664" s="2">
        <v>39692</v>
      </c>
      <c r="F1664" s="2">
        <v>39752</v>
      </c>
      <c r="G1664" s="1" t="s">
        <v>13127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9214</v>
      </c>
      <c r="C1665" s="1" t="s">
        <v>8951</v>
      </c>
      <c r="D1665" s="1" t="s">
        <v>8951</v>
      </c>
      <c r="E1665" s="2">
        <v>40057</v>
      </c>
      <c r="F1665" s="2">
        <v>40117</v>
      </c>
      <c r="G1665" s="1" t="s">
        <v>13128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9215</v>
      </c>
      <c r="C1666" s="1" t="s">
        <v>8951</v>
      </c>
      <c r="D1666" s="1" t="s">
        <v>8951</v>
      </c>
      <c r="E1666" s="2">
        <v>40422</v>
      </c>
      <c r="F1666" s="2">
        <v>40482</v>
      </c>
      <c r="G1666" s="1" t="s">
        <v>13129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9216</v>
      </c>
      <c r="C1667" s="1" t="s">
        <v>8951</v>
      </c>
      <c r="D1667" s="1" t="s">
        <v>8951</v>
      </c>
      <c r="E1667" s="2">
        <v>40787</v>
      </c>
      <c r="F1667" s="2">
        <v>40847</v>
      </c>
      <c r="G1667" s="1" t="s">
        <v>13130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9217</v>
      </c>
      <c r="C1668" s="1" t="s">
        <v>8951</v>
      </c>
      <c r="D1668" s="1" t="s">
        <v>8951</v>
      </c>
      <c r="E1668" s="2">
        <v>41153</v>
      </c>
      <c r="F1668" s="2">
        <v>41213</v>
      </c>
      <c r="G1668" s="1" t="s">
        <v>13131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9218</v>
      </c>
      <c r="C1669" s="1" t="s">
        <v>8951</v>
      </c>
      <c r="D1669" s="1" t="s">
        <v>8951</v>
      </c>
      <c r="E1669" s="2">
        <v>41518</v>
      </c>
      <c r="F1669" s="2">
        <v>41578</v>
      </c>
      <c r="G1669" s="1" t="s">
        <v>13132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9219</v>
      </c>
      <c r="C1670" s="1" t="s">
        <v>8951</v>
      </c>
      <c r="D1670" s="1" t="s">
        <v>8951</v>
      </c>
      <c r="E1670" s="2">
        <v>41883</v>
      </c>
      <c r="F1670" s="2">
        <v>41943</v>
      </c>
      <c r="G1670" s="1" t="s">
        <v>13133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9220</v>
      </c>
      <c r="C1671" s="1" t="s">
        <v>8951</v>
      </c>
      <c r="D1671" s="1" t="s">
        <v>8951</v>
      </c>
      <c r="E1671" s="2">
        <v>42248</v>
      </c>
      <c r="F1671" s="2">
        <v>42308</v>
      </c>
      <c r="G1671" s="1" t="s">
        <v>13134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9221</v>
      </c>
      <c r="C1672" s="1" t="s">
        <v>8951</v>
      </c>
      <c r="D1672" s="1" t="s">
        <v>8951</v>
      </c>
      <c r="E1672" s="2">
        <v>42614</v>
      </c>
      <c r="F1672" s="2">
        <v>42674</v>
      </c>
      <c r="G1672" s="1" t="s">
        <v>13135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9222</v>
      </c>
      <c r="C1673" s="1" t="s">
        <v>8951</v>
      </c>
      <c r="D1673" s="1" t="s">
        <v>8951</v>
      </c>
      <c r="E1673" s="2">
        <v>42979</v>
      </c>
      <c r="F1673" s="2">
        <v>43039</v>
      </c>
      <c r="G1673" s="1" t="s">
        <v>13136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9223</v>
      </c>
      <c r="C1674" s="1" t="s">
        <v>8951</v>
      </c>
      <c r="D1674" s="1" t="s">
        <v>8951</v>
      </c>
      <c r="E1674" s="2">
        <v>43344</v>
      </c>
      <c r="F1674" s="2">
        <v>43404</v>
      </c>
      <c r="G1674" s="1" t="s">
        <v>13137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9224</v>
      </c>
      <c r="C1675" s="1" t="s">
        <v>8951</v>
      </c>
      <c r="D1675" s="1" t="s">
        <v>8951</v>
      </c>
      <c r="E1675" s="2">
        <v>43709</v>
      </c>
      <c r="F1675" s="2">
        <v>43769</v>
      </c>
      <c r="G1675" s="1" t="s">
        <v>13138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9225</v>
      </c>
      <c r="C1676" s="1" t="s">
        <v>8951</v>
      </c>
      <c r="D1676" s="1" t="s">
        <v>8951</v>
      </c>
      <c r="E1676" s="2">
        <v>44075</v>
      </c>
      <c r="F1676" s="2">
        <v>44135</v>
      </c>
      <c r="G1676" s="1" t="s">
        <v>13139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9226</v>
      </c>
      <c r="C1677" s="1" t="s">
        <v>8951</v>
      </c>
      <c r="D1677" s="1" t="s">
        <v>8951</v>
      </c>
      <c r="E1677" s="2">
        <v>44440</v>
      </c>
      <c r="F1677" s="2">
        <v>44500</v>
      </c>
      <c r="G1677" s="1" t="s">
        <v>13140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9227</v>
      </c>
      <c r="C1678" s="1" t="s">
        <v>8951</v>
      </c>
      <c r="D1678" s="1" t="s">
        <v>8951</v>
      </c>
      <c r="E1678" s="2">
        <v>44805</v>
      </c>
      <c r="F1678" s="2">
        <v>44865</v>
      </c>
      <c r="G1678" s="1" t="s">
        <v>13141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9228</v>
      </c>
      <c r="C1679" s="1" t="s">
        <v>8951</v>
      </c>
      <c r="D1679" s="1" t="s">
        <v>8951</v>
      </c>
      <c r="E1679" s="2">
        <v>45170</v>
      </c>
      <c r="F1679" s="2">
        <v>45230</v>
      </c>
      <c r="G1679" s="1" t="s">
        <v>13142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9229</v>
      </c>
      <c r="C1680" s="1" t="s">
        <v>8951</v>
      </c>
      <c r="D1680" s="1" t="s">
        <v>8951</v>
      </c>
      <c r="E1680" s="2">
        <v>45536</v>
      </c>
      <c r="F1680" s="2">
        <v>45596</v>
      </c>
      <c r="G1680" s="1" t="s">
        <v>13143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9230</v>
      </c>
      <c r="C1681" s="1" t="s">
        <v>8951</v>
      </c>
      <c r="D1681" s="1" t="s">
        <v>8951</v>
      </c>
      <c r="E1681" s="2">
        <v>45901</v>
      </c>
      <c r="F1681" s="2">
        <v>45961</v>
      </c>
      <c r="G1681" s="1" t="s">
        <v>13144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9231</v>
      </c>
      <c r="C1682" s="1" t="s">
        <v>8951</v>
      </c>
      <c r="D1682" s="1" t="s">
        <v>8951</v>
      </c>
      <c r="E1682" s="2">
        <v>46266</v>
      </c>
      <c r="F1682" s="2">
        <v>46326</v>
      </c>
      <c r="G1682" s="1" t="s">
        <v>13145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9232</v>
      </c>
      <c r="C1683" s="1" t="s">
        <v>8951</v>
      </c>
      <c r="D1683" s="1" t="s">
        <v>8951</v>
      </c>
      <c r="E1683" s="2">
        <v>46631</v>
      </c>
      <c r="F1683" s="2">
        <v>46691</v>
      </c>
      <c r="G1683" s="1" t="s">
        <v>13146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9233</v>
      </c>
      <c r="C1684" s="1" t="s">
        <v>8951</v>
      </c>
      <c r="D1684" s="1" t="s">
        <v>8951</v>
      </c>
      <c r="E1684" s="2">
        <v>46997</v>
      </c>
      <c r="F1684" s="2">
        <v>47057</v>
      </c>
      <c r="G1684" s="1" t="s">
        <v>13147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9234</v>
      </c>
      <c r="C1685" s="1" t="s">
        <v>8951</v>
      </c>
      <c r="D1685" s="1" t="s">
        <v>8951</v>
      </c>
      <c r="E1685" s="2">
        <v>47362</v>
      </c>
      <c r="F1685" s="2">
        <v>47422</v>
      </c>
      <c r="G1685" s="1" t="s">
        <v>13148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9235</v>
      </c>
      <c r="C1686" s="1" t="s">
        <v>8951</v>
      </c>
      <c r="D1686" s="1" t="s">
        <v>8951</v>
      </c>
      <c r="E1686" s="2">
        <v>47727</v>
      </c>
      <c r="F1686" s="2">
        <v>47787</v>
      </c>
      <c r="G1686" s="1" t="s">
        <v>13149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9236</v>
      </c>
      <c r="C1687" s="1" t="s">
        <v>8951</v>
      </c>
      <c r="D1687" s="1" t="s">
        <v>8951</v>
      </c>
      <c r="E1687" s="2">
        <v>48092</v>
      </c>
      <c r="F1687" s="2">
        <v>48152</v>
      </c>
      <c r="G1687" s="1" t="s">
        <v>13150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9237</v>
      </c>
      <c r="C1688" s="1" t="s">
        <v>8951</v>
      </c>
      <c r="D1688" s="1" t="s">
        <v>8951</v>
      </c>
      <c r="E1688" s="2">
        <v>48458</v>
      </c>
      <c r="F1688" s="2">
        <v>48518</v>
      </c>
      <c r="G1688" s="1" t="s">
        <v>13151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9238</v>
      </c>
      <c r="C1689" s="1" t="s">
        <v>8951</v>
      </c>
      <c r="D1689" s="1" t="s">
        <v>8951</v>
      </c>
      <c r="E1689" s="2">
        <v>48823</v>
      </c>
      <c r="F1689" s="2">
        <v>48883</v>
      </c>
      <c r="G1689" s="1" t="s">
        <v>13152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9239</v>
      </c>
      <c r="C1690" s="1" t="s">
        <v>8951</v>
      </c>
      <c r="D1690" s="1" t="s">
        <v>8951</v>
      </c>
      <c r="E1690" s="2">
        <v>49188</v>
      </c>
      <c r="F1690" s="2">
        <v>49248</v>
      </c>
      <c r="G1690" s="1" t="s">
        <v>13153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9240</v>
      </c>
      <c r="C1691" s="1" t="s">
        <v>8951</v>
      </c>
      <c r="D1691" s="1" t="s">
        <v>8951</v>
      </c>
      <c r="E1691" s="2">
        <v>49553</v>
      </c>
      <c r="F1691" s="2">
        <v>49613</v>
      </c>
      <c r="G1691" s="1" t="s">
        <v>13154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9241</v>
      </c>
      <c r="C1692" s="1" t="s">
        <v>8951</v>
      </c>
      <c r="D1692" s="1" t="s">
        <v>8951</v>
      </c>
      <c r="E1692" s="2">
        <v>49919</v>
      </c>
      <c r="F1692" s="2">
        <v>49979</v>
      </c>
      <c r="G1692" s="1" t="s">
        <v>13155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9242</v>
      </c>
      <c r="C1693" s="1" t="s">
        <v>8951</v>
      </c>
      <c r="D1693" s="1" t="s">
        <v>8951</v>
      </c>
      <c r="E1693" s="2">
        <v>50284</v>
      </c>
      <c r="F1693" s="2">
        <v>50344</v>
      </c>
      <c r="G1693" s="1" t="s">
        <v>13156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9243</v>
      </c>
      <c r="C1694" s="1" t="s">
        <v>8951</v>
      </c>
      <c r="D1694" s="1" t="s">
        <v>8951</v>
      </c>
      <c r="E1694" s="2">
        <v>50649</v>
      </c>
      <c r="F1694" s="2">
        <v>50709</v>
      </c>
      <c r="G1694" s="1" t="s">
        <v>13157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9244</v>
      </c>
      <c r="C1695" s="1" t="s">
        <v>8951</v>
      </c>
      <c r="D1695" s="1" t="s">
        <v>8951</v>
      </c>
      <c r="E1695" s="2">
        <v>51014</v>
      </c>
      <c r="F1695" s="2">
        <v>51074</v>
      </c>
      <c r="G1695" s="1" t="s">
        <v>13158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9245</v>
      </c>
      <c r="C1696" s="1" t="s">
        <v>8951</v>
      </c>
      <c r="D1696" s="1" t="s">
        <v>8951</v>
      </c>
      <c r="E1696" s="2">
        <v>51380</v>
      </c>
      <c r="F1696" s="2">
        <v>51440</v>
      </c>
      <c r="G1696" s="1" t="s">
        <v>13159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9246</v>
      </c>
      <c r="C1697" s="1" t="s">
        <v>8951</v>
      </c>
      <c r="D1697" s="1" t="s">
        <v>8951</v>
      </c>
      <c r="E1697" s="2">
        <v>51745</v>
      </c>
      <c r="F1697" s="2">
        <v>51805</v>
      </c>
      <c r="G1697" s="1" t="s">
        <v>13160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9247</v>
      </c>
      <c r="C1698" s="1" t="s">
        <v>8951</v>
      </c>
      <c r="D1698" s="1" t="s">
        <v>8951</v>
      </c>
      <c r="E1698" s="2">
        <v>52110</v>
      </c>
      <c r="F1698" s="2">
        <v>52170</v>
      </c>
      <c r="G1698" s="1" t="s">
        <v>13161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9248</v>
      </c>
      <c r="C1699" s="1" t="s">
        <v>8951</v>
      </c>
      <c r="D1699" s="1" t="s">
        <v>8951</v>
      </c>
      <c r="E1699" s="2">
        <v>52475</v>
      </c>
      <c r="F1699" s="2">
        <v>52535</v>
      </c>
      <c r="G1699" s="1" t="s">
        <v>13162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9249</v>
      </c>
      <c r="C1700" s="1" t="s">
        <v>8951</v>
      </c>
      <c r="D1700" s="1" t="s">
        <v>8951</v>
      </c>
      <c r="E1700" s="2">
        <v>52841</v>
      </c>
      <c r="F1700" s="2">
        <v>52901</v>
      </c>
      <c r="G1700" s="1" t="s">
        <v>13163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9250</v>
      </c>
      <c r="C1701" s="1" t="s">
        <v>8951</v>
      </c>
      <c r="D1701" s="1" t="s">
        <v>8951</v>
      </c>
      <c r="E1701" s="2">
        <v>53206</v>
      </c>
      <c r="F1701" s="2">
        <v>53266</v>
      </c>
      <c r="G1701" s="1" t="s">
        <v>13164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9251</v>
      </c>
      <c r="C1702" s="1" t="s">
        <v>8951</v>
      </c>
      <c r="D1702" s="1" t="s">
        <v>8951</v>
      </c>
      <c r="E1702" s="2">
        <v>53571</v>
      </c>
      <c r="F1702" s="2">
        <v>53631</v>
      </c>
      <c r="G1702" s="1" t="s">
        <v>13165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9252</v>
      </c>
      <c r="C1703" s="1" t="s">
        <v>8951</v>
      </c>
      <c r="D1703" s="1" t="s">
        <v>8951</v>
      </c>
      <c r="E1703" s="2">
        <v>53936</v>
      </c>
      <c r="F1703" s="2">
        <v>53996</v>
      </c>
      <c r="G1703" s="1" t="s">
        <v>13166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9253</v>
      </c>
      <c r="C1704" s="1" t="s">
        <v>8951</v>
      </c>
      <c r="D1704" s="1" t="s">
        <v>8951</v>
      </c>
      <c r="E1704" s="2">
        <v>54302</v>
      </c>
      <c r="F1704" s="2">
        <v>54362</v>
      </c>
      <c r="G1704" s="1" t="s">
        <v>13167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9254</v>
      </c>
      <c r="C1705" s="1" t="s">
        <v>8951</v>
      </c>
      <c r="D1705" s="1" t="s">
        <v>8951</v>
      </c>
      <c r="E1705" s="2">
        <v>54667</v>
      </c>
      <c r="F1705" s="2">
        <v>54727</v>
      </c>
      <c r="G1705" s="1" t="s">
        <v>13168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9255</v>
      </c>
      <c r="C1706" s="1" t="s">
        <v>8951</v>
      </c>
      <c r="D1706" s="1" t="s">
        <v>8951</v>
      </c>
      <c r="E1706" s="2">
        <v>55032</v>
      </c>
      <c r="F1706" s="2">
        <v>55092</v>
      </c>
      <c r="G1706" s="1" t="s">
        <v>13169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9256</v>
      </c>
      <c r="C1707" s="1" t="s">
        <v>8951</v>
      </c>
      <c r="D1707" s="1" t="s">
        <v>8951</v>
      </c>
      <c r="E1707" s="2">
        <v>33178</v>
      </c>
      <c r="F1707" s="2">
        <v>33238</v>
      </c>
      <c r="G1707" s="1" t="s">
        <v>13170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9257</v>
      </c>
      <c r="C1708" s="1" t="s">
        <v>8951</v>
      </c>
      <c r="D1708" s="1" t="s">
        <v>8951</v>
      </c>
      <c r="E1708" s="2">
        <v>33543</v>
      </c>
      <c r="F1708" s="2">
        <v>33603</v>
      </c>
      <c r="G1708" s="1" t="s">
        <v>13171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9258</v>
      </c>
      <c r="C1709" s="1" t="s">
        <v>8951</v>
      </c>
      <c r="D1709" s="1" t="s">
        <v>8951</v>
      </c>
      <c r="E1709" s="2">
        <v>33909</v>
      </c>
      <c r="F1709" s="2">
        <v>33969</v>
      </c>
      <c r="G1709" s="1" t="s">
        <v>13172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9259</v>
      </c>
      <c r="C1710" s="1" t="s">
        <v>8951</v>
      </c>
      <c r="D1710" s="1" t="s">
        <v>8951</v>
      </c>
      <c r="E1710" s="2">
        <v>34274</v>
      </c>
      <c r="F1710" s="2">
        <v>34334</v>
      </c>
      <c r="G1710" s="1" t="s">
        <v>13173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9260</v>
      </c>
      <c r="C1711" s="1" t="s">
        <v>8951</v>
      </c>
      <c r="D1711" s="1" t="s">
        <v>8951</v>
      </c>
      <c r="E1711" s="2">
        <v>34639</v>
      </c>
      <c r="F1711" s="2">
        <v>34699</v>
      </c>
      <c r="G1711" s="1" t="s">
        <v>13174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9261</v>
      </c>
      <c r="C1712" s="1" t="s">
        <v>8951</v>
      </c>
      <c r="D1712" s="1" t="s">
        <v>8951</v>
      </c>
      <c r="E1712" s="2">
        <v>35004</v>
      </c>
      <c r="F1712" s="2">
        <v>35064</v>
      </c>
      <c r="G1712" s="1" t="s">
        <v>13175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9262</v>
      </c>
      <c r="C1713" s="1" t="s">
        <v>8951</v>
      </c>
      <c r="D1713" s="1" t="s">
        <v>8951</v>
      </c>
      <c r="E1713" s="2">
        <v>35370</v>
      </c>
      <c r="F1713" s="2">
        <v>35430</v>
      </c>
      <c r="G1713" s="1" t="s">
        <v>13176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9263</v>
      </c>
      <c r="C1714" s="1" t="s">
        <v>8951</v>
      </c>
      <c r="D1714" s="1" t="s">
        <v>8951</v>
      </c>
      <c r="E1714" s="2">
        <v>35735</v>
      </c>
      <c r="F1714" s="2">
        <v>35795</v>
      </c>
      <c r="G1714" s="1" t="s">
        <v>13177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9264</v>
      </c>
      <c r="C1715" s="1" t="s">
        <v>8951</v>
      </c>
      <c r="D1715" s="1" t="s">
        <v>8951</v>
      </c>
      <c r="E1715" s="2">
        <v>36100</v>
      </c>
      <c r="F1715" s="2">
        <v>36160</v>
      </c>
      <c r="G1715" s="1" t="s">
        <v>13178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9265</v>
      </c>
      <c r="C1716" s="1" t="s">
        <v>8951</v>
      </c>
      <c r="D1716" s="1" t="s">
        <v>8951</v>
      </c>
      <c r="E1716" s="2">
        <v>36465</v>
      </c>
      <c r="F1716" s="2">
        <v>36525</v>
      </c>
      <c r="G1716" s="1" t="s">
        <v>13179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9266</v>
      </c>
      <c r="C1717" s="1" t="s">
        <v>8951</v>
      </c>
      <c r="D1717" s="1" t="s">
        <v>8951</v>
      </c>
      <c r="E1717" s="2">
        <v>36831</v>
      </c>
      <c r="F1717" s="2">
        <v>36891</v>
      </c>
      <c r="G1717" s="1" t="s">
        <v>13180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9267</v>
      </c>
      <c r="C1718" s="1" t="s">
        <v>8951</v>
      </c>
      <c r="D1718" s="1" t="s">
        <v>8951</v>
      </c>
      <c r="E1718" s="2">
        <v>37196</v>
      </c>
      <c r="F1718" s="2">
        <v>37256</v>
      </c>
      <c r="G1718" s="1" t="s">
        <v>13181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9268</v>
      </c>
      <c r="C1719" s="1" t="s">
        <v>8951</v>
      </c>
      <c r="D1719" s="1" t="s">
        <v>8951</v>
      </c>
      <c r="E1719" s="2">
        <v>37561</v>
      </c>
      <c r="F1719" s="2">
        <v>37621</v>
      </c>
      <c r="G1719" s="1" t="s">
        <v>13182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9269</v>
      </c>
      <c r="C1720" s="1" t="s">
        <v>8951</v>
      </c>
      <c r="D1720" s="1" t="s">
        <v>8951</v>
      </c>
      <c r="E1720" s="2">
        <v>37926</v>
      </c>
      <c r="F1720" s="2">
        <v>37986</v>
      </c>
      <c r="G1720" s="1" t="s">
        <v>13183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9270</v>
      </c>
      <c r="C1721" s="1" t="s">
        <v>8951</v>
      </c>
      <c r="D1721" s="1" t="s">
        <v>8951</v>
      </c>
      <c r="E1721" s="2">
        <v>38292</v>
      </c>
      <c r="F1721" s="2">
        <v>38352</v>
      </c>
      <c r="G1721" s="1" t="s">
        <v>13184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9271</v>
      </c>
      <c r="C1722" s="1" t="s">
        <v>8951</v>
      </c>
      <c r="D1722" s="1" t="s">
        <v>8951</v>
      </c>
      <c r="E1722" s="2">
        <v>38657</v>
      </c>
      <c r="F1722" s="2">
        <v>38717</v>
      </c>
      <c r="G1722" s="1" t="s">
        <v>13185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9272</v>
      </c>
      <c r="C1723" s="1" t="s">
        <v>8951</v>
      </c>
      <c r="D1723" s="1" t="s">
        <v>8951</v>
      </c>
      <c r="E1723" s="2">
        <v>39022</v>
      </c>
      <c r="F1723" s="2">
        <v>39082</v>
      </c>
      <c r="G1723" s="1" t="s">
        <v>13186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9273</v>
      </c>
      <c r="C1724" s="1" t="s">
        <v>8951</v>
      </c>
      <c r="D1724" s="1" t="s">
        <v>8951</v>
      </c>
      <c r="E1724" s="2">
        <v>39387</v>
      </c>
      <c r="F1724" s="2">
        <v>39447</v>
      </c>
      <c r="G1724" s="1" t="s">
        <v>13187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9274</v>
      </c>
      <c r="C1725" s="1" t="s">
        <v>8951</v>
      </c>
      <c r="D1725" s="1" t="s">
        <v>8951</v>
      </c>
      <c r="E1725" s="2">
        <v>39753</v>
      </c>
      <c r="F1725" s="2">
        <v>39813</v>
      </c>
      <c r="G1725" s="1" t="s">
        <v>13188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9275</v>
      </c>
      <c r="C1726" s="1" t="s">
        <v>8951</v>
      </c>
      <c r="D1726" s="1" t="s">
        <v>8951</v>
      </c>
      <c r="E1726" s="2">
        <v>40118</v>
      </c>
      <c r="F1726" s="2">
        <v>40178</v>
      </c>
      <c r="G1726" s="1" t="s">
        <v>13189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9276</v>
      </c>
      <c r="C1727" s="1" t="s">
        <v>8951</v>
      </c>
      <c r="D1727" s="1" t="s">
        <v>8951</v>
      </c>
      <c r="E1727" s="2">
        <v>40483</v>
      </c>
      <c r="F1727" s="2">
        <v>40543</v>
      </c>
      <c r="G1727" s="1" t="s">
        <v>13190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9277</v>
      </c>
      <c r="C1728" s="1" t="s">
        <v>8951</v>
      </c>
      <c r="D1728" s="1" t="s">
        <v>8951</v>
      </c>
      <c r="E1728" s="2">
        <v>40848</v>
      </c>
      <c r="F1728" s="2">
        <v>40908</v>
      </c>
      <c r="G1728" s="1" t="s">
        <v>13191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9278</v>
      </c>
      <c r="C1729" s="1" t="s">
        <v>8951</v>
      </c>
      <c r="D1729" s="1" t="s">
        <v>8951</v>
      </c>
      <c r="E1729" s="2">
        <v>41214</v>
      </c>
      <c r="F1729" s="2">
        <v>41274</v>
      </c>
      <c r="G1729" s="1" t="s">
        <v>13192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9279</v>
      </c>
      <c r="C1730" s="1" t="s">
        <v>8951</v>
      </c>
      <c r="D1730" s="1" t="s">
        <v>8951</v>
      </c>
      <c r="E1730" s="2">
        <v>41579</v>
      </c>
      <c r="F1730" s="2">
        <v>41639</v>
      </c>
      <c r="G1730" s="1" t="s">
        <v>13193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9280</v>
      </c>
      <c r="C1731" s="1" t="s">
        <v>8951</v>
      </c>
      <c r="D1731" s="1" t="s">
        <v>8951</v>
      </c>
      <c r="E1731" s="2">
        <v>41944</v>
      </c>
      <c r="F1731" s="2">
        <v>42004</v>
      </c>
      <c r="G1731" s="1" t="s">
        <v>13194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9281</v>
      </c>
      <c r="C1732" s="1" t="s">
        <v>8951</v>
      </c>
      <c r="D1732" s="1" t="s">
        <v>8951</v>
      </c>
      <c r="E1732" s="2">
        <v>42309</v>
      </c>
      <c r="F1732" s="2">
        <v>42369</v>
      </c>
      <c r="G1732" s="1" t="s">
        <v>13195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9282</v>
      </c>
      <c r="C1733" s="1" t="s">
        <v>8951</v>
      </c>
      <c r="D1733" s="1" t="s">
        <v>8951</v>
      </c>
      <c r="E1733" s="2">
        <v>42675</v>
      </c>
      <c r="F1733" s="2">
        <v>42735</v>
      </c>
      <c r="G1733" s="1" t="s">
        <v>13196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9283</v>
      </c>
      <c r="C1734" s="1" t="s">
        <v>8951</v>
      </c>
      <c r="D1734" s="1" t="s">
        <v>8951</v>
      </c>
      <c r="E1734" s="2">
        <v>43040</v>
      </c>
      <c r="F1734" s="2">
        <v>43100</v>
      </c>
      <c r="G1734" s="1" t="s">
        <v>13197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9284</v>
      </c>
      <c r="C1735" s="1" t="s">
        <v>8951</v>
      </c>
      <c r="D1735" s="1" t="s">
        <v>8951</v>
      </c>
      <c r="E1735" s="2">
        <v>43405</v>
      </c>
      <c r="F1735" s="2">
        <v>43465</v>
      </c>
      <c r="G1735" s="1" t="s">
        <v>13198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9285</v>
      </c>
      <c r="C1736" s="1" t="s">
        <v>8951</v>
      </c>
      <c r="D1736" s="1" t="s">
        <v>8951</v>
      </c>
      <c r="E1736" s="2">
        <v>43770</v>
      </c>
      <c r="F1736" s="2">
        <v>43830</v>
      </c>
      <c r="G1736" s="1" t="s">
        <v>13199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9286</v>
      </c>
      <c r="C1737" s="1" t="s">
        <v>8951</v>
      </c>
      <c r="D1737" s="1" t="s">
        <v>8951</v>
      </c>
      <c r="E1737" s="2">
        <v>44136</v>
      </c>
      <c r="F1737" s="2">
        <v>44196</v>
      </c>
      <c r="G1737" s="1" t="s">
        <v>13200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9287</v>
      </c>
      <c r="C1738" s="1" t="s">
        <v>8951</v>
      </c>
      <c r="D1738" s="1" t="s">
        <v>8951</v>
      </c>
      <c r="E1738" s="2">
        <v>44501</v>
      </c>
      <c r="F1738" s="2">
        <v>44561</v>
      </c>
      <c r="G1738" s="1" t="s">
        <v>13201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9288</v>
      </c>
      <c r="C1739" s="1" t="s">
        <v>8951</v>
      </c>
      <c r="D1739" s="1" t="s">
        <v>8951</v>
      </c>
      <c r="E1739" s="2">
        <v>44866</v>
      </c>
      <c r="F1739" s="2">
        <v>44926</v>
      </c>
      <c r="G1739" s="1" t="s">
        <v>13202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9289</v>
      </c>
      <c r="C1740" s="1" t="s">
        <v>8951</v>
      </c>
      <c r="D1740" s="1" t="s">
        <v>8951</v>
      </c>
      <c r="E1740" s="2">
        <v>45231</v>
      </c>
      <c r="F1740" s="2">
        <v>45291</v>
      </c>
      <c r="G1740" s="1" t="s">
        <v>13203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9290</v>
      </c>
      <c r="C1741" s="1" t="s">
        <v>8951</v>
      </c>
      <c r="D1741" s="1" t="s">
        <v>8951</v>
      </c>
      <c r="E1741" s="2">
        <v>45597</v>
      </c>
      <c r="F1741" s="2">
        <v>45657</v>
      </c>
      <c r="G1741" s="1" t="s">
        <v>13204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9291</v>
      </c>
      <c r="C1742" s="1" t="s">
        <v>8951</v>
      </c>
      <c r="D1742" s="1" t="s">
        <v>8951</v>
      </c>
      <c r="E1742" s="2">
        <v>45962</v>
      </c>
      <c r="F1742" s="2">
        <v>46022</v>
      </c>
      <c r="G1742" s="1" t="s">
        <v>13205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9292</v>
      </c>
      <c r="C1743" s="1" t="s">
        <v>8951</v>
      </c>
      <c r="D1743" s="1" t="s">
        <v>8951</v>
      </c>
      <c r="E1743" s="2">
        <v>46327</v>
      </c>
      <c r="F1743" s="2">
        <v>46387</v>
      </c>
      <c r="G1743" s="1" t="s">
        <v>13206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9293</v>
      </c>
      <c r="C1744" s="1" t="s">
        <v>8951</v>
      </c>
      <c r="D1744" s="1" t="s">
        <v>8951</v>
      </c>
      <c r="E1744" s="2">
        <v>46692</v>
      </c>
      <c r="F1744" s="2">
        <v>46752</v>
      </c>
      <c r="G1744" s="1" t="s">
        <v>13207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9294</v>
      </c>
      <c r="C1745" s="1" t="s">
        <v>8951</v>
      </c>
      <c r="D1745" s="1" t="s">
        <v>8951</v>
      </c>
      <c r="E1745" s="2">
        <v>47058</v>
      </c>
      <c r="F1745" s="2">
        <v>47118</v>
      </c>
      <c r="G1745" s="1" t="s">
        <v>13208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9295</v>
      </c>
      <c r="C1746" s="1" t="s">
        <v>8951</v>
      </c>
      <c r="D1746" s="1" t="s">
        <v>8951</v>
      </c>
      <c r="E1746" s="2">
        <v>47423</v>
      </c>
      <c r="F1746" s="2">
        <v>47483</v>
      </c>
      <c r="G1746" s="1" t="s">
        <v>13209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9296</v>
      </c>
      <c r="C1747" s="1" t="s">
        <v>8951</v>
      </c>
      <c r="D1747" s="1" t="s">
        <v>8951</v>
      </c>
      <c r="E1747" s="2">
        <v>47788</v>
      </c>
      <c r="F1747" s="2">
        <v>47848</v>
      </c>
      <c r="G1747" s="1" t="s">
        <v>13210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9297</v>
      </c>
      <c r="C1748" s="1" t="s">
        <v>8951</v>
      </c>
      <c r="D1748" s="1" t="s">
        <v>8951</v>
      </c>
      <c r="E1748" s="2">
        <v>48153</v>
      </c>
      <c r="F1748" s="2">
        <v>48213</v>
      </c>
      <c r="G1748" s="1" t="s">
        <v>13211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9298</v>
      </c>
      <c r="C1749" s="1" t="s">
        <v>8951</v>
      </c>
      <c r="D1749" s="1" t="s">
        <v>8951</v>
      </c>
      <c r="E1749" s="2">
        <v>48519</v>
      </c>
      <c r="F1749" s="2">
        <v>48579</v>
      </c>
      <c r="G1749" s="1" t="s">
        <v>13212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9299</v>
      </c>
      <c r="C1750" s="1" t="s">
        <v>8951</v>
      </c>
      <c r="D1750" s="1" t="s">
        <v>8951</v>
      </c>
      <c r="E1750" s="2">
        <v>48884</v>
      </c>
      <c r="F1750" s="2">
        <v>48944</v>
      </c>
      <c r="G1750" s="1" t="s">
        <v>13213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9300</v>
      </c>
      <c r="C1751" s="1" t="s">
        <v>8951</v>
      </c>
      <c r="D1751" s="1" t="s">
        <v>8951</v>
      </c>
      <c r="E1751" s="2">
        <v>49249</v>
      </c>
      <c r="F1751" s="2">
        <v>49309</v>
      </c>
      <c r="G1751" s="1" t="s">
        <v>13214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9301</v>
      </c>
      <c r="C1752" s="1" t="s">
        <v>8951</v>
      </c>
      <c r="D1752" s="1" t="s">
        <v>8951</v>
      </c>
      <c r="E1752" s="2">
        <v>49614</v>
      </c>
      <c r="F1752" s="2">
        <v>49674</v>
      </c>
      <c r="G1752" s="1" t="s">
        <v>13215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9302</v>
      </c>
      <c r="C1753" s="1" t="s">
        <v>8951</v>
      </c>
      <c r="D1753" s="1" t="s">
        <v>8951</v>
      </c>
      <c r="E1753" s="2">
        <v>49980</v>
      </c>
      <c r="F1753" s="2">
        <v>50040</v>
      </c>
      <c r="G1753" s="1" t="s">
        <v>13216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9303</v>
      </c>
      <c r="C1754" s="1" t="s">
        <v>8951</v>
      </c>
      <c r="D1754" s="1" t="s">
        <v>8951</v>
      </c>
      <c r="E1754" s="2">
        <v>50345</v>
      </c>
      <c r="F1754" s="2">
        <v>50405</v>
      </c>
      <c r="G1754" s="1" t="s">
        <v>13217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9304</v>
      </c>
      <c r="C1755" s="1" t="s">
        <v>8951</v>
      </c>
      <c r="D1755" s="1" t="s">
        <v>8951</v>
      </c>
      <c r="E1755" s="2">
        <v>50710</v>
      </c>
      <c r="F1755" s="2">
        <v>50770</v>
      </c>
      <c r="G1755" s="1" t="s">
        <v>13218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9305</v>
      </c>
      <c r="C1756" s="1" t="s">
        <v>8951</v>
      </c>
      <c r="D1756" s="1" t="s">
        <v>8951</v>
      </c>
      <c r="E1756" s="2">
        <v>51075</v>
      </c>
      <c r="F1756" s="2">
        <v>51135</v>
      </c>
      <c r="G1756" s="1" t="s">
        <v>13219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9306</v>
      </c>
      <c r="C1757" s="1" t="s">
        <v>8951</v>
      </c>
      <c r="D1757" s="1" t="s">
        <v>8951</v>
      </c>
      <c r="E1757" s="2">
        <v>51441</v>
      </c>
      <c r="F1757" s="2">
        <v>51501</v>
      </c>
      <c r="G1757" s="1" t="s">
        <v>13220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9307</v>
      </c>
      <c r="C1758" s="1" t="s">
        <v>8951</v>
      </c>
      <c r="D1758" s="1" t="s">
        <v>8951</v>
      </c>
      <c r="E1758" s="2">
        <v>51806</v>
      </c>
      <c r="F1758" s="2">
        <v>51866</v>
      </c>
      <c r="G1758" s="1" t="s">
        <v>13221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9308</v>
      </c>
      <c r="C1759" s="1" t="s">
        <v>8951</v>
      </c>
      <c r="D1759" s="1" t="s">
        <v>8951</v>
      </c>
      <c r="E1759" s="2">
        <v>52171</v>
      </c>
      <c r="F1759" s="2">
        <v>52231</v>
      </c>
      <c r="G1759" s="1" t="s">
        <v>13222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9309</v>
      </c>
      <c r="C1760" s="1" t="s">
        <v>8951</v>
      </c>
      <c r="D1760" s="1" t="s">
        <v>8951</v>
      </c>
      <c r="E1760" s="2">
        <v>52536</v>
      </c>
      <c r="F1760" s="2">
        <v>52596</v>
      </c>
      <c r="G1760" s="1" t="s">
        <v>13223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9310</v>
      </c>
      <c r="C1761" s="1" t="s">
        <v>8951</v>
      </c>
      <c r="D1761" s="1" t="s">
        <v>8951</v>
      </c>
      <c r="E1761" s="2">
        <v>52902</v>
      </c>
      <c r="F1761" s="2">
        <v>52962</v>
      </c>
      <c r="G1761" s="1" t="s">
        <v>13224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9311</v>
      </c>
      <c r="C1762" s="1" t="s">
        <v>8951</v>
      </c>
      <c r="D1762" s="1" t="s">
        <v>8951</v>
      </c>
      <c r="E1762" s="2">
        <v>53267</v>
      </c>
      <c r="F1762" s="2">
        <v>53327</v>
      </c>
      <c r="G1762" s="1" t="s">
        <v>13225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9312</v>
      </c>
      <c r="C1763" s="1" t="s">
        <v>8951</v>
      </c>
      <c r="D1763" s="1" t="s">
        <v>8951</v>
      </c>
      <c r="E1763" s="2">
        <v>53632</v>
      </c>
      <c r="F1763" s="2">
        <v>53692</v>
      </c>
      <c r="G1763" s="1" t="s">
        <v>13226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9313</v>
      </c>
      <c r="C1764" s="1" t="s">
        <v>8951</v>
      </c>
      <c r="D1764" s="1" t="s">
        <v>8951</v>
      </c>
      <c r="E1764" s="2">
        <v>53997</v>
      </c>
      <c r="F1764" s="2">
        <v>54057</v>
      </c>
      <c r="G1764" s="1" t="s">
        <v>13227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9314</v>
      </c>
      <c r="C1765" s="1" t="s">
        <v>8951</v>
      </c>
      <c r="D1765" s="1" t="s">
        <v>8951</v>
      </c>
      <c r="E1765" s="2">
        <v>54363</v>
      </c>
      <c r="F1765" s="2">
        <v>54423</v>
      </c>
      <c r="G1765" s="1" t="s">
        <v>13228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9315</v>
      </c>
      <c r="C1766" s="1" t="s">
        <v>8951</v>
      </c>
      <c r="D1766" s="1" t="s">
        <v>8951</v>
      </c>
      <c r="E1766" s="2">
        <v>54728</v>
      </c>
      <c r="F1766" s="2">
        <v>54788</v>
      </c>
      <c r="G1766" s="1" t="s">
        <v>13229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9316</v>
      </c>
      <c r="C1767" s="1" t="s">
        <v>8951</v>
      </c>
      <c r="D1767" s="1" t="s">
        <v>8951</v>
      </c>
      <c r="E1767" s="2">
        <v>55093</v>
      </c>
      <c r="F1767" s="2">
        <v>55153</v>
      </c>
      <c r="G1767" s="1" t="s">
        <v>13230</v>
      </c>
      <c r="H1767" s="1">
        <f>+Temporalidad[[#This Row],[ID]]</f>
        <v>1756</v>
      </c>
    </row>
    <row r="1768" spans="1:8" x14ac:dyDescent="0.25">
      <c r="A1768">
        <v>1757</v>
      </c>
      <c r="B1768" t="s">
        <v>10448</v>
      </c>
      <c r="C1768" s="1" t="s">
        <v>10449</v>
      </c>
      <c r="D1768" s="1" t="s">
        <v>10449</v>
      </c>
      <c r="E1768" s="2">
        <v>40909</v>
      </c>
      <c r="F1768" s="2">
        <v>44196</v>
      </c>
      <c r="G1768" s="1" t="s">
        <v>13231</v>
      </c>
      <c r="H1768" s="1">
        <f>+Temporalidad[[#This Row],[ID]]</f>
        <v>1757</v>
      </c>
    </row>
    <row r="1769" spans="1:8" x14ac:dyDescent="0.25">
      <c r="A1769">
        <v>1758</v>
      </c>
      <c r="B1769" t="s">
        <v>10687</v>
      </c>
      <c r="C1769" s="1" t="s">
        <v>10449</v>
      </c>
      <c r="D1769" s="1" t="s">
        <v>10449</v>
      </c>
      <c r="E1769" s="2">
        <v>42736</v>
      </c>
      <c r="F1769" s="2">
        <v>44196</v>
      </c>
      <c r="G1769" s="1" t="s">
        <v>13232</v>
      </c>
      <c r="H1769" s="1">
        <f>+Temporalidad[[#This Row],[ID]]</f>
        <v>1758</v>
      </c>
    </row>
    <row r="1770" spans="1:8" x14ac:dyDescent="0.25">
      <c r="A1770">
        <v>1759</v>
      </c>
      <c r="B1770" t="s">
        <v>10688</v>
      </c>
      <c r="C1770" s="1" t="s">
        <v>10449</v>
      </c>
      <c r="D1770" s="1" t="s">
        <v>10449</v>
      </c>
      <c r="E1770" s="2">
        <v>43101</v>
      </c>
      <c r="F1770" s="2">
        <v>44196</v>
      </c>
      <c r="G1770" s="1" t="s">
        <v>13233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10700</v>
      </c>
      <c r="C1771" s="1" t="s">
        <v>10606</v>
      </c>
      <c r="D1771" s="1" t="s">
        <v>10703</v>
      </c>
      <c r="E1771" s="2">
        <v>44356</v>
      </c>
      <c r="F1771" s="2">
        <v>44356</v>
      </c>
      <c r="G1771" s="1" t="s">
        <v>13708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10701</v>
      </c>
      <c r="C1772" s="1" t="s">
        <v>10621</v>
      </c>
      <c r="D1772" s="1" t="s">
        <v>10704</v>
      </c>
      <c r="E1772" s="2">
        <v>44349</v>
      </c>
      <c r="F1772" s="2">
        <v>44356</v>
      </c>
      <c r="G1772" s="1" t="s">
        <v>13709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10702</v>
      </c>
      <c r="C1773" s="1" t="s">
        <v>8340</v>
      </c>
      <c r="D1773" s="1" t="s">
        <v>8341</v>
      </c>
      <c r="E1773" s="2">
        <v>44326</v>
      </c>
      <c r="F1773" s="2">
        <v>44356</v>
      </c>
      <c r="G1773" s="1" t="s">
        <v>13710</v>
      </c>
      <c r="H1773" s="1">
        <f>+Temporalidad[[#This Row],[ID]]</f>
        <v>1762</v>
      </c>
    </row>
    <row r="1774" spans="1:8" x14ac:dyDescent="0.25">
      <c r="A1774">
        <v>1763</v>
      </c>
      <c r="B1774" t="s">
        <v>13234</v>
      </c>
      <c r="C1774" s="1" t="s">
        <v>10449</v>
      </c>
      <c r="D1774" s="1" t="s">
        <v>10449</v>
      </c>
      <c r="E1774" s="2">
        <v>40179</v>
      </c>
      <c r="F1774" s="2">
        <v>43830</v>
      </c>
      <c r="G1774" s="1" t="s">
        <v>13235</v>
      </c>
      <c r="H1774" s="1">
        <f>+Temporalidad[[#This Row],[ID]]</f>
        <v>1763</v>
      </c>
    </row>
    <row r="1775" spans="1:8" x14ac:dyDescent="0.25">
      <c r="A1775">
        <v>1764</v>
      </c>
      <c r="B1775" t="s">
        <v>13236</v>
      </c>
      <c r="C1775" s="1" t="s">
        <v>10449</v>
      </c>
      <c r="D1775" s="1" t="s">
        <v>10449</v>
      </c>
      <c r="E1775" s="2">
        <v>39448</v>
      </c>
      <c r="F1775" s="2">
        <v>43830</v>
      </c>
      <c r="G1775" s="1" t="s">
        <v>13237</v>
      </c>
      <c r="H1775" s="1">
        <f>+Temporalidad[[#This Row],[ID]]</f>
        <v>1764</v>
      </c>
    </row>
    <row r="1776" spans="1:8" x14ac:dyDescent="0.25">
      <c r="A1776">
        <v>1765</v>
      </c>
      <c r="B1776" t="s">
        <v>13238</v>
      </c>
      <c r="C1776" s="1" t="s">
        <v>10449</v>
      </c>
      <c r="D1776" s="1" t="s">
        <v>10449</v>
      </c>
      <c r="E1776" s="2">
        <v>43101</v>
      </c>
      <c r="F1776" s="2">
        <v>43830</v>
      </c>
      <c r="G1776" s="1" t="s">
        <v>13239</v>
      </c>
      <c r="H1776" s="1">
        <f>+Temporalidad[[#This Row],[ID]]</f>
        <v>1765</v>
      </c>
    </row>
    <row r="1777" spans="1:8" x14ac:dyDescent="0.25">
      <c r="A1777">
        <v>1766</v>
      </c>
      <c r="B1777" t="s">
        <v>13240</v>
      </c>
      <c r="C1777" s="1" t="s">
        <v>10449</v>
      </c>
      <c r="D1777" s="1" t="s">
        <v>10449</v>
      </c>
      <c r="E1777" s="2">
        <v>43466</v>
      </c>
      <c r="F1777" s="2">
        <v>44196</v>
      </c>
      <c r="G1777" s="1" t="s">
        <v>13241</v>
      </c>
      <c r="H1777" s="1">
        <f>+Temporalidad[[#This Row],[ID]]</f>
        <v>1766</v>
      </c>
    </row>
    <row r="1778" spans="1:8" x14ac:dyDescent="0.25">
      <c r="A1778">
        <v>1767</v>
      </c>
      <c r="B1778" t="s">
        <v>13242</v>
      </c>
      <c r="C1778" s="1" t="s">
        <v>10449</v>
      </c>
      <c r="D1778" s="1" t="s">
        <v>10449</v>
      </c>
      <c r="E1778" s="2">
        <v>38353</v>
      </c>
      <c r="F1778" s="2">
        <v>44196</v>
      </c>
      <c r="G1778" s="1" t="s">
        <v>13243</v>
      </c>
      <c r="H1778" s="1">
        <f>+Temporalidad[[#This Row],[ID]]</f>
        <v>1767</v>
      </c>
    </row>
    <row r="1779" spans="1:8" x14ac:dyDescent="0.25">
      <c r="A1779">
        <v>1768</v>
      </c>
      <c r="B1779" t="s">
        <v>13244</v>
      </c>
      <c r="C1779" s="1" t="s">
        <v>10449</v>
      </c>
      <c r="D1779" s="1" t="s">
        <v>10449</v>
      </c>
      <c r="E1779" s="2">
        <v>28856</v>
      </c>
      <c r="F1779" s="2">
        <v>44196</v>
      </c>
      <c r="G1779" s="1" t="s">
        <v>13245</v>
      </c>
      <c r="H1779" s="1">
        <f>+Temporalidad[[#This Row],[ID]]</f>
        <v>1768</v>
      </c>
    </row>
    <row r="1780" spans="1:8" x14ac:dyDescent="0.25">
      <c r="A1780">
        <v>1769</v>
      </c>
      <c r="B1780" t="s">
        <v>13246</v>
      </c>
      <c r="C1780" s="1" t="s">
        <v>10449</v>
      </c>
      <c r="D1780" s="1" t="s">
        <v>10449</v>
      </c>
      <c r="E1780" s="2">
        <v>42736</v>
      </c>
      <c r="F1780" s="2">
        <v>43830</v>
      </c>
      <c r="G1780" s="1" t="s">
        <v>13247</v>
      </c>
      <c r="H1780" s="1">
        <f>+Temporalidad[[#This Row],[ID]]</f>
        <v>1769</v>
      </c>
    </row>
    <row r="1781" spans="1:8" x14ac:dyDescent="0.25">
      <c r="A1781">
        <v>1770</v>
      </c>
      <c r="B1781" t="s">
        <v>10742</v>
      </c>
      <c r="C1781" s="1" t="s">
        <v>10449</v>
      </c>
      <c r="D1781" s="1" t="s">
        <v>10449</v>
      </c>
      <c r="E1781" s="2">
        <v>40179</v>
      </c>
      <c r="F1781" s="2">
        <v>44561</v>
      </c>
      <c r="G1781" s="1" t="s">
        <v>13248</v>
      </c>
      <c r="H1781" s="1">
        <f>+Temporalidad[[#This Row],[ID]]</f>
        <v>1770</v>
      </c>
    </row>
    <row r="1782" spans="1:8" x14ac:dyDescent="0.25">
      <c r="A1782">
        <v>1771</v>
      </c>
      <c r="B1782" t="s">
        <v>13711</v>
      </c>
      <c r="C1782" s="1" t="s">
        <v>10449</v>
      </c>
      <c r="D1782" s="1" t="s">
        <v>10449</v>
      </c>
      <c r="E1782" s="2">
        <v>43831</v>
      </c>
      <c r="F1782" s="2">
        <v>44561</v>
      </c>
      <c r="G1782" s="1" t="s">
        <v>13712</v>
      </c>
      <c r="H1782" s="1">
        <f>+Temporalidad[[#This Row],[ID]]</f>
        <v>1771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10447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42</v>
      </c>
      <c r="I11" s="1">
        <f>+Territorio[[#This Row],[id]]</f>
        <v>1</v>
      </c>
    </row>
    <row r="12" spans="2:9" hidden="1" x14ac:dyDescent="0.25">
      <c r="B12">
        <v>2</v>
      </c>
      <c r="C12" s="1" t="s">
        <v>43</v>
      </c>
      <c r="D12" s="1"/>
      <c r="E12" s="1" t="s">
        <v>39</v>
      </c>
      <c r="F12" s="1" t="s">
        <v>44</v>
      </c>
      <c r="G12" s="1" t="s">
        <v>41</v>
      </c>
      <c r="H12" s="1" t="s">
        <v>45</v>
      </c>
      <c r="I12" s="1">
        <f>+Territorio[[#This Row],[id]]</f>
        <v>2</v>
      </c>
    </row>
    <row r="13" spans="2:9" hidden="1" x14ac:dyDescent="0.25">
      <c r="B13">
        <v>3</v>
      </c>
      <c r="C13" s="1" t="s">
        <v>46</v>
      </c>
      <c r="D13" s="1"/>
      <c r="E13" s="1" t="s">
        <v>39</v>
      </c>
      <c r="F13" s="1" t="s">
        <v>47</v>
      </c>
      <c r="G13" s="1" t="s">
        <v>41</v>
      </c>
      <c r="H13" s="1" t="s">
        <v>48</v>
      </c>
      <c r="I13" s="1">
        <f>+Territorio[[#This Row],[id]]</f>
        <v>3</v>
      </c>
    </row>
    <row r="14" spans="2:9" hidden="1" x14ac:dyDescent="0.25">
      <c r="B14">
        <v>4</v>
      </c>
      <c r="C14" s="1" t="s">
        <v>49</v>
      </c>
      <c r="D14" s="1"/>
      <c r="E14" s="1" t="s">
        <v>39</v>
      </c>
      <c r="F14" s="1" t="s">
        <v>50</v>
      </c>
      <c r="G14" s="1" t="s">
        <v>41</v>
      </c>
      <c r="H14" s="1" t="s">
        <v>51</v>
      </c>
      <c r="I14" s="1">
        <f>+Territorio[[#This Row],[id]]</f>
        <v>4</v>
      </c>
    </row>
    <row r="15" spans="2:9" hidden="1" x14ac:dyDescent="0.25">
      <c r="B15">
        <v>5</v>
      </c>
      <c r="C15" s="1" t="s">
        <v>52</v>
      </c>
      <c r="D15" s="1"/>
      <c r="E15" s="1" t="s">
        <v>39</v>
      </c>
      <c r="F15" s="1" t="s">
        <v>53</v>
      </c>
      <c r="G15" s="1" t="s">
        <v>41</v>
      </c>
      <c r="H15" s="1" t="s">
        <v>54</v>
      </c>
      <c r="I15" s="1">
        <f>+Territorio[[#This Row],[id]]</f>
        <v>5</v>
      </c>
    </row>
    <row r="16" spans="2:9" hidden="1" x14ac:dyDescent="0.25">
      <c r="B16">
        <v>6</v>
      </c>
      <c r="C16" s="1" t="s">
        <v>55</v>
      </c>
      <c r="D16" s="1"/>
      <c r="E16" s="1" t="s">
        <v>39</v>
      </c>
      <c r="F16" s="1" t="s">
        <v>56</v>
      </c>
      <c r="G16" s="1" t="s">
        <v>41</v>
      </c>
      <c r="H16" s="1" t="s">
        <v>57</v>
      </c>
      <c r="I16" s="1">
        <f>+Territorio[[#This Row],[id]]</f>
        <v>6</v>
      </c>
    </row>
    <row r="17" spans="2:9" hidden="1" x14ac:dyDescent="0.25">
      <c r="B17">
        <v>7</v>
      </c>
      <c r="C17" s="1" t="s">
        <v>58</v>
      </c>
      <c r="D17" s="1"/>
      <c r="E17" s="1" t="s">
        <v>39</v>
      </c>
      <c r="F17" s="1" t="s">
        <v>59</v>
      </c>
      <c r="G17" s="1" t="s">
        <v>41</v>
      </c>
      <c r="H17" s="1" t="s">
        <v>60</v>
      </c>
      <c r="I17" s="1">
        <f>+Territorio[[#This Row],[id]]</f>
        <v>7</v>
      </c>
    </row>
    <row r="18" spans="2:9" hidden="1" x14ac:dyDescent="0.25">
      <c r="B18">
        <v>8</v>
      </c>
      <c r="C18" s="1" t="s">
        <v>61</v>
      </c>
      <c r="D18" s="1"/>
      <c r="E18" s="1" t="s">
        <v>39</v>
      </c>
      <c r="F18" s="1" t="s">
        <v>62</v>
      </c>
      <c r="G18" s="1" t="s">
        <v>41</v>
      </c>
      <c r="H18" s="1" t="s">
        <v>63</v>
      </c>
      <c r="I18" s="1">
        <f>+Territorio[[#This Row],[id]]</f>
        <v>8</v>
      </c>
    </row>
    <row r="19" spans="2:9" hidden="1" x14ac:dyDescent="0.25">
      <c r="B19">
        <v>9</v>
      </c>
      <c r="C19" s="1" t="s">
        <v>64</v>
      </c>
      <c r="D19" s="1"/>
      <c r="E19" s="1" t="s">
        <v>39</v>
      </c>
      <c r="F19" s="1" t="s">
        <v>65</v>
      </c>
      <c r="G19" s="1" t="s">
        <v>41</v>
      </c>
      <c r="H19" s="1" t="s">
        <v>66</v>
      </c>
      <c r="I19" s="1">
        <f>+Territorio[[#This Row],[id]]</f>
        <v>9</v>
      </c>
    </row>
    <row r="20" spans="2:9" hidden="1" x14ac:dyDescent="0.25">
      <c r="B20">
        <v>10</v>
      </c>
      <c r="C20" s="1" t="s">
        <v>67</v>
      </c>
      <c r="D20" s="1"/>
      <c r="E20" s="1" t="s">
        <v>39</v>
      </c>
      <c r="F20" s="1" t="s">
        <v>68</v>
      </c>
      <c r="G20" s="1" t="s">
        <v>41</v>
      </c>
      <c r="H20" s="1" t="s">
        <v>69</v>
      </c>
      <c r="I20" s="1">
        <f>+Territorio[[#This Row],[id]]</f>
        <v>10</v>
      </c>
    </row>
    <row r="21" spans="2:9" hidden="1" x14ac:dyDescent="0.25">
      <c r="B21">
        <v>11</v>
      </c>
      <c r="C21" s="1" t="s">
        <v>70</v>
      </c>
      <c r="D21" s="1"/>
      <c r="E21" s="1" t="s">
        <v>39</v>
      </c>
      <c r="F21" s="1" t="s">
        <v>71</v>
      </c>
      <c r="G21" s="1" t="s">
        <v>41</v>
      </c>
      <c r="H21" s="1" t="s">
        <v>72</v>
      </c>
      <c r="I21" s="1">
        <f>+Territorio[[#This Row],[id]]</f>
        <v>11</v>
      </c>
    </row>
    <row r="22" spans="2:9" hidden="1" x14ac:dyDescent="0.25">
      <c r="B22">
        <v>12</v>
      </c>
      <c r="C22" s="1" t="s">
        <v>73</v>
      </c>
      <c r="D22" s="1"/>
      <c r="E22" s="1" t="s">
        <v>39</v>
      </c>
      <c r="F22" s="1" t="s">
        <v>74</v>
      </c>
      <c r="G22" s="1" t="s">
        <v>41</v>
      </c>
      <c r="H22" s="1" t="s">
        <v>75</v>
      </c>
      <c r="I22" s="1">
        <f>+Territorio[[#This Row],[id]]</f>
        <v>12</v>
      </c>
    </row>
    <row r="23" spans="2:9" hidden="1" x14ac:dyDescent="0.25">
      <c r="B23">
        <v>13</v>
      </c>
      <c r="C23" s="1" t="s">
        <v>76</v>
      </c>
      <c r="D23" s="1"/>
      <c r="E23" s="1" t="s">
        <v>39</v>
      </c>
      <c r="F23" s="1" t="s">
        <v>77</v>
      </c>
      <c r="G23" s="1" t="s">
        <v>41</v>
      </c>
      <c r="H23" s="1" t="s">
        <v>78</v>
      </c>
      <c r="I23" s="1">
        <f>+Territorio[[#This Row],[id]]</f>
        <v>13</v>
      </c>
    </row>
    <row r="24" spans="2:9" hidden="1" x14ac:dyDescent="0.25">
      <c r="B24">
        <v>14</v>
      </c>
      <c r="C24" s="1" t="s">
        <v>79</v>
      </c>
      <c r="D24" s="1"/>
      <c r="E24" s="1" t="s">
        <v>39</v>
      </c>
      <c r="F24" s="1" t="s">
        <v>80</v>
      </c>
      <c r="G24" s="1" t="s">
        <v>41</v>
      </c>
      <c r="H24" s="1" t="s">
        <v>81</v>
      </c>
      <c r="I24" s="1">
        <f>+Territorio[[#This Row],[id]]</f>
        <v>14</v>
      </c>
    </row>
    <row r="25" spans="2:9" hidden="1" x14ac:dyDescent="0.25">
      <c r="B25">
        <v>15</v>
      </c>
      <c r="C25" s="1" t="s">
        <v>82</v>
      </c>
      <c r="D25" s="1"/>
      <c r="E25" s="1" t="s">
        <v>39</v>
      </c>
      <c r="F25" s="1" t="s">
        <v>83</v>
      </c>
      <c r="G25" s="1" t="s">
        <v>41</v>
      </c>
      <c r="H25" s="1" t="s">
        <v>84</v>
      </c>
      <c r="I25" s="1">
        <f>+Territorio[[#This Row],[id]]</f>
        <v>15</v>
      </c>
    </row>
    <row r="26" spans="2:9" hidden="1" x14ac:dyDescent="0.25">
      <c r="B26">
        <v>16</v>
      </c>
      <c r="C26" s="1" t="s">
        <v>85</v>
      </c>
      <c r="D26" s="1"/>
      <c r="E26" s="1" t="s">
        <v>39</v>
      </c>
      <c r="F26" s="1" t="s">
        <v>86</v>
      </c>
      <c r="G26" s="1" t="s">
        <v>41</v>
      </c>
      <c r="H26" s="1" t="s">
        <v>87</v>
      </c>
      <c r="I26" s="1">
        <f>+Territorio[[#This Row],[id]]</f>
        <v>16</v>
      </c>
    </row>
    <row r="27" spans="2:9" hidden="1" x14ac:dyDescent="0.25">
      <c r="B27">
        <v>17</v>
      </c>
      <c r="C27" s="1" t="s">
        <v>88</v>
      </c>
      <c r="D27" s="1"/>
      <c r="E27" s="1" t="s">
        <v>39</v>
      </c>
      <c r="F27" s="1" t="s">
        <v>89</v>
      </c>
      <c r="G27" s="1" t="s">
        <v>41</v>
      </c>
      <c r="H27" s="1" t="s">
        <v>90</v>
      </c>
      <c r="I27" s="1">
        <f>+Territorio[[#This Row],[id]]</f>
        <v>17</v>
      </c>
    </row>
    <row r="28" spans="2:9" hidden="1" x14ac:dyDescent="0.25">
      <c r="B28">
        <v>18</v>
      </c>
      <c r="C28" s="1" t="s">
        <v>91</v>
      </c>
      <c r="D28" s="1"/>
      <c r="E28" s="1" t="s">
        <v>39</v>
      </c>
      <c r="F28" s="1" t="s">
        <v>92</v>
      </c>
      <c r="G28" s="1" t="s">
        <v>41</v>
      </c>
      <c r="H28" s="1" t="s">
        <v>93</v>
      </c>
      <c r="I28" s="1">
        <f>+Territorio[[#This Row],[id]]</f>
        <v>18</v>
      </c>
    </row>
    <row r="29" spans="2:9" hidden="1" x14ac:dyDescent="0.25">
      <c r="B29">
        <v>19</v>
      </c>
      <c r="C29" s="1" t="s">
        <v>94</v>
      </c>
      <c r="D29" s="1"/>
      <c r="E29" s="1" t="s">
        <v>39</v>
      </c>
      <c r="F29" s="1" t="s">
        <v>95</v>
      </c>
      <c r="G29" s="1" t="s">
        <v>41</v>
      </c>
      <c r="H29" s="1" t="s">
        <v>96</v>
      </c>
      <c r="I29" s="1">
        <f>+Territorio[[#This Row],[id]]</f>
        <v>19</v>
      </c>
    </row>
    <row r="30" spans="2:9" hidden="1" x14ac:dyDescent="0.25">
      <c r="B30">
        <v>20</v>
      </c>
      <c r="C30" s="1" t="s">
        <v>97</v>
      </c>
      <c r="D30" s="1"/>
      <c r="E30" s="1" t="s">
        <v>39</v>
      </c>
      <c r="F30" s="1" t="s">
        <v>98</v>
      </c>
      <c r="G30" s="1" t="s">
        <v>41</v>
      </c>
      <c r="H30" s="1" t="s">
        <v>99</v>
      </c>
      <c r="I30" s="1">
        <f>+Territorio[[#This Row],[id]]</f>
        <v>20</v>
      </c>
    </row>
    <row r="31" spans="2:9" hidden="1" x14ac:dyDescent="0.25">
      <c r="B31">
        <v>21</v>
      </c>
      <c r="C31" s="1" t="s">
        <v>100</v>
      </c>
      <c r="D31" s="1"/>
      <c r="E31" s="1" t="s">
        <v>39</v>
      </c>
      <c r="F31" s="1" t="s">
        <v>101</v>
      </c>
      <c r="G31" s="1" t="s">
        <v>41</v>
      </c>
      <c r="H31" s="1" t="s">
        <v>102</v>
      </c>
      <c r="I31" s="1">
        <f>+Territorio[[#This Row],[id]]</f>
        <v>21</v>
      </c>
    </row>
    <row r="32" spans="2:9" hidden="1" x14ac:dyDescent="0.25">
      <c r="B32">
        <v>22</v>
      </c>
      <c r="C32" s="1" t="s">
        <v>103</v>
      </c>
      <c r="D32" s="1"/>
      <c r="E32" s="1" t="s">
        <v>39</v>
      </c>
      <c r="F32" s="1" t="s">
        <v>104</v>
      </c>
      <c r="G32" s="1" t="s">
        <v>41</v>
      </c>
      <c r="H32" s="1" t="s">
        <v>105</v>
      </c>
      <c r="I32" s="1">
        <f>+Territorio[[#This Row],[id]]</f>
        <v>22</v>
      </c>
    </row>
    <row r="33" spans="2:9" hidden="1" x14ac:dyDescent="0.25">
      <c r="B33">
        <v>23</v>
      </c>
      <c r="C33" s="1" t="s">
        <v>106</v>
      </c>
      <c r="D33" s="1"/>
      <c r="E33" s="1" t="s">
        <v>39</v>
      </c>
      <c r="F33" s="1" t="s">
        <v>107</v>
      </c>
      <c r="G33" s="1" t="s">
        <v>41</v>
      </c>
      <c r="H33" s="1" t="s">
        <v>108</v>
      </c>
      <c r="I33" s="1">
        <f>+Territorio[[#This Row],[id]]</f>
        <v>23</v>
      </c>
    </row>
    <row r="34" spans="2:9" hidden="1" x14ac:dyDescent="0.25">
      <c r="B34">
        <v>24</v>
      </c>
      <c r="C34" s="1" t="s">
        <v>109</v>
      </c>
      <c r="D34" s="1"/>
      <c r="E34" s="1" t="s">
        <v>39</v>
      </c>
      <c r="F34" s="1" t="s">
        <v>110</v>
      </c>
      <c r="G34" s="1" t="s">
        <v>41</v>
      </c>
      <c r="H34" s="1" t="s">
        <v>111</v>
      </c>
      <c r="I34" s="1">
        <f>+Territorio[[#This Row],[id]]</f>
        <v>24</v>
      </c>
    </row>
    <row r="35" spans="2:9" hidden="1" x14ac:dyDescent="0.25">
      <c r="B35">
        <v>25</v>
      </c>
      <c r="C35" s="1" t="s">
        <v>112</v>
      </c>
      <c r="D35" s="1"/>
      <c r="E35" s="1" t="s">
        <v>39</v>
      </c>
      <c r="F35" s="1" t="s">
        <v>113</v>
      </c>
      <c r="G35" s="1" t="s">
        <v>41</v>
      </c>
      <c r="H35" s="1" t="s">
        <v>114</v>
      </c>
      <c r="I35" s="1">
        <f>+Territorio[[#This Row],[id]]</f>
        <v>25</v>
      </c>
    </row>
    <row r="36" spans="2:9" hidden="1" x14ac:dyDescent="0.25">
      <c r="B36">
        <v>26</v>
      </c>
      <c r="C36" s="1" t="s">
        <v>115</v>
      </c>
      <c r="D36" s="1"/>
      <c r="E36" s="1" t="s">
        <v>39</v>
      </c>
      <c r="F36" s="1" t="s">
        <v>116</v>
      </c>
      <c r="G36" s="1" t="s">
        <v>41</v>
      </c>
      <c r="H36" s="1" t="s">
        <v>117</v>
      </c>
      <c r="I36" s="1">
        <f>+Territorio[[#This Row],[id]]</f>
        <v>26</v>
      </c>
    </row>
    <row r="37" spans="2:9" hidden="1" x14ac:dyDescent="0.25">
      <c r="B37">
        <v>27</v>
      </c>
      <c r="C37" s="1" t="s">
        <v>118</v>
      </c>
      <c r="D37" s="1"/>
      <c r="E37" s="1" t="s">
        <v>39</v>
      </c>
      <c r="F37" s="1" t="s">
        <v>119</v>
      </c>
      <c r="G37" s="1" t="s">
        <v>41</v>
      </c>
      <c r="H37" s="1" t="s">
        <v>120</v>
      </c>
      <c r="I37" s="1">
        <f>+Territorio[[#This Row],[id]]</f>
        <v>27</v>
      </c>
    </row>
    <row r="38" spans="2:9" hidden="1" x14ac:dyDescent="0.25">
      <c r="B38">
        <v>28</v>
      </c>
      <c r="C38" s="1" t="s">
        <v>121</v>
      </c>
      <c r="D38" s="1"/>
      <c r="E38" s="1" t="s">
        <v>39</v>
      </c>
      <c r="F38" s="1" t="s">
        <v>122</v>
      </c>
      <c r="G38" s="1" t="s">
        <v>41</v>
      </c>
      <c r="H38" s="1" t="s">
        <v>123</v>
      </c>
      <c r="I38" s="1">
        <f>+Territorio[[#This Row],[id]]</f>
        <v>28</v>
      </c>
    </row>
    <row r="39" spans="2:9" hidden="1" x14ac:dyDescent="0.25">
      <c r="B39">
        <v>29</v>
      </c>
      <c r="C39" s="1" t="s">
        <v>124</v>
      </c>
      <c r="D39" s="1"/>
      <c r="E39" s="1" t="s">
        <v>39</v>
      </c>
      <c r="F39" s="1" t="s">
        <v>125</v>
      </c>
      <c r="G39" s="1" t="s">
        <v>41</v>
      </c>
      <c r="H39" s="1" t="s">
        <v>126</v>
      </c>
      <c r="I39" s="1">
        <f>+Territorio[[#This Row],[id]]</f>
        <v>29</v>
      </c>
    </row>
    <row r="40" spans="2:9" hidden="1" x14ac:dyDescent="0.25">
      <c r="B40">
        <v>30</v>
      </c>
      <c r="C40" s="1" t="s">
        <v>127</v>
      </c>
      <c r="D40" s="1"/>
      <c r="E40" s="1" t="s">
        <v>39</v>
      </c>
      <c r="F40" s="1" t="s">
        <v>128</v>
      </c>
      <c r="G40" s="1" t="s">
        <v>41</v>
      </c>
      <c r="H40" s="1" t="s">
        <v>129</v>
      </c>
      <c r="I40" s="1">
        <f>+Territorio[[#This Row],[id]]</f>
        <v>30</v>
      </c>
    </row>
    <row r="41" spans="2:9" hidden="1" x14ac:dyDescent="0.25">
      <c r="B41">
        <v>31</v>
      </c>
      <c r="C41" s="1" t="s">
        <v>130</v>
      </c>
      <c r="D41" s="1"/>
      <c r="E41" s="1" t="s">
        <v>39</v>
      </c>
      <c r="F41" s="1" t="s">
        <v>131</v>
      </c>
      <c r="G41" s="1" t="s">
        <v>41</v>
      </c>
      <c r="H41" s="1" t="s">
        <v>132</v>
      </c>
      <c r="I41" s="1">
        <f>+Territorio[[#This Row],[id]]</f>
        <v>31</v>
      </c>
    </row>
    <row r="42" spans="2:9" hidden="1" x14ac:dyDescent="0.25">
      <c r="B42">
        <v>32</v>
      </c>
      <c r="C42" s="1" t="s">
        <v>133</v>
      </c>
      <c r="D42" s="1"/>
      <c r="E42" s="1" t="s">
        <v>39</v>
      </c>
      <c r="F42" s="1" t="s">
        <v>134</v>
      </c>
      <c r="G42" s="1" t="s">
        <v>41</v>
      </c>
      <c r="H42" s="1" t="s">
        <v>135</v>
      </c>
      <c r="I42" s="1">
        <f>+Territorio[[#This Row],[id]]</f>
        <v>32</v>
      </c>
    </row>
    <row r="43" spans="2:9" hidden="1" x14ac:dyDescent="0.25">
      <c r="B43">
        <v>33</v>
      </c>
      <c r="C43" s="1" t="s">
        <v>136</v>
      </c>
      <c r="D43" s="1"/>
      <c r="E43" s="1" t="s">
        <v>39</v>
      </c>
      <c r="F43" s="1" t="s">
        <v>137</v>
      </c>
      <c r="G43" s="1" t="s">
        <v>41</v>
      </c>
      <c r="H43" s="1" t="s">
        <v>138</v>
      </c>
      <c r="I43" s="1">
        <f>+Territorio[[#This Row],[id]]</f>
        <v>33</v>
      </c>
    </row>
    <row r="44" spans="2:9" hidden="1" x14ac:dyDescent="0.25">
      <c r="B44">
        <v>34</v>
      </c>
      <c r="C44" s="1" t="s">
        <v>139</v>
      </c>
      <c r="D44" s="1"/>
      <c r="E44" s="1" t="s">
        <v>39</v>
      </c>
      <c r="F44" s="1" t="s">
        <v>140</v>
      </c>
      <c r="G44" s="1" t="s">
        <v>41</v>
      </c>
      <c r="H44" s="1" t="s">
        <v>141</v>
      </c>
      <c r="I44" s="1">
        <f>+Territorio[[#This Row],[id]]</f>
        <v>34</v>
      </c>
    </row>
    <row r="45" spans="2:9" hidden="1" x14ac:dyDescent="0.25">
      <c r="B45">
        <v>35</v>
      </c>
      <c r="C45" s="1" t="s">
        <v>142</v>
      </c>
      <c r="D45" s="1"/>
      <c r="E45" s="1" t="s">
        <v>39</v>
      </c>
      <c r="F45" s="1" t="s">
        <v>143</v>
      </c>
      <c r="G45" s="1" t="s">
        <v>41</v>
      </c>
      <c r="H45" s="1" t="s">
        <v>144</v>
      </c>
      <c r="I45" s="1">
        <f>+Territorio[[#This Row],[id]]</f>
        <v>35</v>
      </c>
    </row>
    <row r="46" spans="2:9" hidden="1" x14ac:dyDescent="0.25">
      <c r="B46">
        <v>36</v>
      </c>
      <c r="C46" s="1" t="s">
        <v>145</v>
      </c>
      <c r="D46" s="1"/>
      <c r="E46" s="1" t="s">
        <v>39</v>
      </c>
      <c r="F46" s="1" t="s">
        <v>146</v>
      </c>
      <c r="G46" s="1" t="s">
        <v>41</v>
      </c>
      <c r="H46" s="1" t="s">
        <v>147</v>
      </c>
      <c r="I46" s="1">
        <f>+Territorio[[#This Row],[id]]</f>
        <v>36</v>
      </c>
    </row>
    <row r="47" spans="2:9" hidden="1" x14ac:dyDescent="0.25">
      <c r="B47">
        <v>37</v>
      </c>
      <c r="C47" s="1" t="s">
        <v>148</v>
      </c>
      <c r="D47" s="1"/>
      <c r="E47" s="1" t="s">
        <v>39</v>
      </c>
      <c r="F47" s="1" t="s">
        <v>149</v>
      </c>
      <c r="G47" s="1" t="s">
        <v>41</v>
      </c>
      <c r="H47" s="1" t="s">
        <v>150</v>
      </c>
      <c r="I47" s="1">
        <f>+Territorio[[#This Row],[id]]</f>
        <v>37</v>
      </c>
    </row>
    <row r="48" spans="2:9" hidden="1" x14ac:dyDescent="0.25">
      <c r="B48">
        <v>38</v>
      </c>
      <c r="C48" s="1" t="s">
        <v>151</v>
      </c>
      <c r="D48" s="1"/>
      <c r="E48" s="1" t="s">
        <v>39</v>
      </c>
      <c r="F48" s="1" t="s">
        <v>152</v>
      </c>
      <c r="G48" s="1" t="s">
        <v>41</v>
      </c>
      <c r="H48" s="1" t="s">
        <v>153</v>
      </c>
      <c r="I48" s="1">
        <f>+Territorio[[#This Row],[id]]</f>
        <v>38</v>
      </c>
    </row>
    <row r="49" spans="2:9" hidden="1" x14ac:dyDescent="0.25">
      <c r="B49">
        <v>39</v>
      </c>
      <c r="C49" s="1" t="s">
        <v>154</v>
      </c>
      <c r="D49" s="1"/>
      <c r="E49" s="1" t="s">
        <v>39</v>
      </c>
      <c r="F49" s="1" t="s">
        <v>155</v>
      </c>
      <c r="G49" s="1" t="s">
        <v>41</v>
      </c>
      <c r="H49" s="1" t="s">
        <v>156</v>
      </c>
      <c r="I49" s="1">
        <f>+Territorio[[#This Row],[id]]</f>
        <v>39</v>
      </c>
    </row>
    <row r="50" spans="2:9" hidden="1" x14ac:dyDescent="0.25">
      <c r="B50">
        <v>40</v>
      </c>
      <c r="C50" s="1" t="s">
        <v>157</v>
      </c>
      <c r="D50" s="1"/>
      <c r="E50" s="1" t="s">
        <v>39</v>
      </c>
      <c r="F50" s="1" t="s">
        <v>158</v>
      </c>
      <c r="G50" s="1" t="s">
        <v>41</v>
      </c>
      <c r="H50" s="1" t="s">
        <v>159</v>
      </c>
      <c r="I50" s="1">
        <f>+Territorio[[#This Row],[id]]</f>
        <v>40</v>
      </c>
    </row>
    <row r="51" spans="2:9" hidden="1" x14ac:dyDescent="0.25">
      <c r="B51">
        <v>41</v>
      </c>
      <c r="C51" s="1" t="s">
        <v>160</v>
      </c>
      <c r="D51" s="1"/>
      <c r="E51" s="1" t="s">
        <v>39</v>
      </c>
      <c r="F51" s="1" t="s">
        <v>161</v>
      </c>
      <c r="G51" s="1" t="s">
        <v>41</v>
      </c>
      <c r="H51" s="1" t="s">
        <v>162</v>
      </c>
      <c r="I51" s="1">
        <f>+Territorio[[#This Row],[id]]</f>
        <v>41</v>
      </c>
    </row>
    <row r="52" spans="2:9" hidden="1" x14ac:dyDescent="0.25">
      <c r="B52">
        <v>42</v>
      </c>
      <c r="C52" s="1" t="s">
        <v>163</v>
      </c>
      <c r="D52" s="1"/>
      <c r="E52" s="1" t="s">
        <v>39</v>
      </c>
      <c r="F52" s="1" t="s">
        <v>164</v>
      </c>
      <c r="G52" s="1" t="s">
        <v>41</v>
      </c>
      <c r="H52" s="1" t="s">
        <v>165</v>
      </c>
      <c r="I52" s="1">
        <f>+Territorio[[#This Row],[id]]</f>
        <v>42</v>
      </c>
    </row>
    <row r="53" spans="2:9" hidden="1" x14ac:dyDescent="0.25">
      <c r="B53">
        <v>43</v>
      </c>
      <c r="C53" s="1" t="s">
        <v>166</v>
      </c>
      <c r="D53" s="1"/>
      <c r="E53" s="1" t="s">
        <v>39</v>
      </c>
      <c r="F53" s="1" t="s">
        <v>167</v>
      </c>
      <c r="G53" s="1" t="s">
        <v>41</v>
      </c>
      <c r="H53" s="1" t="s">
        <v>168</v>
      </c>
      <c r="I53" s="1">
        <f>+Territorio[[#This Row],[id]]</f>
        <v>43</v>
      </c>
    </row>
    <row r="54" spans="2:9" hidden="1" x14ac:dyDescent="0.25">
      <c r="B54">
        <v>44</v>
      </c>
      <c r="C54" s="1" t="s">
        <v>169</v>
      </c>
      <c r="D54" s="1"/>
      <c r="E54" s="1" t="s">
        <v>39</v>
      </c>
      <c r="F54" s="1" t="s">
        <v>170</v>
      </c>
      <c r="G54" s="1" t="s">
        <v>41</v>
      </c>
      <c r="H54" s="1" t="s">
        <v>171</v>
      </c>
      <c r="I54" s="1">
        <f>+Territorio[[#This Row],[id]]</f>
        <v>44</v>
      </c>
    </row>
    <row r="55" spans="2:9" hidden="1" x14ac:dyDescent="0.25">
      <c r="B55">
        <v>45</v>
      </c>
      <c r="C55" s="1" t="s">
        <v>172</v>
      </c>
      <c r="D55" s="1"/>
      <c r="E55" s="1" t="s">
        <v>39</v>
      </c>
      <c r="F55" s="1" t="s">
        <v>173</v>
      </c>
      <c r="G55" s="1" t="s">
        <v>41</v>
      </c>
      <c r="H55" s="1" t="s">
        <v>174</v>
      </c>
      <c r="I55" s="1">
        <f>+Territorio[[#This Row],[id]]</f>
        <v>45</v>
      </c>
    </row>
    <row r="56" spans="2:9" hidden="1" x14ac:dyDescent="0.25">
      <c r="B56">
        <v>46</v>
      </c>
      <c r="C56" s="1" t="s">
        <v>175</v>
      </c>
      <c r="D56" s="1"/>
      <c r="E56" s="1" t="s">
        <v>39</v>
      </c>
      <c r="F56" s="1" t="s">
        <v>176</v>
      </c>
      <c r="G56" s="1" t="s">
        <v>41</v>
      </c>
      <c r="H56" s="1" t="s">
        <v>177</v>
      </c>
      <c r="I56" s="1">
        <f>+Territorio[[#This Row],[id]]</f>
        <v>46</v>
      </c>
    </row>
    <row r="57" spans="2:9" hidden="1" x14ac:dyDescent="0.25">
      <c r="B57">
        <v>47</v>
      </c>
      <c r="C57" s="1" t="s">
        <v>178</v>
      </c>
      <c r="D57" s="1"/>
      <c r="E57" s="1" t="s">
        <v>39</v>
      </c>
      <c r="F57" s="1" t="s">
        <v>179</v>
      </c>
      <c r="G57" s="1" t="s">
        <v>41</v>
      </c>
      <c r="H57" s="1" t="s">
        <v>180</v>
      </c>
      <c r="I57" s="1">
        <f>+Territorio[[#This Row],[id]]</f>
        <v>47</v>
      </c>
    </row>
    <row r="58" spans="2:9" hidden="1" x14ac:dyDescent="0.25">
      <c r="B58">
        <v>48</v>
      </c>
      <c r="C58" s="1" t="s">
        <v>181</v>
      </c>
      <c r="D58" s="1"/>
      <c r="E58" s="1" t="s">
        <v>39</v>
      </c>
      <c r="F58" s="1" t="s">
        <v>182</v>
      </c>
      <c r="G58" s="1" t="s">
        <v>41</v>
      </c>
      <c r="H58" s="1" t="s">
        <v>183</v>
      </c>
      <c r="I58" s="1">
        <f>+Territorio[[#This Row],[id]]</f>
        <v>48</v>
      </c>
    </row>
    <row r="59" spans="2:9" hidden="1" x14ac:dyDescent="0.25">
      <c r="B59">
        <v>49</v>
      </c>
      <c r="C59" s="1" t="s">
        <v>184</v>
      </c>
      <c r="D59" s="1"/>
      <c r="E59" s="1" t="s">
        <v>39</v>
      </c>
      <c r="F59" s="1" t="s">
        <v>185</v>
      </c>
      <c r="G59" s="1" t="s">
        <v>41</v>
      </c>
      <c r="H59" s="1" t="s">
        <v>186</v>
      </c>
      <c r="I59" s="1">
        <f>+Territorio[[#This Row],[id]]</f>
        <v>49</v>
      </c>
    </row>
    <row r="60" spans="2:9" hidden="1" x14ac:dyDescent="0.25">
      <c r="B60">
        <v>50</v>
      </c>
      <c r="C60" s="1" t="s">
        <v>187</v>
      </c>
      <c r="D60" s="1"/>
      <c r="E60" s="1" t="s">
        <v>39</v>
      </c>
      <c r="F60" s="1" t="s">
        <v>188</v>
      </c>
      <c r="G60" s="1" t="s">
        <v>41</v>
      </c>
      <c r="H60" s="1" t="s">
        <v>189</v>
      </c>
      <c r="I60" s="1">
        <f>+Territorio[[#This Row],[id]]</f>
        <v>50</v>
      </c>
    </row>
    <row r="61" spans="2:9" hidden="1" x14ac:dyDescent="0.25">
      <c r="B61">
        <v>51</v>
      </c>
      <c r="C61" s="1" t="s">
        <v>190</v>
      </c>
      <c r="D61" s="1"/>
      <c r="E61" s="1" t="s">
        <v>39</v>
      </c>
      <c r="F61" s="1" t="s">
        <v>191</v>
      </c>
      <c r="G61" s="1" t="s">
        <v>41</v>
      </c>
      <c r="H61" s="1" t="s">
        <v>192</v>
      </c>
      <c r="I61" s="1">
        <f>+Territorio[[#This Row],[id]]</f>
        <v>51</v>
      </c>
    </row>
    <row r="62" spans="2:9" hidden="1" x14ac:dyDescent="0.25">
      <c r="B62">
        <v>52</v>
      </c>
      <c r="C62" s="1" t="s">
        <v>193</v>
      </c>
      <c r="D62" s="1"/>
      <c r="E62" s="1" t="s">
        <v>39</v>
      </c>
      <c r="F62" s="1" t="s">
        <v>194</v>
      </c>
      <c r="G62" s="1" t="s">
        <v>41</v>
      </c>
      <c r="H62" s="1" t="s">
        <v>195</v>
      </c>
      <c r="I62" s="1">
        <f>+Territorio[[#This Row],[id]]</f>
        <v>52</v>
      </c>
    </row>
    <row r="63" spans="2:9" hidden="1" x14ac:dyDescent="0.25">
      <c r="B63">
        <v>53</v>
      </c>
      <c r="C63" s="1" t="s">
        <v>196</v>
      </c>
      <c r="D63" s="1"/>
      <c r="E63" s="1" t="s">
        <v>39</v>
      </c>
      <c r="F63" s="1" t="s">
        <v>197</v>
      </c>
      <c r="G63" s="1" t="s">
        <v>41</v>
      </c>
      <c r="H63" s="1" t="s">
        <v>198</v>
      </c>
      <c r="I63" s="1">
        <f>+Territorio[[#This Row],[id]]</f>
        <v>53</v>
      </c>
    </row>
    <row r="64" spans="2:9" hidden="1" x14ac:dyDescent="0.25">
      <c r="B64">
        <v>54</v>
      </c>
      <c r="C64" s="1" t="s">
        <v>199</v>
      </c>
      <c r="D64" s="1"/>
      <c r="E64" s="1" t="s">
        <v>39</v>
      </c>
      <c r="F64" s="1" t="s">
        <v>200</v>
      </c>
      <c r="G64" s="1" t="s">
        <v>41</v>
      </c>
      <c r="H64" s="1" t="s">
        <v>201</v>
      </c>
      <c r="I64" s="1">
        <f>+Territorio[[#This Row],[id]]</f>
        <v>54</v>
      </c>
    </row>
    <row r="65" spans="2:9" hidden="1" x14ac:dyDescent="0.25">
      <c r="B65">
        <v>55</v>
      </c>
      <c r="C65" s="1" t="s">
        <v>202</v>
      </c>
      <c r="D65" s="1"/>
      <c r="E65" s="1" t="s">
        <v>39</v>
      </c>
      <c r="F65" s="1" t="s">
        <v>203</v>
      </c>
      <c r="G65" s="1" t="s">
        <v>41</v>
      </c>
      <c r="H65" s="1" t="s">
        <v>204</v>
      </c>
      <c r="I65" s="1">
        <f>+Territorio[[#This Row],[id]]</f>
        <v>55</v>
      </c>
    </row>
    <row r="66" spans="2:9" hidden="1" x14ac:dyDescent="0.25">
      <c r="B66">
        <v>56</v>
      </c>
      <c r="C66" s="1" t="s">
        <v>205</v>
      </c>
      <c r="D66" s="1"/>
      <c r="E66" s="1" t="s">
        <v>39</v>
      </c>
      <c r="F66" s="1" t="s">
        <v>206</v>
      </c>
      <c r="G66" s="1" t="s">
        <v>41</v>
      </c>
      <c r="H66" s="1" t="s">
        <v>207</v>
      </c>
      <c r="I66" s="1">
        <f>+Territorio[[#This Row],[id]]</f>
        <v>56</v>
      </c>
    </row>
    <row r="67" spans="2:9" hidden="1" x14ac:dyDescent="0.25">
      <c r="B67">
        <v>57</v>
      </c>
      <c r="C67" s="1" t="s">
        <v>208</v>
      </c>
      <c r="D67" s="1"/>
      <c r="E67" s="1" t="s">
        <v>39</v>
      </c>
      <c r="F67" s="1" t="s">
        <v>209</v>
      </c>
      <c r="G67" s="1" t="s">
        <v>41</v>
      </c>
      <c r="H67" s="1" t="s">
        <v>210</v>
      </c>
      <c r="I67" s="1">
        <f>+Territorio[[#This Row],[id]]</f>
        <v>57</v>
      </c>
    </row>
    <row r="68" spans="2:9" hidden="1" x14ac:dyDescent="0.25">
      <c r="B68">
        <v>58</v>
      </c>
      <c r="C68" s="1" t="s">
        <v>211</v>
      </c>
      <c r="D68" s="1"/>
      <c r="E68" s="1" t="s">
        <v>39</v>
      </c>
      <c r="F68" s="1" t="s">
        <v>212</v>
      </c>
      <c r="G68" s="1" t="s">
        <v>41</v>
      </c>
      <c r="H68" s="1" t="s">
        <v>213</v>
      </c>
      <c r="I68" s="1">
        <f>+Territorio[[#This Row],[id]]</f>
        <v>58</v>
      </c>
    </row>
    <row r="69" spans="2:9" hidden="1" x14ac:dyDescent="0.25">
      <c r="B69">
        <v>59</v>
      </c>
      <c r="C69" s="1" t="s">
        <v>214</v>
      </c>
      <c r="D69" s="1"/>
      <c r="E69" s="1" t="s">
        <v>39</v>
      </c>
      <c r="F69" s="1" t="s">
        <v>215</v>
      </c>
      <c r="G69" s="1" t="s">
        <v>41</v>
      </c>
      <c r="H69" s="1" t="s">
        <v>216</v>
      </c>
      <c r="I69" s="1">
        <f>+Territorio[[#This Row],[id]]</f>
        <v>59</v>
      </c>
    </row>
    <row r="70" spans="2:9" hidden="1" x14ac:dyDescent="0.25">
      <c r="B70">
        <v>60</v>
      </c>
      <c r="C70" s="1" t="s">
        <v>217</v>
      </c>
      <c r="D70" s="1"/>
      <c r="E70" s="1" t="s">
        <v>39</v>
      </c>
      <c r="F70" s="1" t="s">
        <v>218</v>
      </c>
      <c r="G70" s="1" t="s">
        <v>41</v>
      </c>
      <c r="H70" s="1" t="s">
        <v>219</v>
      </c>
      <c r="I70" s="1">
        <f>+Territorio[[#This Row],[id]]</f>
        <v>60</v>
      </c>
    </row>
    <row r="71" spans="2:9" hidden="1" x14ac:dyDescent="0.25">
      <c r="B71">
        <v>61</v>
      </c>
      <c r="C71" s="1" t="s">
        <v>220</v>
      </c>
      <c r="D71" s="1"/>
      <c r="E71" s="1" t="s">
        <v>39</v>
      </c>
      <c r="F71" s="1" t="s">
        <v>221</v>
      </c>
      <c r="G71" s="1" t="s">
        <v>41</v>
      </c>
      <c r="H71" s="1" t="s">
        <v>222</v>
      </c>
      <c r="I71" s="1">
        <f>+Territorio[[#This Row],[id]]</f>
        <v>61</v>
      </c>
    </row>
    <row r="72" spans="2:9" hidden="1" x14ac:dyDescent="0.25">
      <c r="B72">
        <v>62</v>
      </c>
      <c r="C72" s="1" t="s">
        <v>223</v>
      </c>
      <c r="D72" s="1"/>
      <c r="E72" s="1" t="s">
        <v>39</v>
      </c>
      <c r="F72" s="1" t="s">
        <v>224</v>
      </c>
      <c r="G72" s="1" t="s">
        <v>41</v>
      </c>
      <c r="H72" s="1" t="s">
        <v>225</v>
      </c>
      <c r="I72" s="1">
        <f>+Territorio[[#This Row],[id]]</f>
        <v>62</v>
      </c>
    </row>
    <row r="73" spans="2:9" hidden="1" x14ac:dyDescent="0.25">
      <c r="B73">
        <v>63</v>
      </c>
      <c r="C73" s="1" t="s">
        <v>226</v>
      </c>
      <c r="D73" s="1"/>
      <c r="E73" s="1" t="s">
        <v>39</v>
      </c>
      <c r="F73" s="1" t="s">
        <v>227</v>
      </c>
      <c r="G73" s="1" t="s">
        <v>41</v>
      </c>
      <c r="H73" s="1" t="s">
        <v>228</v>
      </c>
      <c r="I73" s="1">
        <f>+Territorio[[#This Row],[id]]</f>
        <v>63</v>
      </c>
    </row>
    <row r="74" spans="2:9" hidden="1" x14ac:dyDescent="0.25">
      <c r="B74">
        <v>64</v>
      </c>
      <c r="C74" s="1" t="s">
        <v>229</v>
      </c>
      <c r="D74" s="1"/>
      <c r="E74" s="1" t="s">
        <v>39</v>
      </c>
      <c r="F74" s="1" t="s">
        <v>230</v>
      </c>
      <c r="G74" s="1" t="s">
        <v>41</v>
      </c>
      <c r="H74" s="1" t="s">
        <v>231</v>
      </c>
      <c r="I74" s="1">
        <f>+Territorio[[#This Row],[id]]</f>
        <v>64</v>
      </c>
    </row>
    <row r="75" spans="2:9" hidden="1" x14ac:dyDescent="0.25">
      <c r="B75">
        <v>65</v>
      </c>
      <c r="C75" s="1" t="s">
        <v>232</v>
      </c>
      <c r="D75" s="1"/>
      <c r="E75" s="1" t="s">
        <v>39</v>
      </c>
      <c r="F75" s="1" t="s">
        <v>233</v>
      </c>
      <c r="G75" s="1" t="s">
        <v>41</v>
      </c>
      <c r="H75" s="1" t="s">
        <v>234</v>
      </c>
      <c r="I75" s="1">
        <f>+Territorio[[#This Row],[id]]</f>
        <v>65</v>
      </c>
    </row>
    <row r="76" spans="2:9" hidden="1" x14ac:dyDescent="0.25">
      <c r="B76">
        <v>66</v>
      </c>
      <c r="C76" s="1" t="s">
        <v>235</v>
      </c>
      <c r="D76" s="1"/>
      <c r="E76" s="1" t="s">
        <v>39</v>
      </c>
      <c r="F76" s="1" t="s">
        <v>236</v>
      </c>
      <c r="G76" s="1" t="s">
        <v>41</v>
      </c>
      <c r="H76" s="1" t="s">
        <v>237</v>
      </c>
      <c r="I76" s="1">
        <f>+Territorio[[#This Row],[id]]</f>
        <v>66</v>
      </c>
    </row>
    <row r="77" spans="2:9" hidden="1" x14ac:dyDescent="0.25">
      <c r="B77">
        <v>67</v>
      </c>
      <c r="C77" s="1" t="s">
        <v>238</v>
      </c>
      <c r="D77" s="1"/>
      <c r="E77" s="1" t="s">
        <v>39</v>
      </c>
      <c r="F77" s="1" t="s">
        <v>239</v>
      </c>
      <c r="G77" s="1" t="s">
        <v>41</v>
      </c>
      <c r="H77" s="1" t="s">
        <v>240</v>
      </c>
      <c r="I77" s="1">
        <f>+Territorio[[#This Row],[id]]</f>
        <v>67</v>
      </c>
    </row>
    <row r="78" spans="2:9" hidden="1" x14ac:dyDescent="0.25">
      <c r="B78">
        <v>68</v>
      </c>
      <c r="C78" s="1" t="s">
        <v>241</v>
      </c>
      <c r="D78" s="1"/>
      <c r="E78" s="1" t="s">
        <v>39</v>
      </c>
      <c r="F78" s="1" t="s">
        <v>242</v>
      </c>
      <c r="G78" s="1" t="s">
        <v>41</v>
      </c>
      <c r="H78" s="1" t="s">
        <v>243</v>
      </c>
      <c r="I78" s="1">
        <f>+Territorio[[#This Row],[id]]</f>
        <v>68</v>
      </c>
    </row>
    <row r="79" spans="2:9" hidden="1" x14ac:dyDescent="0.25">
      <c r="B79">
        <v>69</v>
      </c>
      <c r="C79" s="1" t="s">
        <v>244</v>
      </c>
      <c r="D79" s="1"/>
      <c r="E79" s="1" t="s">
        <v>39</v>
      </c>
      <c r="F79" s="1" t="s">
        <v>245</v>
      </c>
      <c r="G79" s="1" t="s">
        <v>41</v>
      </c>
      <c r="H79" s="1" t="s">
        <v>246</v>
      </c>
      <c r="I79" s="1">
        <f>+Territorio[[#This Row],[id]]</f>
        <v>69</v>
      </c>
    </row>
    <row r="80" spans="2:9" hidden="1" x14ac:dyDescent="0.25">
      <c r="B80">
        <v>70</v>
      </c>
      <c r="C80" s="1" t="s">
        <v>247</v>
      </c>
      <c r="D80" s="1"/>
      <c r="E80" s="1" t="s">
        <v>39</v>
      </c>
      <c r="F80" s="1" t="s">
        <v>248</v>
      </c>
      <c r="G80" s="1" t="s">
        <v>41</v>
      </c>
      <c r="H80" s="1" t="s">
        <v>249</v>
      </c>
      <c r="I80" s="1">
        <f>+Territorio[[#This Row],[id]]</f>
        <v>70</v>
      </c>
    </row>
    <row r="81" spans="2:9" hidden="1" x14ac:dyDescent="0.25">
      <c r="B81">
        <v>71</v>
      </c>
      <c r="C81" s="1" t="s">
        <v>250</v>
      </c>
      <c r="D81" s="1"/>
      <c r="E81" s="1" t="s">
        <v>39</v>
      </c>
      <c r="F81" s="1" t="s">
        <v>251</v>
      </c>
      <c r="G81" s="1" t="s">
        <v>41</v>
      </c>
      <c r="H81" s="1" t="s">
        <v>252</v>
      </c>
      <c r="I81" s="1">
        <f>+Territorio[[#This Row],[id]]</f>
        <v>71</v>
      </c>
    </row>
    <row r="82" spans="2:9" hidden="1" x14ac:dyDescent="0.25">
      <c r="B82">
        <v>72</v>
      </c>
      <c r="C82" s="1" t="s">
        <v>253</v>
      </c>
      <c r="D82" s="1"/>
      <c r="E82" s="1" t="s">
        <v>39</v>
      </c>
      <c r="F82" s="1" t="s">
        <v>254</v>
      </c>
      <c r="G82" s="1" t="s">
        <v>41</v>
      </c>
      <c r="H82" s="1" t="s">
        <v>255</v>
      </c>
      <c r="I82" s="1">
        <f>+Territorio[[#This Row],[id]]</f>
        <v>72</v>
      </c>
    </row>
    <row r="83" spans="2:9" hidden="1" x14ac:dyDescent="0.25">
      <c r="B83">
        <v>73</v>
      </c>
      <c r="C83" s="1" t="s">
        <v>256</v>
      </c>
      <c r="D83" s="1"/>
      <c r="E83" s="1" t="s">
        <v>39</v>
      </c>
      <c r="F83" s="1" t="s">
        <v>257</v>
      </c>
      <c r="G83" s="1" t="s">
        <v>41</v>
      </c>
      <c r="H83" s="1" t="s">
        <v>258</v>
      </c>
      <c r="I83" s="1">
        <f>+Territorio[[#This Row],[id]]</f>
        <v>73</v>
      </c>
    </row>
    <row r="84" spans="2:9" hidden="1" x14ac:dyDescent="0.25">
      <c r="B84">
        <v>74</v>
      </c>
      <c r="C84" s="1" t="s">
        <v>259</v>
      </c>
      <c r="D84" s="1"/>
      <c r="E84" s="1" t="s">
        <v>39</v>
      </c>
      <c r="F84" s="1" t="s">
        <v>260</v>
      </c>
      <c r="G84" s="1" t="s">
        <v>41</v>
      </c>
      <c r="H84" s="1" t="s">
        <v>261</v>
      </c>
      <c r="I84" s="1">
        <f>+Territorio[[#This Row],[id]]</f>
        <v>74</v>
      </c>
    </row>
    <row r="85" spans="2:9" hidden="1" x14ac:dyDescent="0.25">
      <c r="B85">
        <v>75</v>
      </c>
      <c r="C85" s="1" t="s">
        <v>262</v>
      </c>
      <c r="D85" s="1"/>
      <c r="E85" s="1" t="s">
        <v>39</v>
      </c>
      <c r="F85" s="1" t="s">
        <v>263</v>
      </c>
      <c r="G85" s="1" t="s">
        <v>41</v>
      </c>
      <c r="H85" s="1" t="s">
        <v>264</v>
      </c>
      <c r="I85" s="1">
        <f>+Territorio[[#This Row],[id]]</f>
        <v>75</v>
      </c>
    </row>
    <row r="86" spans="2:9" hidden="1" x14ac:dyDescent="0.25">
      <c r="B86">
        <v>76</v>
      </c>
      <c r="C86" s="1" t="s">
        <v>265</v>
      </c>
      <c r="D86" s="1"/>
      <c r="E86" s="1" t="s">
        <v>39</v>
      </c>
      <c r="F86" s="1" t="s">
        <v>266</v>
      </c>
      <c r="G86" s="1" t="s">
        <v>41</v>
      </c>
      <c r="H86" s="1" t="s">
        <v>267</v>
      </c>
      <c r="I86" s="1">
        <f>+Territorio[[#This Row],[id]]</f>
        <v>76</v>
      </c>
    </row>
    <row r="87" spans="2:9" hidden="1" x14ac:dyDescent="0.25">
      <c r="B87">
        <v>77</v>
      </c>
      <c r="C87" s="1" t="s">
        <v>268</v>
      </c>
      <c r="D87" s="1"/>
      <c r="E87" s="1" t="s">
        <v>39</v>
      </c>
      <c r="F87" s="1" t="s">
        <v>269</v>
      </c>
      <c r="G87" s="1" t="s">
        <v>41</v>
      </c>
      <c r="H87" s="1" t="s">
        <v>270</v>
      </c>
      <c r="I87" s="1">
        <f>+Territorio[[#This Row],[id]]</f>
        <v>77</v>
      </c>
    </row>
    <row r="88" spans="2:9" hidden="1" x14ac:dyDescent="0.25">
      <c r="B88">
        <v>78</v>
      </c>
      <c r="C88" s="1" t="s">
        <v>271</v>
      </c>
      <c r="D88" s="1"/>
      <c r="E88" s="1" t="s">
        <v>39</v>
      </c>
      <c r="F88" s="1" t="s">
        <v>272</v>
      </c>
      <c r="G88" s="1" t="s">
        <v>41</v>
      </c>
      <c r="H88" s="1" t="s">
        <v>273</v>
      </c>
      <c r="I88" s="1">
        <f>+Territorio[[#This Row],[id]]</f>
        <v>78</v>
      </c>
    </row>
    <row r="89" spans="2:9" hidden="1" x14ac:dyDescent="0.25">
      <c r="B89">
        <v>79</v>
      </c>
      <c r="C89" s="1" t="s">
        <v>274</v>
      </c>
      <c r="D89" s="1"/>
      <c r="E89" s="1" t="s">
        <v>39</v>
      </c>
      <c r="F89" s="1" t="s">
        <v>275</v>
      </c>
      <c r="G89" s="1" t="s">
        <v>41</v>
      </c>
      <c r="H89" s="1" t="s">
        <v>276</v>
      </c>
      <c r="I89" s="1">
        <f>+Territorio[[#This Row],[id]]</f>
        <v>79</v>
      </c>
    </row>
    <row r="90" spans="2:9" hidden="1" x14ac:dyDescent="0.25">
      <c r="B90">
        <v>80</v>
      </c>
      <c r="C90" s="1" t="s">
        <v>277</v>
      </c>
      <c r="D90" s="1"/>
      <c r="E90" s="1" t="s">
        <v>39</v>
      </c>
      <c r="F90" s="1" t="s">
        <v>278</v>
      </c>
      <c r="G90" s="1" t="s">
        <v>41</v>
      </c>
      <c r="H90" s="1" t="s">
        <v>279</v>
      </c>
      <c r="I90" s="1">
        <f>+Territorio[[#This Row],[id]]</f>
        <v>80</v>
      </c>
    </row>
    <row r="91" spans="2:9" hidden="1" x14ac:dyDescent="0.25">
      <c r="B91">
        <v>81</v>
      </c>
      <c r="C91" s="1" t="s">
        <v>280</v>
      </c>
      <c r="D91" s="1"/>
      <c r="E91" s="1" t="s">
        <v>39</v>
      </c>
      <c r="F91" s="1" t="s">
        <v>281</v>
      </c>
      <c r="G91" s="1" t="s">
        <v>41</v>
      </c>
      <c r="H91" s="1" t="s">
        <v>282</v>
      </c>
      <c r="I91" s="1">
        <f>+Territorio[[#This Row],[id]]</f>
        <v>81</v>
      </c>
    </row>
    <row r="92" spans="2:9" hidden="1" x14ac:dyDescent="0.25">
      <c r="B92">
        <v>82</v>
      </c>
      <c r="C92" s="1" t="s">
        <v>283</v>
      </c>
      <c r="D92" s="1"/>
      <c r="E92" s="1" t="s">
        <v>39</v>
      </c>
      <c r="F92" s="1" t="s">
        <v>284</v>
      </c>
      <c r="G92" s="1" t="s">
        <v>41</v>
      </c>
      <c r="H92" s="1" t="s">
        <v>285</v>
      </c>
      <c r="I92" s="1">
        <f>+Territorio[[#This Row],[id]]</f>
        <v>82</v>
      </c>
    </row>
    <row r="93" spans="2:9" hidden="1" x14ac:dyDescent="0.25">
      <c r="B93">
        <v>83</v>
      </c>
      <c r="C93" s="1" t="s">
        <v>286</v>
      </c>
      <c r="D93" s="1"/>
      <c r="E93" s="1" t="s">
        <v>39</v>
      </c>
      <c r="F93" s="1" t="s">
        <v>287</v>
      </c>
      <c r="G93" s="1" t="s">
        <v>41</v>
      </c>
      <c r="H93" s="1" t="s">
        <v>288</v>
      </c>
      <c r="I93" s="1">
        <f>+Territorio[[#This Row],[id]]</f>
        <v>83</v>
      </c>
    </row>
    <row r="94" spans="2:9" hidden="1" x14ac:dyDescent="0.25">
      <c r="B94">
        <v>84</v>
      </c>
      <c r="C94" s="1" t="s">
        <v>289</v>
      </c>
      <c r="D94" s="1"/>
      <c r="E94" s="1" t="s">
        <v>39</v>
      </c>
      <c r="F94" s="1" t="s">
        <v>290</v>
      </c>
      <c r="G94" s="1" t="s">
        <v>41</v>
      </c>
      <c r="H94" s="1" t="s">
        <v>291</v>
      </c>
      <c r="I94" s="1">
        <f>+Territorio[[#This Row],[id]]</f>
        <v>84</v>
      </c>
    </row>
    <row r="95" spans="2:9" hidden="1" x14ac:dyDescent="0.25">
      <c r="B95">
        <v>85</v>
      </c>
      <c r="C95" s="1" t="s">
        <v>292</v>
      </c>
      <c r="D95" s="1"/>
      <c r="E95" s="1" t="s">
        <v>39</v>
      </c>
      <c r="F95" s="1" t="s">
        <v>293</v>
      </c>
      <c r="G95" s="1" t="s">
        <v>41</v>
      </c>
      <c r="H95" s="1" t="s">
        <v>294</v>
      </c>
      <c r="I95" s="1">
        <f>+Territorio[[#This Row],[id]]</f>
        <v>85</v>
      </c>
    </row>
    <row r="96" spans="2:9" hidden="1" x14ac:dyDescent="0.25">
      <c r="B96">
        <v>86</v>
      </c>
      <c r="C96" s="1" t="s">
        <v>295</v>
      </c>
      <c r="D96" s="1"/>
      <c r="E96" s="1" t="s">
        <v>39</v>
      </c>
      <c r="F96" s="1" t="s">
        <v>296</v>
      </c>
      <c r="G96" s="1" t="s">
        <v>41</v>
      </c>
      <c r="H96" s="1" t="s">
        <v>297</v>
      </c>
      <c r="I96" s="1">
        <f>+Territorio[[#This Row],[id]]</f>
        <v>86</v>
      </c>
    </row>
    <row r="97" spans="2:9" hidden="1" x14ac:dyDescent="0.25">
      <c r="B97">
        <v>87</v>
      </c>
      <c r="C97" s="1" t="s">
        <v>298</v>
      </c>
      <c r="D97" s="1"/>
      <c r="E97" s="1" t="s">
        <v>39</v>
      </c>
      <c r="F97" s="1" t="s">
        <v>299</v>
      </c>
      <c r="G97" s="1" t="s">
        <v>41</v>
      </c>
      <c r="H97" s="1" t="s">
        <v>300</v>
      </c>
      <c r="I97" s="1">
        <f>+Territorio[[#This Row],[id]]</f>
        <v>87</v>
      </c>
    </row>
    <row r="98" spans="2:9" hidden="1" x14ac:dyDescent="0.25">
      <c r="B98">
        <v>88</v>
      </c>
      <c r="C98" s="1" t="s">
        <v>301</v>
      </c>
      <c r="D98" s="1"/>
      <c r="E98" s="1" t="s">
        <v>39</v>
      </c>
      <c r="F98" s="1" t="s">
        <v>302</v>
      </c>
      <c r="G98" s="1" t="s">
        <v>41</v>
      </c>
      <c r="H98" s="1" t="s">
        <v>303</v>
      </c>
      <c r="I98" s="1">
        <f>+Territorio[[#This Row],[id]]</f>
        <v>88</v>
      </c>
    </row>
    <row r="99" spans="2:9" hidden="1" x14ac:dyDescent="0.25">
      <c r="B99">
        <v>89</v>
      </c>
      <c r="C99" s="1" t="s">
        <v>304</v>
      </c>
      <c r="D99" s="1"/>
      <c r="E99" s="1" t="s">
        <v>39</v>
      </c>
      <c r="F99" s="1" t="s">
        <v>305</v>
      </c>
      <c r="G99" s="1" t="s">
        <v>41</v>
      </c>
      <c r="H99" s="1" t="s">
        <v>306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307</v>
      </c>
      <c r="D100" s="1"/>
      <c r="E100" s="1" t="s">
        <v>39</v>
      </c>
      <c r="F100" s="1" t="s">
        <v>308</v>
      </c>
      <c r="G100" s="1" t="s">
        <v>41</v>
      </c>
      <c r="H100" s="1" t="s">
        <v>309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310</v>
      </c>
      <c r="D101" s="1"/>
      <c r="E101" s="1" t="s">
        <v>39</v>
      </c>
      <c r="F101" s="1" t="s">
        <v>311</v>
      </c>
      <c r="G101" s="1" t="s">
        <v>41</v>
      </c>
      <c r="H101" s="1" t="s">
        <v>312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313</v>
      </c>
      <c r="D102" s="1"/>
      <c r="E102" s="1" t="s">
        <v>39</v>
      </c>
      <c r="F102" s="1" t="s">
        <v>314</v>
      </c>
      <c r="G102" s="1" t="s">
        <v>41</v>
      </c>
      <c r="H102" s="1" t="s">
        <v>315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316</v>
      </c>
      <c r="D103" s="1"/>
      <c r="E103" s="1" t="s">
        <v>39</v>
      </c>
      <c r="F103" s="1" t="s">
        <v>317</v>
      </c>
      <c r="G103" s="1" t="s">
        <v>41</v>
      </c>
      <c r="H103" s="1" t="s">
        <v>318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319</v>
      </c>
      <c r="D104" s="1"/>
      <c r="E104" s="1" t="s">
        <v>39</v>
      </c>
      <c r="F104" s="1" t="s">
        <v>320</v>
      </c>
      <c r="G104" s="1" t="s">
        <v>41</v>
      </c>
      <c r="H104" s="1" t="s">
        <v>321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322</v>
      </c>
      <c r="D105" s="1"/>
      <c r="E105" s="1" t="s">
        <v>39</v>
      </c>
      <c r="F105" s="1" t="s">
        <v>323</v>
      </c>
      <c r="G105" s="1" t="s">
        <v>41</v>
      </c>
      <c r="H105" s="1" t="s">
        <v>324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325</v>
      </c>
      <c r="D106" s="1"/>
      <c r="E106" s="1" t="s">
        <v>39</v>
      </c>
      <c r="F106" s="1" t="s">
        <v>326</v>
      </c>
      <c r="G106" s="1" t="s">
        <v>41</v>
      </c>
      <c r="H106" s="1" t="s">
        <v>327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328</v>
      </c>
      <c r="D107" s="1"/>
      <c r="E107" s="1" t="s">
        <v>39</v>
      </c>
      <c r="F107" s="1" t="s">
        <v>329</v>
      </c>
      <c r="G107" s="1" t="s">
        <v>41</v>
      </c>
      <c r="H107" s="1" t="s">
        <v>330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331</v>
      </c>
      <c r="D108" s="1"/>
      <c r="E108" s="1" t="s">
        <v>39</v>
      </c>
      <c r="F108" s="1" t="s">
        <v>332</v>
      </c>
      <c r="G108" s="1" t="s">
        <v>41</v>
      </c>
      <c r="H108" s="1" t="s">
        <v>333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334</v>
      </c>
      <c r="D109" s="1"/>
      <c r="E109" s="1" t="s">
        <v>39</v>
      </c>
      <c r="F109" s="1" t="s">
        <v>335</v>
      </c>
      <c r="G109" s="1" t="s">
        <v>41</v>
      </c>
      <c r="H109" s="1" t="s">
        <v>336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337</v>
      </c>
      <c r="D110" s="1"/>
      <c r="E110" s="1" t="s">
        <v>39</v>
      </c>
      <c r="F110" s="1" t="s">
        <v>338</v>
      </c>
      <c r="G110" s="1" t="s">
        <v>41</v>
      </c>
      <c r="H110" s="1" t="s">
        <v>339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340</v>
      </c>
      <c r="D111" s="1"/>
      <c r="E111" s="1" t="s">
        <v>39</v>
      </c>
      <c r="F111" s="1" t="s">
        <v>341</v>
      </c>
      <c r="G111" s="1" t="s">
        <v>41</v>
      </c>
      <c r="H111" s="1" t="s">
        <v>342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343</v>
      </c>
      <c r="D112" s="1"/>
      <c r="E112" s="1" t="s">
        <v>39</v>
      </c>
      <c r="F112" s="1" t="s">
        <v>344</v>
      </c>
      <c r="G112" s="1" t="s">
        <v>41</v>
      </c>
      <c r="H112" s="1" t="s">
        <v>345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346</v>
      </c>
      <c r="D113" s="1"/>
      <c r="E113" s="1" t="s">
        <v>39</v>
      </c>
      <c r="F113" s="1" t="s">
        <v>347</v>
      </c>
      <c r="G113" s="1" t="s">
        <v>41</v>
      </c>
      <c r="H113" s="1" t="s">
        <v>348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349</v>
      </c>
      <c r="D114" s="1"/>
      <c r="E114" s="1" t="s">
        <v>39</v>
      </c>
      <c r="F114" s="1" t="s">
        <v>350</v>
      </c>
      <c r="G114" s="1" t="s">
        <v>41</v>
      </c>
      <c r="H114" s="1" t="s">
        <v>351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352</v>
      </c>
      <c r="D115" s="1"/>
      <c r="E115" s="1" t="s">
        <v>39</v>
      </c>
      <c r="F115" s="1" t="s">
        <v>353</v>
      </c>
      <c r="G115" s="1" t="s">
        <v>41</v>
      </c>
      <c r="H115" s="1" t="s">
        <v>354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355</v>
      </c>
      <c r="D116" s="1"/>
      <c r="E116" s="1" t="s">
        <v>39</v>
      </c>
      <c r="F116" s="1" t="s">
        <v>356</v>
      </c>
      <c r="G116" s="1" t="s">
        <v>41</v>
      </c>
      <c r="H116" s="1" t="s">
        <v>357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358</v>
      </c>
      <c r="D117" s="1"/>
      <c r="E117" s="1" t="s">
        <v>39</v>
      </c>
      <c r="F117" s="1" t="s">
        <v>359</v>
      </c>
      <c r="G117" s="1" t="s">
        <v>41</v>
      </c>
      <c r="H117" s="1" t="s">
        <v>360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361</v>
      </c>
      <c r="D118" s="1"/>
      <c r="E118" s="1" t="s">
        <v>39</v>
      </c>
      <c r="F118" s="1" t="s">
        <v>362</v>
      </c>
      <c r="G118" s="1" t="s">
        <v>41</v>
      </c>
      <c r="H118" s="1" t="s">
        <v>363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364</v>
      </c>
      <c r="D119" s="1"/>
      <c r="E119" s="1" t="s">
        <v>39</v>
      </c>
      <c r="F119" s="1" t="s">
        <v>365</v>
      </c>
      <c r="G119" s="1" t="s">
        <v>41</v>
      </c>
      <c r="H119" s="1" t="s">
        <v>366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367</v>
      </c>
      <c r="D120" s="1"/>
      <c r="E120" s="1" t="s">
        <v>39</v>
      </c>
      <c r="F120" s="1" t="s">
        <v>368</v>
      </c>
      <c r="G120" s="1" t="s">
        <v>41</v>
      </c>
      <c r="H120" s="1" t="s">
        <v>369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370</v>
      </c>
      <c r="D121" s="1"/>
      <c r="E121" s="1" t="s">
        <v>39</v>
      </c>
      <c r="F121" s="1" t="s">
        <v>371</v>
      </c>
      <c r="G121" s="1" t="s">
        <v>41</v>
      </c>
      <c r="H121" s="1" t="s">
        <v>372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373</v>
      </c>
      <c r="D122" s="1"/>
      <c r="E122" s="1" t="s">
        <v>39</v>
      </c>
      <c r="F122" s="1" t="s">
        <v>374</v>
      </c>
      <c r="G122" s="1" t="s">
        <v>41</v>
      </c>
      <c r="H122" s="1" t="s">
        <v>375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376</v>
      </c>
      <c r="D123" s="1"/>
      <c r="E123" s="1" t="s">
        <v>39</v>
      </c>
      <c r="F123" s="1" t="s">
        <v>377</v>
      </c>
      <c r="G123" s="1" t="s">
        <v>41</v>
      </c>
      <c r="H123" s="1" t="s">
        <v>378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379</v>
      </c>
      <c r="D124" s="1"/>
      <c r="E124" s="1" t="s">
        <v>39</v>
      </c>
      <c r="F124" s="1" t="s">
        <v>380</v>
      </c>
      <c r="G124" s="1" t="s">
        <v>41</v>
      </c>
      <c r="H124" s="1" t="s">
        <v>381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382</v>
      </c>
      <c r="D125" s="1"/>
      <c r="E125" s="1" t="s">
        <v>39</v>
      </c>
      <c r="F125" s="1" t="s">
        <v>383</v>
      </c>
      <c r="G125" s="1" t="s">
        <v>41</v>
      </c>
      <c r="H125" s="1" t="s">
        <v>384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385</v>
      </c>
      <c r="D126" s="1"/>
      <c r="E126" s="1" t="s">
        <v>39</v>
      </c>
      <c r="F126" s="1" t="s">
        <v>386</v>
      </c>
      <c r="G126" s="1" t="s">
        <v>41</v>
      </c>
      <c r="H126" s="1" t="s">
        <v>387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388</v>
      </c>
      <c r="D127" s="1"/>
      <c r="E127" s="1" t="s">
        <v>39</v>
      </c>
      <c r="F127" s="1" t="s">
        <v>389</v>
      </c>
      <c r="G127" s="1" t="s">
        <v>41</v>
      </c>
      <c r="H127" s="1" t="s">
        <v>390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391</v>
      </c>
      <c r="D128" s="1"/>
      <c r="E128" s="1" t="s">
        <v>39</v>
      </c>
      <c r="F128" s="1" t="s">
        <v>392</v>
      </c>
      <c r="G128" s="1" t="s">
        <v>41</v>
      </c>
      <c r="H128" s="1" t="s">
        <v>393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394</v>
      </c>
      <c r="D129" s="1"/>
      <c r="E129" s="1" t="s">
        <v>39</v>
      </c>
      <c r="F129" s="1" t="s">
        <v>395</v>
      </c>
      <c r="G129" s="1" t="s">
        <v>41</v>
      </c>
      <c r="H129" s="1" t="s">
        <v>396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397</v>
      </c>
      <c r="D130" s="1"/>
      <c r="E130" s="1" t="s">
        <v>39</v>
      </c>
      <c r="F130" s="1" t="s">
        <v>398</v>
      </c>
      <c r="G130" s="1" t="s">
        <v>41</v>
      </c>
      <c r="H130" s="1" t="s">
        <v>399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400</v>
      </c>
      <c r="D131" s="1"/>
      <c r="E131" s="1" t="s">
        <v>39</v>
      </c>
      <c r="F131" s="1" t="s">
        <v>401</v>
      </c>
      <c r="G131" s="1" t="s">
        <v>41</v>
      </c>
      <c r="H131" s="1" t="s">
        <v>402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403</v>
      </c>
      <c r="D132" s="1"/>
      <c r="E132" s="1" t="s">
        <v>39</v>
      </c>
      <c r="F132" s="1" t="s">
        <v>404</v>
      </c>
      <c r="G132" s="1" t="s">
        <v>41</v>
      </c>
      <c r="H132" s="1" t="s">
        <v>405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406</v>
      </c>
      <c r="D133" s="1"/>
      <c r="E133" s="1" t="s">
        <v>39</v>
      </c>
      <c r="F133" s="1" t="s">
        <v>407</v>
      </c>
      <c r="G133" s="1" t="s">
        <v>41</v>
      </c>
      <c r="H133" s="1" t="s">
        <v>408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409</v>
      </c>
      <c r="D134" s="1"/>
      <c r="E134" s="1" t="s">
        <v>39</v>
      </c>
      <c r="F134" s="1" t="s">
        <v>410</v>
      </c>
      <c r="G134" s="1" t="s">
        <v>41</v>
      </c>
      <c r="H134" s="1" t="s">
        <v>411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412</v>
      </c>
      <c r="D135" s="1"/>
      <c r="E135" s="1" t="s">
        <v>39</v>
      </c>
      <c r="F135" s="1" t="s">
        <v>413</v>
      </c>
      <c r="G135" s="1" t="s">
        <v>41</v>
      </c>
      <c r="H135" s="1" t="s">
        <v>414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415</v>
      </c>
      <c r="D136" s="1"/>
      <c r="E136" s="1" t="s">
        <v>39</v>
      </c>
      <c r="F136" s="1" t="s">
        <v>416</v>
      </c>
      <c r="G136" s="1" t="s">
        <v>41</v>
      </c>
      <c r="H136" s="1" t="s">
        <v>417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418</v>
      </c>
      <c r="D137" s="1"/>
      <c r="E137" s="1" t="s">
        <v>39</v>
      </c>
      <c r="F137" s="1" t="s">
        <v>419</v>
      </c>
      <c r="G137" s="1" t="s">
        <v>41</v>
      </c>
      <c r="H137" s="1" t="s">
        <v>420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421</v>
      </c>
      <c r="D138" s="1"/>
      <c r="E138" s="1" t="s">
        <v>39</v>
      </c>
      <c r="F138" s="1" t="s">
        <v>422</v>
      </c>
      <c r="G138" s="1" t="s">
        <v>41</v>
      </c>
      <c r="H138" s="1" t="s">
        <v>423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424</v>
      </c>
      <c r="D139" s="1"/>
      <c r="E139" s="1" t="s">
        <v>39</v>
      </c>
      <c r="F139" s="1" t="s">
        <v>425</v>
      </c>
      <c r="G139" s="1" t="s">
        <v>41</v>
      </c>
      <c r="H139" s="1" t="s">
        <v>426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427</v>
      </c>
      <c r="D140" s="1"/>
      <c r="E140" s="1" t="s">
        <v>39</v>
      </c>
      <c r="F140" s="1" t="s">
        <v>428</v>
      </c>
      <c r="G140" s="1" t="s">
        <v>41</v>
      </c>
      <c r="H140" s="1" t="s">
        <v>429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430</v>
      </c>
      <c r="D141" s="1"/>
      <c r="E141" s="1" t="s">
        <v>39</v>
      </c>
      <c r="F141" s="1" t="s">
        <v>431</v>
      </c>
      <c r="G141" s="1" t="s">
        <v>41</v>
      </c>
      <c r="H141" s="1" t="s">
        <v>432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433</v>
      </c>
      <c r="D142" s="1"/>
      <c r="E142" s="1" t="s">
        <v>39</v>
      </c>
      <c r="F142" s="1" t="s">
        <v>434</v>
      </c>
      <c r="G142" s="1" t="s">
        <v>41</v>
      </c>
      <c r="H142" s="1" t="s">
        <v>435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436</v>
      </c>
      <c r="D143" s="1"/>
      <c r="E143" s="1" t="s">
        <v>39</v>
      </c>
      <c r="F143" s="1" t="s">
        <v>437</v>
      </c>
      <c r="G143" s="1" t="s">
        <v>41</v>
      </c>
      <c r="H143" s="1" t="s">
        <v>438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439</v>
      </c>
      <c r="D144" s="1"/>
      <c r="E144" s="1" t="s">
        <v>39</v>
      </c>
      <c r="F144" s="1" t="s">
        <v>440</v>
      </c>
      <c r="G144" s="1" t="s">
        <v>41</v>
      </c>
      <c r="H144" s="1" t="s">
        <v>441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442</v>
      </c>
      <c r="D145" s="1"/>
      <c r="E145" s="1" t="s">
        <v>39</v>
      </c>
      <c r="F145" s="1" t="s">
        <v>443</v>
      </c>
      <c r="G145" s="1" t="s">
        <v>41</v>
      </c>
      <c r="H145" s="1" t="s">
        <v>444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445</v>
      </c>
      <c r="D146" s="1"/>
      <c r="E146" s="1" t="s">
        <v>39</v>
      </c>
      <c r="F146" s="1" t="s">
        <v>446</v>
      </c>
      <c r="G146" s="1" t="s">
        <v>41</v>
      </c>
      <c r="H146" s="1" t="s">
        <v>447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448</v>
      </c>
      <c r="D147" s="1"/>
      <c r="E147" s="1" t="s">
        <v>39</v>
      </c>
      <c r="F147" s="1" t="s">
        <v>449</v>
      </c>
      <c r="G147" s="1" t="s">
        <v>41</v>
      </c>
      <c r="H147" s="1" t="s">
        <v>450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451</v>
      </c>
      <c r="D148" s="1"/>
      <c r="E148" s="1" t="s">
        <v>39</v>
      </c>
      <c r="F148" s="1" t="s">
        <v>452</v>
      </c>
      <c r="G148" s="1" t="s">
        <v>41</v>
      </c>
      <c r="H148" s="1" t="s">
        <v>453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454</v>
      </c>
      <c r="D149" s="1"/>
      <c r="E149" s="1" t="s">
        <v>39</v>
      </c>
      <c r="F149" s="1" t="s">
        <v>455</v>
      </c>
      <c r="G149" s="1" t="s">
        <v>41</v>
      </c>
      <c r="H149" s="1" t="s">
        <v>456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457</v>
      </c>
      <c r="D150" s="1"/>
      <c r="E150" s="1" t="s">
        <v>39</v>
      </c>
      <c r="F150" s="1" t="s">
        <v>458</v>
      </c>
      <c r="G150" s="1" t="s">
        <v>41</v>
      </c>
      <c r="H150" s="1" t="s">
        <v>459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460</v>
      </c>
      <c r="D151" s="1"/>
      <c r="E151" s="1" t="s">
        <v>39</v>
      </c>
      <c r="F151" s="1" t="s">
        <v>461</v>
      </c>
      <c r="G151" s="1" t="s">
        <v>41</v>
      </c>
      <c r="H151" s="1" t="s">
        <v>462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463</v>
      </c>
      <c r="D152" s="1"/>
      <c r="E152" s="1" t="s">
        <v>39</v>
      </c>
      <c r="F152" s="1" t="s">
        <v>464</v>
      </c>
      <c r="G152" s="1" t="s">
        <v>41</v>
      </c>
      <c r="H152" s="1" t="s">
        <v>465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466</v>
      </c>
      <c r="D153" s="1"/>
      <c r="E153" s="1" t="s">
        <v>39</v>
      </c>
      <c r="F153" s="1" t="s">
        <v>467</v>
      </c>
      <c r="G153" s="1" t="s">
        <v>41</v>
      </c>
      <c r="H153" s="1" t="s">
        <v>468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469</v>
      </c>
      <c r="D154" s="1"/>
      <c r="E154" s="1" t="s">
        <v>39</v>
      </c>
      <c r="F154" s="1" t="s">
        <v>470</v>
      </c>
      <c r="G154" s="1" t="s">
        <v>41</v>
      </c>
      <c r="H154" s="1" t="s">
        <v>471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472</v>
      </c>
      <c r="D155" s="1"/>
      <c r="E155" s="1" t="s">
        <v>39</v>
      </c>
      <c r="F155" s="1" t="s">
        <v>473</v>
      </c>
      <c r="G155" s="1" t="s">
        <v>41</v>
      </c>
      <c r="H155" s="1" t="s">
        <v>474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475</v>
      </c>
      <c r="D156" s="1"/>
      <c r="E156" s="1" t="s">
        <v>39</v>
      </c>
      <c r="F156" s="1" t="s">
        <v>476</v>
      </c>
      <c r="G156" s="1" t="s">
        <v>41</v>
      </c>
      <c r="H156" s="1" t="s">
        <v>477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478</v>
      </c>
      <c r="D157" s="1"/>
      <c r="E157" s="1" t="s">
        <v>39</v>
      </c>
      <c r="F157" s="1" t="s">
        <v>479</v>
      </c>
      <c r="G157" s="1" t="s">
        <v>41</v>
      </c>
      <c r="H157" s="1" t="s">
        <v>480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481</v>
      </c>
      <c r="D158" s="1"/>
      <c r="E158" s="1" t="s">
        <v>39</v>
      </c>
      <c r="F158" s="1" t="s">
        <v>482</v>
      </c>
      <c r="G158" s="1" t="s">
        <v>41</v>
      </c>
      <c r="H158" s="1" t="s">
        <v>483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484</v>
      </c>
      <c r="D159" s="1"/>
      <c r="E159" s="1" t="s">
        <v>39</v>
      </c>
      <c r="F159" s="1" t="s">
        <v>485</v>
      </c>
      <c r="G159" s="1" t="s">
        <v>41</v>
      </c>
      <c r="H159" s="1" t="s">
        <v>486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487</v>
      </c>
      <c r="D160" s="1"/>
      <c r="E160" s="1" t="s">
        <v>39</v>
      </c>
      <c r="F160" s="1" t="s">
        <v>488</v>
      </c>
      <c r="G160" s="1" t="s">
        <v>41</v>
      </c>
      <c r="H160" s="1" t="s">
        <v>489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490</v>
      </c>
      <c r="D161" s="1"/>
      <c r="E161" s="1" t="s">
        <v>39</v>
      </c>
      <c r="F161" s="1" t="s">
        <v>491</v>
      </c>
      <c r="G161" s="1" t="s">
        <v>41</v>
      </c>
      <c r="H161" s="1" t="s">
        <v>492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493</v>
      </c>
      <c r="D162" s="1"/>
      <c r="E162" s="1" t="s">
        <v>39</v>
      </c>
      <c r="F162" s="1" t="s">
        <v>494</v>
      </c>
      <c r="G162" s="1" t="s">
        <v>41</v>
      </c>
      <c r="H162" s="1" t="s">
        <v>495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496</v>
      </c>
      <c r="D163" s="1"/>
      <c r="E163" s="1" t="s">
        <v>39</v>
      </c>
      <c r="F163" s="1" t="s">
        <v>497</v>
      </c>
      <c r="G163" s="1" t="s">
        <v>41</v>
      </c>
      <c r="H163" s="1" t="s">
        <v>498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499</v>
      </c>
      <c r="D164" s="1"/>
      <c r="E164" s="1" t="s">
        <v>39</v>
      </c>
      <c r="F164" s="1" t="s">
        <v>500</v>
      </c>
      <c r="G164" s="1" t="s">
        <v>41</v>
      </c>
      <c r="H164" s="1" t="s">
        <v>501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502</v>
      </c>
      <c r="D165" s="1"/>
      <c r="E165" s="1" t="s">
        <v>39</v>
      </c>
      <c r="F165" s="1" t="s">
        <v>503</v>
      </c>
      <c r="G165" s="1" t="s">
        <v>41</v>
      </c>
      <c r="H165" s="1" t="s">
        <v>504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505</v>
      </c>
      <c r="D166" s="1"/>
      <c r="E166" s="1" t="s">
        <v>39</v>
      </c>
      <c r="F166" s="1" t="s">
        <v>506</v>
      </c>
      <c r="G166" s="1" t="s">
        <v>41</v>
      </c>
      <c r="H166" s="1" t="s">
        <v>507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508</v>
      </c>
      <c r="D167" s="1"/>
      <c r="E167" s="1" t="s">
        <v>39</v>
      </c>
      <c r="F167" s="1" t="s">
        <v>509</v>
      </c>
      <c r="G167" s="1" t="s">
        <v>41</v>
      </c>
      <c r="H167" s="1" t="s">
        <v>510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511</v>
      </c>
      <c r="D168" s="1"/>
      <c r="E168" s="1" t="s">
        <v>39</v>
      </c>
      <c r="F168" s="1" t="s">
        <v>512</v>
      </c>
      <c r="G168" s="1" t="s">
        <v>41</v>
      </c>
      <c r="H168" s="1" t="s">
        <v>513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514</v>
      </c>
      <c r="D169" s="1"/>
      <c r="E169" s="1" t="s">
        <v>39</v>
      </c>
      <c r="F169" s="1" t="s">
        <v>515</v>
      </c>
      <c r="G169" s="1" t="s">
        <v>41</v>
      </c>
      <c r="H169" s="1" t="s">
        <v>516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517</v>
      </c>
      <c r="D170" s="1"/>
      <c r="E170" s="1" t="s">
        <v>39</v>
      </c>
      <c r="F170" s="1" t="s">
        <v>518</v>
      </c>
      <c r="G170" s="1" t="s">
        <v>41</v>
      </c>
      <c r="H170" s="1" t="s">
        <v>519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520</v>
      </c>
      <c r="D171" s="1"/>
      <c r="E171" s="1" t="s">
        <v>39</v>
      </c>
      <c r="F171" s="1" t="s">
        <v>521</v>
      </c>
      <c r="G171" s="1" t="s">
        <v>41</v>
      </c>
      <c r="H171" s="1" t="s">
        <v>522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523</v>
      </c>
      <c r="D172" s="1"/>
      <c r="E172" s="1" t="s">
        <v>39</v>
      </c>
      <c r="F172" s="1" t="s">
        <v>524</v>
      </c>
      <c r="G172" s="1" t="s">
        <v>41</v>
      </c>
      <c r="H172" s="1" t="s">
        <v>525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526</v>
      </c>
      <c r="D173" s="1"/>
      <c r="E173" s="1" t="s">
        <v>39</v>
      </c>
      <c r="F173" s="1" t="s">
        <v>527</v>
      </c>
      <c r="G173" s="1" t="s">
        <v>41</v>
      </c>
      <c r="H173" s="1" t="s">
        <v>528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529</v>
      </c>
      <c r="D174" s="1"/>
      <c r="E174" s="1" t="s">
        <v>39</v>
      </c>
      <c r="F174" s="1" t="s">
        <v>530</v>
      </c>
      <c r="G174" s="1" t="s">
        <v>41</v>
      </c>
      <c r="H174" s="1" t="s">
        <v>531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532</v>
      </c>
      <c r="D175" s="1"/>
      <c r="E175" s="1" t="s">
        <v>39</v>
      </c>
      <c r="F175" s="1" t="s">
        <v>533</v>
      </c>
      <c r="G175" s="1" t="s">
        <v>41</v>
      </c>
      <c r="H175" s="1" t="s">
        <v>534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535</v>
      </c>
      <c r="D176" s="1"/>
      <c r="E176" s="1" t="s">
        <v>39</v>
      </c>
      <c r="F176" s="1" t="s">
        <v>536</v>
      </c>
      <c r="G176" s="1" t="s">
        <v>41</v>
      </c>
      <c r="H176" s="1" t="s">
        <v>537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538</v>
      </c>
      <c r="D177" s="1"/>
      <c r="E177" s="1" t="s">
        <v>39</v>
      </c>
      <c r="F177" s="1" t="s">
        <v>539</v>
      </c>
      <c r="G177" s="1" t="s">
        <v>41</v>
      </c>
      <c r="H177" s="1" t="s">
        <v>540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541</v>
      </c>
      <c r="D178" s="1"/>
      <c r="E178" s="1" t="s">
        <v>39</v>
      </c>
      <c r="F178" s="1" t="s">
        <v>542</v>
      </c>
      <c r="G178" s="1" t="s">
        <v>41</v>
      </c>
      <c r="H178" s="1" t="s">
        <v>543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544</v>
      </c>
      <c r="D179" s="1"/>
      <c r="E179" s="1" t="s">
        <v>39</v>
      </c>
      <c r="F179" s="1" t="s">
        <v>545</v>
      </c>
      <c r="G179" s="1" t="s">
        <v>41</v>
      </c>
      <c r="H179" s="1" t="s">
        <v>546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547</v>
      </c>
      <c r="D180" s="1"/>
      <c r="E180" s="1" t="s">
        <v>39</v>
      </c>
      <c r="F180" s="1" t="s">
        <v>548</v>
      </c>
      <c r="G180" s="1" t="s">
        <v>41</v>
      </c>
      <c r="H180" s="1" t="s">
        <v>549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550</v>
      </c>
      <c r="D181" s="1"/>
      <c r="E181" s="1" t="s">
        <v>39</v>
      </c>
      <c r="F181" s="1" t="s">
        <v>551</v>
      </c>
      <c r="G181" s="1" t="s">
        <v>41</v>
      </c>
      <c r="H181" s="1" t="s">
        <v>552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553</v>
      </c>
      <c r="D182" s="1"/>
      <c r="E182" s="1" t="s">
        <v>39</v>
      </c>
      <c r="F182" s="1" t="s">
        <v>554</v>
      </c>
      <c r="G182" s="1" t="s">
        <v>41</v>
      </c>
      <c r="H182" s="1" t="s">
        <v>555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556</v>
      </c>
      <c r="D183" s="1"/>
      <c r="E183" s="1" t="s">
        <v>39</v>
      </c>
      <c r="F183" s="1" t="s">
        <v>557</v>
      </c>
      <c r="G183" s="1" t="s">
        <v>41</v>
      </c>
      <c r="H183" s="1" t="s">
        <v>558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559</v>
      </c>
      <c r="D184" s="1"/>
      <c r="E184" s="1" t="s">
        <v>39</v>
      </c>
      <c r="F184" s="1" t="s">
        <v>560</v>
      </c>
      <c r="G184" s="1" t="s">
        <v>41</v>
      </c>
      <c r="H184" s="1" t="s">
        <v>561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562</v>
      </c>
      <c r="D185" s="1"/>
      <c r="E185" s="1" t="s">
        <v>39</v>
      </c>
      <c r="F185" s="1" t="s">
        <v>563</v>
      </c>
      <c r="G185" s="1" t="s">
        <v>41</v>
      </c>
      <c r="H185" s="1" t="s">
        <v>564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565</v>
      </c>
      <c r="D186" s="1"/>
      <c r="E186" s="1" t="s">
        <v>39</v>
      </c>
      <c r="F186" s="1" t="s">
        <v>566</v>
      </c>
      <c r="G186" s="1" t="s">
        <v>41</v>
      </c>
      <c r="H186" s="1" t="s">
        <v>567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568</v>
      </c>
      <c r="D187" s="1"/>
      <c r="E187" s="1" t="s">
        <v>39</v>
      </c>
      <c r="F187" s="1" t="s">
        <v>569</v>
      </c>
      <c r="G187" s="1" t="s">
        <v>41</v>
      </c>
      <c r="H187" s="1" t="s">
        <v>570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571</v>
      </c>
      <c r="D188" s="1"/>
      <c r="E188" s="1" t="s">
        <v>39</v>
      </c>
      <c r="F188" s="1" t="s">
        <v>572</v>
      </c>
      <c r="G188" s="1" t="s">
        <v>41</v>
      </c>
      <c r="H188" s="1" t="s">
        <v>573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574</v>
      </c>
      <c r="D189" s="1"/>
      <c r="E189" s="1" t="s">
        <v>39</v>
      </c>
      <c r="F189" s="1" t="s">
        <v>575</v>
      </c>
      <c r="G189" s="1" t="s">
        <v>41</v>
      </c>
      <c r="H189" s="1" t="s">
        <v>576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577</v>
      </c>
      <c r="D190" s="1"/>
      <c r="E190" s="1" t="s">
        <v>39</v>
      </c>
      <c r="F190" s="1" t="s">
        <v>578</v>
      </c>
      <c r="G190" s="1" t="s">
        <v>41</v>
      </c>
      <c r="H190" s="1" t="s">
        <v>579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580</v>
      </c>
      <c r="D191" s="1"/>
      <c r="E191" s="1" t="s">
        <v>39</v>
      </c>
      <c r="F191" s="1" t="s">
        <v>581</v>
      </c>
      <c r="G191" s="1" t="s">
        <v>41</v>
      </c>
      <c r="H191" s="1" t="s">
        <v>582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583</v>
      </c>
      <c r="D192" s="1"/>
      <c r="E192" s="1" t="s">
        <v>39</v>
      </c>
      <c r="F192" s="1" t="s">
        <v>584</v>
      </c>
      <c r="G192" s="1" t="s">
        <v>41</v>
      </c>
      <c r="H192" s="1" t="s">
        <v>585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586</v>
      </c>
      <c r="D193" s="1"/>
      <c r="E193" s="1" t="s">
        <v>39</v>
      </c>
      <c r="F193" s="1" t="s">
        <v>587</v>
      </c>
      <c r="G193" s="1" t="s">
        <v>41</v>
      </c>
      <c r="H193" s="1" t="s">
        <v>588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589</v>
      </c>
      <c r="D194" s="1"/>
      <c r="E194" s="1" t="s">
        <v>39</v>
      </c>
      <c r="F194" s="1" t="s">
        <v>590</v>
      </c>
      <c r="G194" s="1" t="s">
        <v>41</v>
      </c>
      <c r="H194" s="1" t="s">
        <v>591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592</v>
      </c>
      <c r="D195" s="1"/>
      <c r="E195" s="1" t="s">
        <v>39</v>
      </c>
      <c r="F195" s="1" t="s">
        <v>593</v>
      </c>
      <c r="G195" s="1" t="s">
        <v>41</v>
      </c>
      <c r="H195" s="1" t="s">
        <v>594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595</v>
      </c>
      <c r="D196" s="1"/>
      <c r="E196" s="1" t="s">
        <v>39</v>
      </c>
      <c r="F196" s="1" t="s">
        <v>596</v>
      </c>
      <c r="G196" s="1" t="s">
        <v>41</v>
      </c>
      <c r="H196" s="1" t="s">
        <v>597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598</v>
      </c>
      <c r="D197" s="1"/>
      <c r="E197" s="1" t="s">
        <v>39</v>
      </c>
      <c r="F197" s="1" t="s">
        <v>599</v>
      </c>
      <c r="G197" s="1" t="s">
        <v>41</v>
      </c>
      <c r="H197" s="1" t="s">
        <v>600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601</v>
      </c>
      <c r="D198" s="1"/>
      <c r="E198" s="1" t="s">
        <v>39</v>
      </c>
      <c r="F198" s="1" t="s">
        <v>602</v>
      </c>
      <c r="G198" s="1" t="s">
        <v>41</v>
      </c>
      <c r="H198" s="1" t="s">
        <v>603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604</v>
      </c>
      <c r="D199" s="1"/>
      <c r="E199" s="1" t="s">
        <v>39</v>
      </c>
      <c r="F199" s="1" t="s">
        <v>605</v>
      </c>
      <c r="G199" s="1" t="s">
        <v>41</v>
      </c>
      <c r="H199" s="1" t="s">
        <v>606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607</v>
      </c>
      <c r="D200" s="1"/>
      <c r="E200" s="1" t="s">
        <v>39</v>
      </c>
      <c r="F200" s="1" t="s">
        <v>608</v>
      </c>
      <c r="G200" s="1" t="s">
        <v>41</v>
      </c>
      <c r="H200" s="1" t="s">
        <v>609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610</v>
      </c>
      <c r="D201" s="1"/>
      <c r="E201" s="1" t="s">
        <v>39</v>
      </c>
      <c r="F201" s="1" t="s">
        <v>611</v>
      </c>
      <c r="G201" s="1" t="s">
        <v>41</v>
      </c>
      <c r="H201" s="1" t="s">
        <v>612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613</v>
      </c>
      <c r="D202" s="1"/>
      <c r="E202" s="1" t="s">
        <v>39</v>
      </c>
      <c r="F202" s="1" t="s">
        <v>614</v>
      </c>
      <c r="G202" s="1" t="s">
        <v>41</v>
      </c>
      <c r="H202" s="1" t="s">
        <v>615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616</v>
      </c>
      <c r="D203" s="1"/>
      <c r="E203" s="1" t="s">
        <v>39</v>
      </c>
      <c r="F203" s="1" t="s">
        <v>617</v>
      </c>
      <c r="G203" s="1" t="s">
        <v>41</v>
      </c>
      <c r="H203" s="1" t="s">
        <v>618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619</v>
      </c>
      <c r="D204" s="1"/>
      <c r="E204" s="1" t="s">
        <v>39</v>
      </c>
      <c r="F204" s="1" t="s">
        <v>620</v>
      </c>
      <c r="G204" s="1" t="s">
        <v>41</v>
      </c>
      <c r="H204" s="1" t="s">
        <v>621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622</v>
      </c>
      <c r="D205" s="1"/>
      <c r="E205" s="1" t="s">
        <v>39</v>
      </c>
      <c r="F205" s="1" t="s">
        <v>623</v>
      </c>
      <c r="G205" s="1" t="s">
        <v>41</v>
      </c>
      <c r="H205" s="1" t="s">
        <v>624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625</v>
      </c>
      <c r="D206" s="1"/>
      <c r="E206" s="1" t="s">
        <v>39</v>
      </c>
      <c r="F206" s="1" t="s">
        <v>626</v>
      </c>
      <c r="G206" s="1" t="s">
        <v>41</v>
      </c>
      <c r="H206" s="1" t="s">
        <v>627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628</v>
      </c>
      <c r="D207" s="1"/>
      <c r="E207" s="1" t="s">
        <v>39</v>
      </c>
      <c r="F207" s="1" t="s">
        <v>629</v>
      </c>
      <c r="G207" s="1" t="s">
        <v>41</v>
      </c>
      <c r="H207" s="1" t="s">
        <v>630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631</v>
      </c>
      <c r="D208" s="1" t="s">
        <v>632</v>
      </c>
      <c r="E208" s="1" t="s">
        <v>633</v>
      </c>
      <c r="F208" s="1" t="s">
        <v>275</v>
      </c>
      <c r="G208" s="1" t="s">
        <v>634</v>
      </c>
      <c r="H208" s="1" t="s">
        <v>635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636</v>
      </c>
      <c r="D209" s="1" t="s">
        <v>637</v>
      </c>
      <c r="E209" s="1" t="s">
        <v>633</v>
      </c>
      <c r="F209" s="1" t="s">
        <v>275</v>
      </c>
      <c r="G209" s="1" t="s">
        <v>634</v>
      </c>
      <c r="H209" s="1" t="s">
        <v>638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639</v>
      </c>
      <c r="D210" s="1" t="s">
        <v>640</v>
      </c>
      <c r="E210" s="1" t="s">
        <v>633</v>
      </c>
      <c r="F210" s="1" t="s">
        <v>275</v>
      </c>
      <c r="G210" s="1" t="s">
        <v>634</v>
      </c>
      <c r="H210" s="1" t="s">
        <v>641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642</v>
      </c>
      <c r="D211" s="1" t="s">
        <v>643</v>
      </c>
      <c r="E211" s="1" t="s">
        <v>633</v>
      </c>
      <c r="F211" s="1" t="s">
        <v>275</v>
      </c>
      <c r="G211" s="1" t="s">
        <v>634</v>
      </c>
      <c r="H211" s="1" t="s">
        <v>644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645</v>
      </c>
      <c r="D212" s="1" t="s">
        <v>646</v>
      </c>
      <c r="E212" s="1" t="s">
        <v>633</v>
      </c>
      <c r="F212" s="1" t="s">
        <v>275</v>
      </c>
      <c r="G212" s="1" t="s">
        <v>634</v>
      </c>
      <c r="H212" s="1" t="s">
        <v>647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648</v>
      </c>
      <c r="D213" s="1" t="s">
        <v>649</v>
      </c>
      <c r="E213" s="1" t="s">
        <v>633</v>
      </c>
      <c r="F213" s="1" t="s">
        <v>275</v>
      </c>
      <c r="G213" s="1" t="s">
        <v>634</v>
      </c>
      <c r="H213" s="1" t="s">
        <v>650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651</v>
      </c>
      <c r="D214" s="1" t="s">
        <v>652</v>
      </c>
      <c r="E214" s="1" t="s">
        <v>633</v>
      </c>
      <c r="F214" s="1" t="s">
        <v>275</v>
      </c>
      <c r="G214" s="1" t="s">
        <v>634</v>
      </c>
      <c r="H214" s="1" t="s">
        <v>653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654</v>
      </c>
      <c r="D215" s="1" t="s">
        <v>655</v>
      </c>
      <c r="E215" s="1" t="s">
        <v>633</v>
      </c>
      <c r="F215" s="1" t="s">
        <v>275</v>
      </c>
      <c r="G215" s="1" t="s">
        <v>634</v>
      </c>
      <c r="H215" s="1" t="s">
        <v>656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657</v>
      </c>
      <c r="D216" s="1" t="s">
        <v>658</v>
      </c>
      <c r="E216" s="1" t="s">
        <v>633</v>
      </c>
      <c r="F216" s="1" t="s">
        <v>275</v>
      </c>
      <c r="G216" s="1" t="s">
        <v>634</v>
      </c>
      <c r="H216" s="1" t="s">
        <v>659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660</v>
      </c>
      <c r="D217" s="1" t="s">
        <v>661</v>
      </c>
      <c r="E217" s="1" t="s">
        <v>633</v>
      </c>
      <c r="F217" s="1" t="s">
        <v>275</v>
      </c>
      <c r="G217" s="1" t="s">
        <v>634</v>
      </c>
      <c r="H217" s="1" t="s">
        <v>662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663</v>
      </c>
      <c r="D218" s="1" t="s">
        <v>664</v>
      </c>
      <c r="E218" s="1" t="s">
        <v>633</v>
      </c>
      <c r="F218" s="1" t="s">
        <v>275</v>
      </c>
      <c r="G218" s="1" t="s">
        <v>634</v>
      </c>
      <c r="H218" s="1" t="s">
        <v>665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666</v>
      </c>
      <c r="D219" s="1" t="s">
        <v>667</v>
      </c>
      <c r="E219" s="1" t="s">
        <v>633</v>
      </c>
      <c r="F219" s="1" t="s">
        <v>275</v>
      </c>
      <c r="G219" s="1" t="s">
        <v>634</v>
      </c>
      <c r="H219" s="1" t="s">
        <v>668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669</v>
      </c>
      <c r="D220" s="1" t="s">
        <v>670</v>
      </c>
      <c r="E220" s="1" t="s">
        <v>633</v>
      </c>
      <c r="F220" s="1" t="s">
        <v>275</v>
      </c>
      <c r="G220" s="1" t="s">
        <v>634</v>
      </c>
      <c r="H220" s="1" t="s">
        <v>671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672</v>
      </c>
      <c r="D221" s="1" t="s">
        <v>673</v>
      </c>
      <c r="E221" s="1" t="s">
        <v>633</v>
      </c>
      <c r="F221" s="1" t="s">
        <v>275</v>
      </c>
      <c r="G221" s="1" t="s">
        <v>634</v>
      </c>
      <c r="H221" s="1" t="s">
        <v>674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675</v>
      </c>
      <c r="D222" s="1" t="s">
        <v>676</v>
      </c>
      <c r="E222" s="1" t="s">
        <v>633</v>
      </c>
      <c r="F222" s="1" t="s">
        <v>275</v>
      </c>
      <c r="G222" s="1" t="s">
        <v>634</v>
      </c>
      <c r="H222" s="1" t="s">
        <v>677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678</v>
      </c>
      <c r="D223" s="1" t="s">
        <v>679</v>
      </c>
      <c r="E223" s="1" t="s">
        <v>633</v>
      </c>
      <c r="F223" s="1" t="s">
        <v>275</v>
      </c>
      <c r="G223" s="1" t="s">
        <v>634</v>
      </c>
      <c r="H223" s="1" t="s">
        <v>680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681</v>
      </c>
      <c r="D224" s="1" t="s">
        <v>682</v>
      </c>
      <c r="E224" s="1" t="s">
        <v>633</v>
      </c>
      <c r="F224" s="1" t="s">
        <v>275</v>
      </c>
      <c r="G224" s="1" t="s">
        <v>634</v>
      </c>
      <c r="H224" s="1" t="s">
        <v>683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684</v>
      </c>
      <c r="D225" s="1" t="s">
        <v>685</v>
      </c>
      <c r="E225" s="1" t="s">
        <v>633</v>
      </c>
      <c r="F225" s="1" t="s">
        <v>275</v>
      </c>
      <c r="G225" s="1" t="s">
        <v>634</v>
      </c>
      <c r="H225" s="1" t="s">
        <v>686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687</v>
      </c>
      <c r="D226" s="1" t="s">
        <v>688</v>
      </c>
      <c r="E226" s="1" t="s">
        <v>633</v>
      </c>
      <c r="F226" s="1" t="s">
        <v>257</v>
      </c>
      <c r="G226" s="1" t="s">
        <v>634</v>
      </c>
      <c r="H226" s="1" t="s">
        <v>689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690</v>
      </c>
      <c r="D227" s="1" t="s">
        <v>691</v>
      </c>
      <c r="E227" s="1" t="s">
        <v>633</v>
      </c>
      <c r="F227" s="1" t="s">
        <v>257</v>
      </c>
      <c r="G227" s="1" t="s">
        <v>634</v>
      </c>
      <c r="H227" s="1" t="s">
        <v>692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693</v>
      </c>
      <c r="D228" s="1" t="s">
        <v>694</v>
      </c>
      <c r="E228" s="1" t="s">
        <v>633</v>
      </c>
      <c r="F228" s="1" t="s">
        <v>257</v>
      </c>
      <c r="G228" s="1" t="s">
        <v>634</v>
      </c>
      <c r="H228" s="1" t="s">
        <v>695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696</v>
      </c>
      <c r="D229" s="1" t="s">
        <v>697</v>
      </c>
      <c r="E229" s="1" t="s">
        <v>633</v>
      </c>
      <c r="F229" s="1" t="s">
        <v>257</v>
      </c>
      <c r="G229" s="1" t="s">
        <v>634</v>
      </c>
      <c r="H229" s="1" t="s">
        <v>698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699</v>
      </c>
      <c r="D230" s="1" t="s">
        <v>700</v>
      </c>
      <c r="E230" s="1" t="s">
        <v>633</v>
      </c>
      <c r="F230" s="1" t="s">
        <v>257</v>
      </c>
      <c r="G230" s="1" t="s">
        <v>634</v>
      </c>
      <c r="H230" s="1" t="s">
        <v>701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702</v>
      </c>
      <c r="D231" s="1" t="s">
        <v>703</v>
      </c>
      <c r="E231" s="1" t="s">
        <v>633</v>
      </c>
      <c r="F231" s="1" t="s">
        <v>257</v>
      </c>
      <c r="G231" s="1" t="s">
        <v>634</v>
      </c>
      <c r="H231" s="1" t="s">
        <v>704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256</v>
      </c>
      <c r="D232" s="1" t="s">
        <v>705</v>
      </c>
      <c r="E232" s="1" t="s">
        <v>633</v>
      </c>
      <c r="F232" s="1" t="s">
        <v>257</v>
      </c>
      <c r="G232" s="1" t="s">
        <v>634</v>
      </c>
      <c r="H232" s="1" t="s">
        <v>706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707</v>
      </c>
      <c r="D233" s="1" t="s">
        <v>708</v>
      </c>
      <c r="E233" s="1" t="s">
        <v>633</v>
      </c>
      <c r="F233" s="1" t="s">
        <v>257</v>
      </c>
      <c r="G233" s="1" t="s">
        <v>634</v>
      </c>
      <c r="H233" s="1" t="s">
        <v>709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710</v>
      </c>
      <c r="D234" s="1" t="s">
        <v>711</v>
      </c>
      <c r="E234" s="1" t="s">
        <v>633</v>
      </c>
      <c r="F234" s="1" t="s">
        <v>257</v>
      </c>
      <c r="G234" s="1" t="s">
        <v>634</v>
      </c>
      <c r="H234" s="1" t="s">
        <v>712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713</v>
      </c>
      <c r="D235" s="1" t="s">
        <v>714</v>
      </c>
      <c r="E235" s="1" t="s">
        <v>633</v>
      </c>
      <c r="F235" s="1" t="s">
        <v>257</v>
      </c>
      <c r="G235" s="1" t="s">
        <v>634</v>
      </c>
      <c r="H235" s="1" t="s">
        <v>715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716</v>
      </c>
      <c r="D236" s="1" t="s">
        <v>717</v>
      </c>
      <c r="E236" s="1" t="s">
        <v>633</v>
      </c>
      <c r="F236" s="1" t="s">
        <v>257</v>
      </c>
      <c r="G236" s="1" t="s">
        <v>634</v>
      </c>
      <c r="H236" s="1" t="s">
        <v>718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719</v>
      </c>
      <c r="D237" s="1" t="s">
        <v>720</v>
      </c>
      <c r="E237" s="1" t="s">
        <v>633</v>
      </c>
      <c r="F237" s="1" t="s">
        <v>257</v>
      </c>
      <c r="G237" s="1" t="s">
        <v>634</v>
      </c>
      <c r="H237" s="1" t="s">
        <v>721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722</v>
      </c>
      <c r="D238" s="1" t="s">
        <v>723</v>
      </c>
      <c r="E238" s="1" t="s">
        <v>633</v>
      </c>
      <c r="F238" s="1" t="s">
        <v>257</v>
      </c>
      <c r="G238" s="1" t="s">
        <v>634</v>
      </c>
      <c r="H238" s="1" t="s">
        <v>724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725</v>
      </c>
      <c r="D239" s="1" t="s">
        <v>726</v>
      </c>
      <c r="E239" s="1" t="s">
        <v>633</v>
      </c>
      <c r="F239" s="1" t="s">
        <v>257</v>
      </c>
      <c r="G239" s="1" t="s">
        <v>634</v>
      </c>
      <c r="H239" s="1" t="s">
        <v>727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728</v>
      </c>
      <c r="D240" s="1" t="s">
        <v>729</v>
      </c>
      <c r="E240" s="1" t="s">
        <v>633</v>
      </c>
      <c r="F240" s="1" t="s">
        <v>257</v>
      </c>
      <c r="G240" s="1" t="s">
        <v>634</v>
      </c>
      <c r="H240" s="1" t="s">
        <v>730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731</v>
      </c>
      <c r="D241" s="1" t="s">
        <v>732</v>
      </c>
      <c r="E241" s="1" t="s">
        <v>633</v>
      </c>
      <c r="F241" s="1" t="s">
        <v>257</v>
      </c>
      <c r="G241" s="1" t="s">
        <v>634</v>
      </c>
      <c r="H241" s="1" t="s">
        <v>733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734</v>
      </c>
      <c r="D242" s="1" t="s">
        <v>735</v>
      </c>
      <c r="E242" s="1" t="s">
        <v>633</v>
      </c>
      <c r="F242" s="1" t="s">
        <v>257</v>
      </c>
      <c r="G242" s="1" t="s">
        <v>634</v>
      </c>
      <c r="H242" s="1" t="s">
        <v>736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737</v>
      </c>
      <c r="D243" s="1" t="s">
        <v>738</v>
      </c>
      <c r="E243" s="1" t="s">
        <v>633</v>
      </c>
      <c r="F243" s="1" t="s">
        <v>257</v>
      </c>
      <c r="G243" s="1" t="s">
        <v>634</v>
      </c>
      <c r="H243" s="1" t="s">
        <v>739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740</v>
      </c>
      <c r="D244" s="1" t="s">
        <v>741</v>
      </c>
      <c r="E244" s="1" t="s">
        <v>633</v>
      </c>
      <c r="F244" s="1" t="s">
        <v>257</v>
      </c>
      <c r="G244" s="1" t="s">
        <v>634</v>
      </c>
      <c r="H244" s="1" t="s">
        <v>742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743</v>
      </c>
      <c r="D245" s="1" t="s">
        <v>744</v>
      </c>
      <c r="E245" s="1" t="s">
        <v>633</v>
      </c>
      <c r="F245" s="1" t="s">
        <v>257</v>
      </c>
      <c r="G245" s="1" t="s">
        <v>634</v>
      </c>
      <c r="H245" s="1" t="s">
        <v>745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746</v>
      </c>
      <c r="D246" s="1" t="s">
        <v>747</v>
      </c>
      <c r="E246" s="1" t="s">
        <v>633</v>
      </c>
      <c r="F246" s="1" t="s">
        <v>257</v>
      </c>
      <c r="G246" s="1" t="s">
        <v>634</v>
      </c>
      <c r="H246" s="1" t="s">
        <v>748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749</v>
      </c>
      <c r="D247" s="1" t="s">
        <v>750</v>
      </c>
      <c r="E247" s="1" t="s">
        <v>633</v>
      </c>
      <c r="F247" s="1" t="s">
        <v>257</v>
      </c>
      <c r="G247" s="1" t="s">
        <v>634</v>
      </c>
      <c r="H247" s="1" t="s">
        <v>751</v>
      </c>
      <c r="I247" s="1">
        <f>+Territorio[[#This Row],[id]]</f>
        <v>237</v>
      </c>
    </row>
    <row r="248" spans="2:9" x14ac:dyDescent="0.25">
      <c r="B248">
        <v>238</v>
      </c>
      <c r="C248" s="1" t="s">
        <v>752</v>
      </c>
      <c r="D248" s="1" t="s">
        <v>753</v>
      </c>
      <c r="E248" s="1" t="s">
        <v>754</v>
      </c>
      <c r="F248" s="1" t="s">
        <v>152</v>
      </c>
      <c r="G248" s="1" t="s">
        <v>634</v>
      </c>
      <c r="H248" s="1" t="s">
        <v>755</v>
      </c>
      <c r="I248" s="1">
        <f>+Territorio[[#This Row],[id]]</f>
        <v>238</v>
      </c>
    </row>
    <row r="249" spans="2:9" x14ac:dyDescent="0.25">
      <c r="B249">
        <v>239</v>
      </c>
      <c r="C249" s="1" t="s">
        <v>756</v>
      </c>
      <c r="D249" s="1" t="s">
        <v>757</v>
      </c>
      <c r="E249" s="1" t="s">
        <v>754</v>
      </c>
      <c r="F249" s="1" t="s">
        <v>152</v>
      </c>
      <c r="G249" s="1" t="s">
        <v>634</v>
      </c>
      <c r="H249" s="1" t="s">
        <v>758</v>
      </c>
      <c r="I249" s="1">
        <f>+Territorio[[#This Row],[id]]</f>
        <v>239</v>
      </c>
    </row>
    <row r="250" spans="2:9" x14ac:dyDescent="0.25">
      <c r="B250">
        <v>240</v>
      </c>
      <c r="C250" s="1" t="s">
        <v>759</v>
      </c>
      <c r="D250" s="1" t="s">
        <v>760</v>
      </c>
      <c r="E250" s="1" t="s">
        <v>754</v>
      </c>
      <c r="F250" s="1" t="s">
        <v>152</v>
      </c>
      <c r="G250" s="1" t="s">
        <v>634</v>
      </c>
      <c r="H250" s="1" t="s">
        <v>761</v>
      </c>
      <c r="I250" s="1">
        <f>+Territorio[[#This Row],[id]]</f>
        <v>240</v>
      </c>
    </row>
    <row r="251" spans="2:9" x14ac:dyDescent="0.25">
      <c r="B251">
        <v>241</v>
      </c>
      <c r="C251" s="1" t="s">
        <v>762</v>
      </c>
      <c r="D251" s="1" t="s">
        <v>763</v>
      </c>
      <c r="E251" s="1" t="s">
        <v>754</v>
      </c>
      <c r="F251" s="1" t="s">
        <v>152</v>
      </c>
      <c r="G251" s="1" t="s">
        <v>634</v>
      </c>
      <c r="H251" s="1" t="s">
        <v>764</v>
      </c>
      <c r="I251" s="1">
        <f>+Territorio[[#This Row],[id]]</f>
        <v>241</v>
      </c>
    </row>
    <row r="252" spans="2:9" x14ac:dyDescent="0.25">
      <c r="B252">
        <v>242</v>
      </c>
      <c r="C252" s="1" t="s">
        <v>765</v>
      </c>
      <c r="D252" s="1" t="s">
        <v>766</v>
      </c>
      <c r="E252" s="1" t="s">
        <v>754</v>
      </c>
      <c r="F252" s="1" t="s">
        <v>152</v>
      </c>
      <c r="G252" s="1" t="s">
        <v>634</v>
      </c>
      <c r="H252" s="1" t="s">
        <v>767</v>
      </c>
      <c r="I252" s="1">
        <f>+Territorio[[#This Row],[id]]</f>
        <v>242</v>
      </c>
    </row>
    <row r="253" spans="2:9" x14ac:dyDescent="0.25">
      <c r="B253">
        <v>243</v>
      </c>
      <c r="C253" s="1" t="s">
        <v>768</v>
      </c>
      <c r="D253" s="1" t="s">
        <v>769</v>
      </c>
      <c r="E253" s="1" t="s">
        <v>754</v>
      </c>
      <c r="F253" s="1" t="s">
        <v>152</v>
      </c>
      <c r="G253" s="1" t="s">
        <v>634</v>
      </c>
      <c r="H253" s="1" t="s">
        <v>770</v>
      </c>
      <c r="I253" s="1">
        <f>+Territorio[[#This Row],[id]]</f>
        <v>243</v>
      </c>
    </row>
    <row r="254" spans="2:9" x14ac:dyDescent="0.25">
      <c r="B254">
        <v>244</v>
      </c>
      <c r="C254" s="1" t="s">
        <v>771</v>
      </c>
      <c r="D254" s="1" t="s">
        <v>772</v>
      </c>
      <c r="E254" s="1" t="s">
        <v>754</v>
      </c>
      <c r="F254" s="1" t="s">
        <v>152</v>
      </c>
      <c r="G254" s="1" t="s">
        <v>634</v>
      </c>
      <c r="H254" s="1" t="s">
        <v>773</v>
      </c>
      <c r="I254" s="1">
        <f>+Territorio[[#This Row],[id]]</f>
        <v>244</v>
      </c>
    </row>
    <row r="255" spans="2:9" x14ac:dyDescent="0.25">
      <c r="B255">
        <v>245</v>
      </c>
      <c r="C255" s="1" t="s">
        <v>774</v>
      </c>
      <c r="D255" s="1" t="s">
        <v>775</v>
      </c>
      <c r="E255" s="1" t="s">
        <v>754</v>
      </c>
      <c r="F255" s="1" t="s">
        <v>152</v>
      </c>
      <c r="G255" s="1" t="s">
        <v>634</v>
      </c>
      <c r="H255" s="1" t="s">
        <v>776</v>
      </c>
      <c r="I255" s="1">
        <f>+Territorio[[#This Row],[id]]</f>
        <v>245</v>
      </c>
    </row>
    <row r="256" spans="2:9" x14ac:dyDescent="0.25">
      <c r="B256">
        <v>246</v>
      </c>
      <c r="C256" s="1" t="s">
        <v>777</v>
      </c>
      <c r="D256" s="1" t="s">
        <v>778</v>
      </c>
      <c r="E256" s="1" t="s">
        <v>754</v>
      </c>
      <c r="F256" s="1" t="s">
        <v>152</v>
      </c>
      <c r="G256" s="1" t="s">
        <v>634</v>
      </c>
      <c r="H256" s="1" t="s">
        <v>779</v>
      </c>
      <c r="I256" s="1">
        <f>+Territorio[[#This Row],[id]]</f>
        <v>246</v>
      </c>
    </row>
    <row r="257" spans="2:9" x14ac:dyDescent="0.25">
      <c r="B257">
        <v>247</v>
      </c>
      <c r="C257" s="1" t="s">
        <v>780</v>
      </c>
      <c r="D257" s="1" t="s">
        <v>781</v>
      </c>
      <c r="E257" s="1" t="s">
        <v>754</v>
      </c>
      <c r="F257" s="1" t="s">
        <v>152</v>
      </c>
      <c r="G257" s="1" t="s">
        <v>634</v>
      </c>
      <c r="H257" s="1" t="s">
        <v>782</v>
      </c>
      <c r="I257" s="1">
        <f>+Territorio[[#This Row],[id]]</f>
        <v>247</v>
      </c>
    </row>
    <row r="258" spans="2:9" x14ac:dyDescent="0.25">
      <c r="B258">
        <v>248</v>
      </c>
      <c r="C258" s="1" t="s">
        <v>783</v>
      </c>
      <c r="D258" s="1" t="s">
        <v>784</v>
      </c>
      <c r="E258" s="1" t="s">
        <v>754</v>
      </c>
      <c r="F258" s="1" t="s">
        <v>152</v>
      </c>
      <c r="G258" s="1" t="s">
        <v>634</v>
      </c>
      <c r="H258" s="1" t="s">
        <v>785</v>
      </c>
      <c r="I258" s="1">
        <f>+Territorio[[#This Row],[id]]</f>
        <v>248</v>
      </c>
    </row>
    <row r="259" spans="2:9" x14ac:dyDescent="0.25">
      <c r="B259">
        <v>249</v>
      </c>
      <c r="C259" s="1" t="s">
        <v>786</v>
      </c>
      <c r="D259" s="1" t="s">
        <v>787</v>
      </c>
      <c r="E259" s="1" t="s">
        <v>754</v>
      </c>
      <c r="F259" s="1" t="s">
        <v>152</v>
      </c>
      <c r="G259" s="1" t="s">
        <v>634</v>
      </c>
      <c r="H259" s="1" t="s">
        <v>788</v>
      </c>
      <c r="I259" s="1">
        <f>+Territorio[[#This Row],[id]]</f>
        <v>249</v>
      </c>
    </row>
    <row r="260" spans="2:9" x14ac:dyDescent="0.25">
      <c r="B260">
        <v>250</v>
      </c>
      <c r="C260" s="1" t="s">
        <v>789</v>
      </c>
      <c r="D260" s="1" t="s">
        <v>790</v>
      </c>
      <c r="E260" s="1" t="s">
        <v>754</v>
      </c>
      <c r="F260" s="1" t="s">
        <v>152</v>
      </c>
      <c r="G260" s="1" t="s">
        <v>634</v>
      </c>
      <c r="H260" s="1" t="s">
        <v>791</v>
      </c>
      <c r="I260" s="1">
        <f>+Territorio[[#This Row],[id]]</f>
        <v>250</v>
      </c>
    </row>
    <row r="261" spans="2:9" x14ac:dyDescent="0.25">
      <c r="B261">
        <v>251</v>
      </c>
      <c r="C261" s="1" t="s">
        <v>792</v>
      </c>
      <c r="D261" s="1" t="s">
        <v>793</v>
      </c>
      <c r="E261" s="1" t="s">
        <v>754</v>
      </c>
      <c r="F261" s="1" t="s">
        <v>152</v>
      </c>
      <c r="G261" s="1" t="s">
        <v>634</v>
      </c>
      <c r="H261" s="1" t="s">
        <v>794</v>
      </c>
      <c r="I261" s="1">
        <f>+Territorio[[#This Row],[id]]</f>
        <v>251</v>
      </c>
    </row>
    <row r="262" spans="2:9" x14ac:dyDescent="0.25">
      <c r="B262">
        <v>252</v>
      </c>
      <c r="C262" s="1" t="s">
        <v>795</v>
      </c>
      <c r="D262" s="1" t="s">
        <v>796</v>
      </c>
      <c r="E262" s="1" t="s">
        <v>754</v>
      </c>
      <c r="F262" s="1" t="s">
        <v>152</v>
      </c>
      <c r="G262" s="1" t="s">
        <v>634</v>
      </c>
      <c r="H262" s="1" t="s">
        <v>797</v>
      </c>
      <c r="I262" s="1">
        <f>+Territorio[[#This Row],[id]]</f>
        <v>252</v>
      </c>
    </row>
    <row r="263" spans="2:9" x14ac:dyDescent="0.25">
      <c r="B263">
        <v>253</v>
      </c>
      <c r="C263" s="1" t="s">
        <v>798</v>
      </c>
      <c r="D263" s="1" t="s">
        <v>799</v>
      </c>
      <c r="E263" s="1" t="s">
        <v>754</v>
      </c>
      <c r="F263" s="1" t="s">
        <v>152</v>
      </c>
      <c r="G263" s="1" t="s">
        <v>634</v>
      </c>
      <c r="H263" s="1" t="s">
        <v>800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801</v>
      </c>
      <c r="D264" s="1" t="s">
        <v>802</v>
      </c>
      <c r="E264" s="1" t="s">
        <v>803</v>
      </c>
      <c r="F264" s="1" t="s">
        <v>179</v>
      </c>
      <c r="G264" s="1" t="s">
        <v>634</v>
      </c>
      <c r="H264" s="1" t="s">
        <v>804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805</v>
      </c>
      <c r="D265" s="1" t="s">
        <v>806</v>
      </c>
      <c r="E265" s="1" t="s">
        <v>803</v>
      </c>
      <c r="F265" s="1" t="s">
        <v>179</v>
      </c>
      <c r="G265" s="1" t="s">
        <v>634</v>
      </c>
      <c r="H265" s="1" t="s">
        <v>807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808</v>
      </c>
      <c r="D266" s="1" t="s">
        <v>809</v>
      </c>
      <c r="E266" s="1" t="s">
        <v>803</v>
      </c>
      <c r="F266" s="1" t="s">
        <v>179</v>
      </c>
      <c r="G266" s="1" t="s">
        <v>634</v>
      </c>
      <c r="H266" s="1" t="s">
        <v>810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811</v>
      </c>
      <c r="D267" s="1" t="s">
        <v>812</v>
      </c>
      <c r="E267" s="1" t="s">
        <v>803</v>
      </c>
      <c r="F267" s="1" t="s">
        <v>179</v>
      </c>
      <c r="G267" s="1" t="s">
        <v>634</v>
      </c>
      <c r="H267" s="1" t="s">
        <v>813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814</v>
      </c>
      <c r="D268" s="1" t="s">
        <v>815</v>
      </c>
      <c r="E268" s="1" t="s">
        <v>803</v>
      </c>
      <c r="F268" s="1" t="s">
        <v>179</v>
      </c>
      <c r="G268" s="1" t="s">
        <v>634</v>
      </c>
      <c r="H268" s="1" t="s">
        <v>816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817</v>
      </c>
      <c r="D269" s="1" t="s">
        <v>818</v>
      </c>
      <c r="E269" s="1" t="s">
        <v>803</v>
      </c>
      <c r="F269" s="1" t="s">
        <v>179</v>
      </c>
      <c r="G269" s="1" t="s">
        <v>634</v>
      </c>
      <c r="H269" s="1" t="s">
        <v>819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820</v>
      </c>
      <c r="D270" s="1" t="s">
        <v>821</v>
      </c>
      <c r="E270" s="1" t="s">
        <v>820</v>
      </c>
      <c r="F270" s="1" t="s">
        <v>485</v>
      </c>
      <c r="G270" s="1" t="s">
        <v>634</v>
      </c>
      <c r="H270" s="1" t="s">
        <v>822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823</v>
      </c>
      <c r="D271" s="1" t="s">
        <v>824</v>
      </c>
      <c r="E271" s="1" t="s">
        <v>803</v>
      </c>
      <c r="F271" s="1" t="s">
        <v>485</v>
      </c>
      <c r="G271" s="1" t="s">
        <v>634</v>
      </c>
      <c r="H271" s="1" t="s">
        <v>825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826</v>
      </c>
      <c r="D272" s="1" t="s">
        <v>827</v>
      </c>
      <c r="E272" s="1" t="s">
        <v>803</v>
      </c>
      <c r="F272" s="1" t="s">
        <v>485</v>
      </c>
      <c r="G272" s="1" t="s">
        <v>634</v>
      </c>
      <c r="H272" s="1" t="s">
        <v>828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829</v>
      </c>
      <c r="D273" s="1" t="s">
        <v>830</v>
      </c>
      <c r="E273" s="1" t="s">
        <v>803</v>
      </c>
      <c r="F273" s="1" t="s">
        <v>485</v>
      </c>
      <c r="G273" s="1" t="s">
        <v>634</v>
      </c>
      <c r="H273" s="1" t="s">
        <v>831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832</v>
      </c>
      <c r="D274" s="1" t="s">
        <v>833</v>
      </c>
      <c r="E274" s="1" t="s">
        <v>803</v>
      </c>
      <c r="F274" s="1" t="s">
        <v>485</v>
      </c>
      <c r="G274" s="1" t="s">
        <v>634</v>
      </c>
      <c r="H274" s="1" t="s">
        <v>834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835</v>
      </c>
      <c r="D275" s="1" t="s">
        <v>836</v>
      </c>
      <c r="E275" s="1" t="s">
        <v>803</v>
      </c>
      <c r="F275" s="1" t="s">
        <v>485</v>
      </c>
      <c r="G275" s="1" t="s">
        <v>634</v>
      </c>
      <c r="H275" s="1" t="s">
        <v>837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838</v>
      </c>
      <c r="D276" s="1" t="s">
        <v>839</v>
      </c>
      <c r="E276" s="1" t="s">
        <v>803</v>
      </c>
      <c r="F276" s="1" t="s">
        <v>485</v>
      </c>
      <c r="G276" s="1" t="s">
        <v>634</v>
      </c>
      <c r="H276" s="1" t="s">
        <v>840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841</v>
      </c>
      <c r="D277" s="1" t="s">
        <v>842</v>
      </c>
      <c r="E277" s="1" t="s">
        <v>803</v>
      </c>
      <c r="F277" s="1" t="s">
        <v>485</v>
      </c>
      <c r="G277" s="1" t="s">
        <v>634</v>
      </c>
      <c r="H277" s="1" t="s">
        <v>843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844</v>
      </c>
      <c r="D278" s="1" t="s">
        <v>845</v>
      </c>
      <c r="E278" s="1" t="s">
        <v>803</v>
      </c>
      <c r="F278" s="1" t="s">
        <v>485</v>
      </c>
      <c r="G278" s="1" t="s">
        <v>634</v>
      </c>
      <c r="H278" s="1" t="s">
        <v>846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847</v>
      </c>
      <c r="D279" s="1" t="s">
        <v>848</v>
      </c>
      <c r="E279" s="1" t="s">
        <v>803</v>
      </c>
      <c r="F279" s="1" t="s">
        <v>485</v>
      </c>
      <c r="G279" s="1" t="s">
        <v>634</v>
      </c>
      <c r="H279" s="1" t="s">
        <v>849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850</v>
      </c>
      <c r="D280" s="1" t="s">
        <v>851</v>
      </c>
      <c r="E280" s="1" t="s">
        <v>803</v>
      </c>
      <c r="F280" s="1" t="s">
        <v>485</v>
      </c>
      <c r="G280" s="1" t="s">
        <v>634</v>
      </c>
      <c r="H280" s="1" t="s">
        <v>852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853</v>
      </c>
      <c r="D281" s="1" t="s">
        <v>854</v>
      </c>
      <c r="E281" s="1" t="s">
        <v>803</v>
      </c>
      <c r="F281" s="1" t="s">
        <v>485</v>
      </c>
      <c r="G281" s="1" t="s">
        <v>634</v>
      </c>
      <c r="H281" s="1" t="s">
        <v>855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856</v>
      </c>
      <c r="D282" s="1" t="s">
        <v>857</v>
      </c>
      <c r="E282" s="1" t="s">
        <v>803</v>
      </c>
      <c r="F282" s="1" t="s">
        <v>485</v>
      </c>
      <c r="G282" s="1" t="s">
        <v>634</v>
      </c>
      <c r="H282" s="1" t="s">
        <v>858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859</v>
      </c>
      <c r="D283" s="1" t="s">
        <v>860</v>
      </c>
      <c r="E283" s="1" t="s">
        <v>803</v>
      </c>
      <c r="F283" s="1" t="s">
        <v>485</v>
      </c>
      <c r="G283" s="1" t="s">
        <v>634</v>
      </c>
      <c r="H283" s="1" t="s">
        <v>861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862</v>
      </c>
      <c r="D284" s="1" t="s">
        <v>863</v>
      </c>
      <c r="E284" s="1" t="s">
        <v>803</v>
      </c>
      <c r="F284" s="1" t="s">
        <v>485</v>
      </c>
      <c r="G284" s="1" t="s">
        <v>634</v>
      </c>
      <c r="H284" s="1" t="s">
        <v>864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865</v>
      </c>
      <c r="D285" s="1" t="s">
        <v>866</v>
      </c>
      <c r="E285" s="1" t="s">
        <v>803</v>
      </c>
      <c r="F285" s="1" t="s">
        <v>485</v>
      </c>
      <c r="G285" s="1" t="s">
        <v>634</v>
      </c>
      <c r="H285" s="1" t="s">
        <v>867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868</v>
      </c>
      <c r="D286" s="1" t="s">
        <v>869</v>
      </c>
      <c r="E286" s="1" t="s">
        <v>803</v>
      </c>
      <c r="F286" s="1" t="s">
        <v>485</v>
      </c>
      <c r="G286" s="1" t="s">
        <v>634</v>
      </c>
      <c r="H286" s="1" t="s">
        <v>870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871</v>
      </c>
      <c r="D287" s="1" t="s">
        <v>872</v>
      </c>
      <c r="E287" s="1" t="s">
        <v>803</v>
      </c>
      <c r="F287" s="1" t="s">
        <v>485</v>
      </c>
      <c r="G287" s="1" t="s">
        <v>634</v>
      </c>
      <c r="H287" s="1" t="s">
        <v>873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874</v>
      </c>
      <c r="D288" s="1" t="s">
        <v>875</v>
      </c>
      <c r="E288" s="1" t="s">
        <v>803</v>
      </c>
      <c r="F288" s="1" t="s">
        <v>485</v>
      </c>
      <c r="G288" s="1" t="s">
        <v>634</v>
      </c>
      <c r="H288" s="1" t="s">
        <v>876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877</v>
      </c>
      <c r="D289" s="1" t="s">
        <v>878</v>
      </c>
      <c r="E289" s="1" t="s">
        <v>803</v>
      </c>
      <c r="F289" s="1" t="s">
        <v>485</v>
      </c>
      <c r="G289" s="1" t="s">
        <v>634</v>
      </c>
      <c r="H289" s="1" t="s">
        <v>879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880</v>
      </c>
      <c r="D290" s="1" t="s">
        <v>881</v>
      </c>
      <c r="E290" s="1" t="s">
        <v>803</v>
      </c>
      <c r="F290" s="1" t="s">
        <v>485</v>
      </c>
      <c r="G290" s="1" t="s">
        <v>634</v>
      </c>
      <c r="H290" s="1" t="s">
        <v>882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883</v>
      </c>
      <c r="D291" s="1" t="s">
        <v>884</v>
      </c>
      <c r="E291" s="1" t="s">
        <v>803</v>
      </c>
      <c r="F291" s="1" t="s">
        <v>485</v>
      </c>
      <c r="G291" s="1" t="s">
        <v>634</v>
      </c>
      <c r="H291" s="1" t="s">
        <v>885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886</v>
      </c>
      <c r="D292" s="1" t="s">
        <v>887</v>
      </c>
      <c r="E292" s="1" t="s">
        <v>803</v>
      </c>
      <c r="F292" s="1" t="s">
        <v>485</v>
      </c>
      <c r="G292" s="1" t="s">
        <v>634</v>
      </c>
      <c r="H292" s="1" t="s">
        <v>888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889</v>
      </c>
      <c r="D293" s="1" t="s">
        <v>890</v>
      </c>
      <c r="E293" s="1" t="s">
        <v>803</v>
      </c>
      <c r="F293" s="1" t="s">
        <v>485</v>
      </c>
      <c r="G293" s="1" t="s">
        <v>634</v>
      </c>
      <c r="H293" s="1" t="s">
        <v>891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892</v>
      </c>
      <c r="D294" s="1" t="s">
        <v>893</v>
      </c>
      <c r="E294" s="1" t="s">
        <v>803</v>
      </c>
      <c r="F294" s="1" t="s">
        <v>485</v>
      </c>
      <c r="G294" s="1" t="s">
        <v>634</v>
      </c>
      <c r="H294" s="1" t="s">
        <v>894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895</v>
      </c>
      <c r="D295" s="1" t="s">
        <v>896</v>
      </c>
      <c r="E295" s="1" t="s">
        <v>803</v>
      </c>
      <c r="F295" s="1" t="s">
        <v>485</v>
      </c>
      <c r="G295" s="1" t="s">
        <v>634</v>
      </c>
      <c r="H295" s="1" t="s">
        <v>897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898</v>
      </c>
      <c r="D296" s="1" t="s">
        <v>899</v>
      </c>
      <c r="E296" s="1" t="s">
        <v>803</v>
      </c>
      <c r="F296" s="1" t="s">
        <v>485</v>
      </c>
      <c r="G296" s="1" t="s">
        <v>634</v>
      </c>
      <c r="H296" s="1" t="s">
        <v>900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901</v>
      </c>
      <c r="D297" s="1" t="s">
        <v>902</v>
      </c>
      <c r="E297" s="1" t="s">
        <v>803</v>
      </c>
      <c r="F297" s="1" t="s">
        <v>485</v>
      </c>
      <c r="G297" s="1" t="s">
        <v>634</v>
      </c>
      <c r="H297" s="1" t="s">
        <v>903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904</v>
      </c>
      <c r="D298" s="1" t="s">
        <v>905</v>
      </c>
      <c r="E298" s="1" t="s">
        <v>803</v>
      </c>
      <c r="F298" s="1" t="s">
        <v>485</v>
      </c>
      <c r="G298" s="1" t="s">
        <v>634</v>
      </c>
      <c r="H298" s="1" t="s">
        <v>906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907</v>
      </c>
      <c r="D299" s="1" t="s">
        <v>908</v>
      </c>
      <c r="E299" s="1" t="s">
        <v>803</v>
      </c>
      <c r="F299" s="1" t="s">
        <v>485</v>
      </c>
      <c r="G299" s="1" t="s">
        <v>634</v>
      </c>
      <c r="H299" s="1" t="s">
        <v>909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910</v>
      </c>
      <c r="D300" s="1" t="s">
        <v>911</v>
      </c>
      <c r="E300" s="1" t="s">
        <v>803</v>
      </c>
      <c r="F300" s="1" t="s">
        <v>485</v>
      </c>
      <c r="G300" s="1" t="s">
        <v>634</v>
      </c>
      <c r="H300" s="1" t="s">
        <v>912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913</v>
      </c>
      <c r="D301" s="1" t="s">
        <v>911</v>
      </c>
      <c r="E301" s="1" t="s">
        <v>803</v>
      </c>
      <c r="F301" s="1" t="s">
        <v>485</v>
      </c>
      <c r="G301" s="1" t="s">
        <v>634</v>
      </c>
      <c r="H301" s="1" t="s">
        <v>914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915</v>
      </c>
      <c r="D302" s="1" t="s">
        <v>916</v>
      </c>
      <c r="E302" s="1" t="s">
        <v>633</v>
      </c>
      <c r="F302" s="1" t="s">
        <v>425</v>
      </c>
      <c r="G302" s="1" t="s">
        <v>634</v>
      </c>
      <c r="H302" s="1" t="s">
        <v>917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918</v>
      </c>
      <c r="D303" s="1" t="s">
        <v>919</v>
      </c>
      <c r="E303" s="1" t="s">
        <v>633</v>
      </c>
      <c r="F303" s="1" t="s">
        <v>425</v>
      </c>
      <c r="G303" s="1" t="s">
        <v>634</v>
      </c>
      <c r="H303" s="1" t="s">
        <v>920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921</v>
      </c>
      <c r="D304" s="1" t="s">
        <v>922</v>
      </c>
      <c r="E304" s="1" t="s">
        <v>633</v>
      </c>
      <c r="F304" s="1" t="s">
        <v>425</v>
      </c>
      <c r="G304" s="1" t="s">
        <v>634</v>
      </c>
      <c r="H304" s="1" t="s">
        <v>923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924</v>
      </c>
      <c r="D305" s="1" t="s">
        <v>925</v>
      </c>
      <c r="E305" s="1" t="s">
        <v>633</v>
      </c>
      <c r="F305" s="1" t="s">
        <v>425</v>
      </c>
      <c r="G305" s="1" t="s">
        <v>634</v>
      </c>
      <c r="H305" s="1" t="s">
        <v>926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927</v>
      </c>
      <c r="D306" s="1" t="s">
        <v>928</v>
      </c>
      <c r="E306" s="1" t="s">
        <v>929</v>
      </c>
      <c r="F306" s="1" t="s">
        <v>425</v>
      </c>
      <c r="G306" s="1" t="s">
        <v>634</v>
      </c>
      <c r="H306" s="1" t="s">
        <v>930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931</v>
      </c>
      <c r="D307" s="1" t="s">
        <v>932</v>
      </c>
      <c r="E307" s="1" t="s">
        <v>929</v>
      </c>
      <c r="F307" s="1" t="s">
        <v>425</v>
      </c>
      <c r="G307" s="1" t="s">
        <v>634</v>
      </c>
      <c r="H307" s="1" t="s">
        <v>933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934</v>
      </c>
      <c r="D308" s="1" t="s">
        <v>935</v>
      </c>
      <c r="E308" s="1" t="s">
        <v>633</v>
      </c>
      <c r="F308" s="1" t="s">
        <v>425</v>
      </c>
      <c r="G308" s="1" t="s">
        <v>634</v>
      </c>
      <c r="H308" s="1" t="s">
        <v>936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250</v>
      </c>
      <c r="D309" s="1" t="s">
        <v>937</v>
      </c>
      <c r="E309" s="1" t="s">
        <v>633</v>
      </c>
      <c r="F309" s="1" t="s">
        <v>425</v>
      </c>
      <c r="G309" s="1" t="s">
        <v>634</v>
      </c>
      <c r="H309" s="1" t="s">
        <v>938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939</v>
      </c>
      <c r="D310" s="1" t="s">
        <v>940</v>
      </c>
      <c r="E310" s="1" t="s">
        <v>633</v>
      </c>
      <c r="F310" s="1" t="s">
        <v>425</v>
      </c>
      <c r="G310" s="1" t="s">
        <v>634</v>
      </c>
      <c r="H310" s="1" t="s">
        <v>941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942</v>
      </c>
      <c r="D311" s="1" t="s">
        <v>943</v>
      </c>
      <c r="E311" s="1" t="s">
        <v>633</v>
      </c>
      <c r="F311" s="1" t="s">
        <v>425</v>
      </c>
      <c r="G311" s="1" t="s">
        <v>634</v>
      </c>
      <c r="H311" s="1" t="s">
        <v>944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945</v>
      </c>
      <c r="D312" s="1" t="s">
        <v>946</v>
      </c>
      <c r="E312" s="1" t="s">
        <v>633</v>
      </c>
      <c r="F312" s="1" t="s">
        <v>425</v>
      </c>
      <c r="G312" s="1" t="s">
        <v>634</v>
      </c>
      <c r="H312" s="1" t="s">
        <v>947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948</v>
      </c>
      <c r="D313" s="1" t="s">
        <v>949</v>
      </c>
      <c r="E313" s="1" t="s">
        <v>633</v>
      </c>
      <c r="F313" s="1" t="s">
        <v>425</v>
      </c>
      <c r="G313" s="1" t="s">
        <v>634</v>
      </c>
      <c r="H313" s="1" t="s">
        <v>950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951</v>
      </c>
      <c r="D314" s="1" t="s">
        <v>952</v>
      </c>
      <c r="E314" s="1" t="s">
        <v>633</v>
      </c>
      <c r="F314" s="1" t="s">
        <v>425</v>
      </c>
      <c r="G314" s="1" t="s">
        <v>634</v>
      </c>
      <c r="H314" s="1" t="s">
        <v>953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954</v>
      </c>
      <c r="D315" s="1" t="s">
        <v>955</v>
      </c>
      <c r="E315" s="1" t="s">
        <v>633</v>
      </c>
      <c r="F315" s="1" t="s">
        <v>425</v>
      </c>
      <c r="G315" s="1" t="s">
        <v>634</v>
      </c>
      <c r="H315" s="1" t="s">
        <v>956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957</v>
      </c>
      <c r="D316" s="1" t="s">
        <v>958</v>
      </c>
      <c r="E316" s="1" t="s">
        <v>633</v>
      </c>
      <c r="F316" s="1" t="s">
        <v>425</v>
      </c>
      <c r="G316" s="1" t="s">
        <v>634</v>
      </c>
      <c r="H316" s="1" t="s">
        <v>959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960</v>
      </c>
      <c r="D317" s="1" t="s">
        <v>961</v>
      </c>
      <c r="E317" s="1" t="s">
        <v>633</v>
      </c>
      <c r="F317" s="1" t="s">
        <v>425</v>
      </c>
      <c r="G317" s="1" t="s">
        <v>634</v>
      </c>
      <c r="H317" s="1" t="s">
        <v>962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963</v>
      </c>
      <c r="D318" s="1" t="s">
        <v>964</v>
      </c>
      <c r="E318" s="1" t="s">
        <v>633</v>
      </c>
      <c r="F318" s="1" t="s">
        <v>425</v>
      </c>
      <c r="G318" s="1" t="s">
        <v>634</v>
      </c>
      <c r="H318" s="1" t="s">
        <v>965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966</v>
      </c>
      <c r="D319" s="1" t="s">
        <v>967</v>
      </c>
      <c r="E319" s="1" t="s">
        <v>803</v>
      </c>
      <c r="F319" s="1" t="s">
        <v>455</v>
      </c>
      <c r="G319" s="1" t="s">
        <v>634</v>
      </c>
      <c r="H319" s="1" t="s">
        <v>968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969</v>
      </c>
      <c r="D320" s="1" t="s">
        <v>970</v>
      </c>
      <c r="E320" s="1" t="s">
        <v>803</v>
      </c>
      <c r="F320" s="1" t="s">
        <v>455</v>
      </c>
      <c r="G320" s="1" t="s">
        <v>634</v>
      </c>
      <c r="H320" s="1" t="s">
        <v>971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636</v>
      </c>
      <c r="D321" s="1" t="s">
        <v>972</v>
      </c>
      <c r="E321" s="1" t="s">
        <v>803</v>
      </c>
      <c r="F321" s="1" t="s">
        <v>455</v>
      </c>
      <c r="G321" s="1" t="s">
        <v>634</v>
      </c>
      <c r="H321" s="1" t="s">
        <v>973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974</v>
      </c>
      <c r="D322" s="1" t="s">
        <v>975</v>
      </c>
      <c r="E322" s="1" t="s">
        <v>803</v>
      </c>
      <c r="F322" s="1" t="s">
        <v>455</v>
      </c>
      <c r="G322" s="1" t="s">
        <v>634</v>
      </c>
      <c r="H322" s="1" t="s">
        <v>976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977</v>
      </c>
      <c r="D323" s="1" t="s">
        <v>978</v>
      </c>
      <c r="E323" s="1" t="s">
        <v>803</v>
      </c>
      <c r="F323" s="1" t="s">
        <v>455</v>
      </c>
      <c r="G323" s="1" t="s">
        <v>634</v>
      </c>
      <c r="H323" s="1" t="s">
        <v>979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980</v>
      </c>
      <c r="D324" s="1" t="s">
        <v>981</v>
      </c>
      <c r="E324" s="1" t="s">
        <v>803</v>
      </c>
      <c r="F324" s="1" t="s">
        <v>455</v>
      </c>
      <c r="G324" s="1" t="s">
        <v>634</v>
      </c>
      <c r="H324" s="1" t="s">
        <v>982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983</v>
      </c>
      <c r="D325" s="1" t="s">
        <v>984</v>
      </c>
      <c r="E325" s="1" t="s">
        <v>803</v>
      </c>
      <c r="F325" s="1" t="s">
        <v>455</v>
      </c>
      <c r="G325" s="1" t="s">
        <v>634</v>
      </c>
      <c r="H325" s="1" t="s">
        <v>985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454</v>
      </c>
      <c r="D326" s="1" t="s">
        <v>986</v>
      </c>
      <c r="E326" s="1" t="s">
        <v>803</v>
      </c>
      <c r="F326" s="1" t="s">
        <v>455</v>
      </c>
      <c r="G326" s="1" t="s">
        <v>634</v>
      </c>
      <c r="H326" s="1" t="s">
        <v>987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988</v>
      </c>
      <c r="D327" s="1" t="s">
        <v>989</v>
      </c>
      <c r="E327" s="1" t="s">
        <v>803</v>
      </c>
      <c r="F327" s="1" t="s">
        <v>455</v>
      </c>
      <c r="G327" s="1" t="s">
        <v>634</v>
      </c>
      <c r="H327" s="1" t="s">
        <v>990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991</v>
      </c>
      <c r="D328" s="1" t="s">
        <v>992</v>
      </c>
      <c r="E328" s="1" t="s">
        <v>803</v>
      </c>
      <c r="F328" s="1" t="s">
        <v>455</v>
      </c>
      <c r="G328" s="1" t="s">
        <v>634</v>
      </c>
      <c r="H328" s="1" t="s">
        <v>993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994</v>
      </c>
      <c r="D329" s="1" t="s">
        <v>995</v>
      </c>
      <c r="E329" s="1" t="s">
        <v>996</v>
      </c>
      <c r="F329" s="1" t="s">
        <v>455</v>
      </c>
      <c r="G329" s="1" t="s">
        <v>634</v>
      </c>
      <c r="H329" s="1" t="s">
        <v>997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998</v>
      </c>
      <c r="D330" s="1" t="s">
        <v>999</v>
      </c>
      <c r="E330" s="1" t="s">
        <v>996</v>
      </c>
      <c r="F330" s="1" t="s">
        <v>455</v>
      </c>
      <c r="G330" s="1" t="s">
        <v>634</v>
      </c>
      <c r="H330" s="1" t="s">
        <v>1000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1001</v>
      </c>
      <c r="D331" s="1" t="s">
        <v>911</v>
      </c>
      <c r="E331" s="1" t="s">
        <v>996</v>
      </c>
      <c r="F331" s="1" t="s">
        <v>455</v>
      </c>
      <c r="G331" s="1" t="s">
        <v>634</v>
      </c>
      <c r="H331" s="1" t="s">
        <v>1002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1003</v>
      </c>
      <c r="D332" s="1" t="s">
        <v>1004</v>
      </c>
      <c r="E332" s="1" t="s">
        <v>996</v>
      </c>
      <c r="F332" s="1" t="s">
        <v>455</v>
      </c>
      <c r="G332" s="1" t="s">
        <v>634</v>
      </c>
      <c r="H332" s="1" t="s">
        <v>1005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1006</v>
      </c>
      <c r="D333" s="1" t="s">
        <v>1007</v>
      </c>
      <c r="E333" s="1" t="s">
        <v>633</v>
      </c>
      <c r="F333" s="1" t="s">
        <v>200</v>
      </c>
      <c r="G333" s="1" t="s">
        <v>634</v>
      </c>
      <c r="H333" s="1" t="s">
        <v>1008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1009</v>
      </c>
      <c r="D334" s="1" t="s">
        <v>1010</v>
      </c>
      <c r="E334" s="1" t="s">
        <v>633</v>
      </c>
      <c r="F334" s="1" t="s">
        <v>200</v>
      </c>
      <c r="G334" s="1" t="s">
        <v>634</v>
      </c>
      <c r="H334" s="1" t="s">
        <v>1011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1012</v>
      </c>
      <c r="D335" s="1" t="s">
        <v>1013</v>
      </c>
      <c r="E335" s="1" t="s">
        <v>633</v>
      </c>
      <c r="F335" s="1" t="s">
        <v>200</v>
      </c>
      <c r="G335" s="1" t="s">
        <v>634</v>
      </c>
      <c r="H335" s="1" t="s">
        <v>1014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1015</v>
      </c>
      <c r="D336" s="1" t="s">
        <v>1016</v>
      </c>
      <c r="E336" s="1" t="s">
        <v>633</v>
      </c>
      <c r="F336" s="1" t="s">
        <v>200</v>
      </c>
      <c r="G336" s="1" t="s">
        <v>634</v>
      </c>
      <c r="H336" s="1" t="s">
        <v>1017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1018</v>
      </c>
      <c r="D337" s="1" t="s">
        <v>1019</v>
      </c>
      <c r="E337" s="1" t="s">
        <v>633</v>
      </c>
      <c r="F337" s="1" t="s">
        <v>200</v>
      </c>
      <c r="G337" s="1" t="s">
        <v>634</v>
      </c>
      <c r="H337" s="1" t="s">
        <v>1020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666</v>
      </c>
      <c r="D338" s="1" t="s">
        <v>1021</v>
      </c>
      <c r="E338" s="1" t="s">
        <v>633</v>
      </c>
      <c r="F338" s="1" t="s">
        <v>200</v>
      </c>
      <c r="G338" s="1" t="s">
        <v>634</v>
      </c>
      <c r="H338" s="1" t="s">
        <v>1022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1023</v>
      </c>
      <c r="D339" s="1" t="s">
        <v>1024</v>
      </c>
      <c r="E339" s="1" t="s">
        <v>633</v>
      </c>
      <c r="F339" s="1" t="s">
        <v>200</v>
      </c>
      <c r="G339" s="1" t="s">
        <v>634</v>
      </c>
      <c r="H339" s="1" t="s">
        <v>1025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1026</v>
      </c>
      <c r="D340" s="1" t="s">
        <v>1027</v>
      </c>
      <c r="E340" s="1" t="s">
        <v>633</v>
      </c>
      <c r="F340" s="1" t="s">
        <v>200</v>
      </c>
      <c r="G340" s="1" t="s">
        <v>634</v>
      </c>
      <c r="H340" s="1" t="s">
        <v>1028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1029</v>
      </c>
      <c r="D341" s="1" t="s">
        <v>1030</v>
      </c>
      <c r="E341" s="1" t="s">
        <v>633</v>
      </c>
      <c r="F341" s="1" t="s">
        <v>200</v>
      </c>
      <c r="G341" s="1" t="s">
        <v>634</v>
      </c>
      <c r="H341" s="1" t="s">
        <v>1031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1032</v>
      </c>
      <c r="D342" s="1" t="s">
        <v>1033</v>
      </c>
      <c r="E342" s="1" t="s">
        <v>633</v>
      </c>
      <c r="F342" s="1" t="s">
        <v>200</v>
      </c>
      <c r="G342" s="1" t="s">
        <v>634</v>
      </c>
      <c r="H342" s="1" t="s">
        <v>1034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1035</v>
      </c>
      <c r="D343" s="1" t="s">
        <v>1036</v>
      </c>
      <c r="E343" s="1" t="s">
        <v>633</v>
      </c>
      <c r="F343" s="1" t="s">
        <v>200</v>
      </c>
      <c r="G343" s="1" t="s">
        <v>634</v>
      </c>
      <c r="H343" s="1" t="s">
        <v>1037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1038</v>
      </c>
      <c r="D344" s="1" t="s">
        <v>1039</v>
      </c>
      <c r="E344" s="1" t="s">
        <v>633</v>
      </c>
      <c r="F344" s="1" t="s">
        <v>200</v>
      </c>
      <c r="G344" s="1" t="s">
        <v>634</v>
      </c>
      <c r="H344" s="1" t="s">
        <v>1040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1041</v>
      </c>
      <c r="D345" s="1" t="s">
        <v>1042</v>
      </c>
      <c r="E345" s="1" t="s">
        <v>633</v>
      </c>
      <c r="F345" s="1" t="s">
        <v>200</v>
      </c>
      <c r="G345" s="1" t="s">
        <v>634</v>
      </c>
      <c r="H345" s="1" t="s">
        <v>1043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1044</v>
      </c>
      <c r="D346" s="1" t="s">
        <v>1045</v>
      </c>
      <c r="E346" s="1" t="s">
        <v>633</v>
      </c>
      <c r="F346" s="1" t="s">
        <v>200</v>
      </c>
      <c r="G346" s="1" t="s">
        <v>634</v>
      </c>
      <c r="H346" s="1" t="s">
        <v>1046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94</v>
      </c>
      <c r="D347" s="1" t="s">
        <v>1007</v>
      </c>
      <c r="E347" s="1" t="s">
        <v>1047</v>
      </c>
      <c r="F347" s="1" t="s">
        <v>95</v>
      </c>
      <c r="G347" s="1" t="s">
        <v>634</v>
      </c>
      <c r="H347" s="1" t="s">
        <v>1048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1049</v>
      </c>
      <c r="D348" s="1" t="s">
        <v>1039</v>
      </c>
      <c r="E348" s="1" t="s">
        <v>1047</v>
      </c>
      <c r="F348" s="1" t="s">
        <v>95</v>
      </c>
      <c r="G348" s="1" t="s">
        <v>634</v>
      </c>
      <c r="H348" s="1" t="s">
        <v>1050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1051</v>
      </c>
      <c r="D349" s="1" t="s">
        <v>1042</v>
      </c>
      <c r="E349" s="1" t="s">
        <v>1047</v>
      </c>
      <c r="F349" s="1" t="s">
        <v>95</v>
      </c>
      <c r="G349" s="1" t="s">
        <v>634</v>
      </c>
      <c r="H349" s="1" t="s">
        <v>1052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1053</v>
      </c>
      <c r="D350" s="1" t="s">
        <v>1013</v>
      </c>
      <c r="E350" s="1" t="s">
        <v>1047</v>
      </c>
      <c r="F350" s="1" t="s">
        <v>95</v>
      </c>
      <c r="G350" s="1" t="s">
        <v>634</v>
      </c>
      <c r="H350" s="1" t="s">
        <v>1054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1055</v>
      </c>
      <c r="D351" s="1" t="s">
        <v>1019</v>
      </c>
      <c r="E351" s="1" t="s">
        <v>1047</v>
      </c>
      <c r="F351" s="1" t="s">
        <v>95</v>
      </c>
      <c r="G351" s="1" t="s">
        <v>634</v>
      </c>
      <c r="H351" s="1" t="s">
        <v>1056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1057</v>
      </c>
      <c r="D352" s="1" t="s">
        <v>1033</v>
      </c>
      <c r="E352" s="1" t="s">
        <v>1047</v>
      </c>
      <c r="F352" s="1" t="s">
        <v>95</v>
      </c>
      <c r="G352" s="1" t="s">
        <v>634</v>
      </c>
      <c r="H352" s="1" t="s">
        <v>1058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1059</v>
      </c>
      <c r="D353" s="1" t="s">
        <v>1060</v>
      </c>
      <c r="E353" s="1" t="s">
        <v>1061</v>
      </c>
      <c r="F353" s="1" t="s">
        <v>152</v>
      </c>
      <c r="G353" s="1" t="s">
        <v>1062</v>
      </c>
      <c r="H353" s="1" t="s">
        <v>1063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1064</v>
      </c>
      <c r="D354" s="1" t="s">
        <v>1065</v>
      </c>
      <c r="E354" s="1" t="s">
        <v>1061</v>
      </c>
      <c r="F354" s="1" t="s">
        <v>152</v>
      </c>
      <c r="G354" s="1" t="s">
        <v>1062</v>
      </c>
      <c r="H354" s="1" t="s">
        <v>1066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1067</v>
      </c>
      <c r="D355" s="1" t="s">
        <v>1068</v>
      </c>
      <c r="E355" s="1" t="s">
        <v>1061</v>
      </c>
      <c r="F355" s="1" t="s">
        <v>152</v>
      </c>
      <c r="G355" s="1" t="s">
        <v>1062</v>
      </c>
      <c r="H355" s="1" t="s">
        <v>1069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1070</v>
      </c>
      <c r="D356" s="1" t="s">
        <v>1071</v>
      </c>
      <c r="E356" s="1" t="s">
        <v>1061</v>
      </c>
      <c r="F356" s="1" t="s">
        <v>152</v>
      </c>
      <c r="G356" s="1" t="s">
        <v>1062</v>
      </c>
      <c r="H356" s="1" t="s">
        <v>1072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1073</v>
      </c>
      <c r="D357" s="1" t="s">
        <v>1074</v>
      </c>
      <c r="E357" s="1" t="s">
        <v>1061</v>
      </c>
      <c r="F357" s="1" t="s">
        <v>152</v>
      </c>
      <c r="G357" s="1" t="s">
        <v>1062</v>
      </c>
      <c r="H357" s="1" t="s">
        <v>1075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1076</v>
      </c>
      <c r="D358" s="1" t="s">
        <v>1077</v>
      </c>
      <c r="E358" s="1" t="s">
        <v>1061</v>
      </c>
      <c r="F358" s="1" t="s">
        <v>152</v>
      </c>
      <c r="G358" s="1" t="s">
        <v>1062</v>
      </c>
      <c r="H358" s="1" t="s">
        <v>1078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1079</v>
      </c>
      <c r="D359" s="1" t="s">
        <v>1080</v>
      </c>
      <c r="E359" s="1" t="s">
        <v>1061</v>
      </c>
      <c r="F359" s="1" t="s">
        <v>152</v>
      </c>
      <c r="G359" s="1" t="s">
        <v>1062</v>
      </c>
      <c r="H359" s="1" t="s">
        <v>1081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756</v>
      </c>
      <c r="D360" s="1" t="s">
        <v>1082</v>
      </c>
      <c r="E360" s="1" t="s">
        <v>1061</v>
      </c>
      <c r="F360" s="1" t="s">
        <v>152</v>
      </c>
      <c r="G360" s="1" t="s">
        <v>1062</v>
      </c>
      <c r="H360" s="1" t="s">
        <v>1083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1084</v>
      </c>
      <c r="D361" s="1" t="s">
        <v>1085</v>
      </c>
      <c r="E361" s="1" t="s">
        <v>1061</v>
      </c>
      <c r="F361" s="1" t="s">
        <v>152</v>
      </c>
      <c r="G361" s="1" t="s">
        <v>1062</v>
      </c>
      <c r="H361" s="1" t="s">
        <v>1086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1087</v>
      </c>
      <c r="D362" s="1" t="s">
        <v>1088</v>
      </c>
      <c r="E362" s="1" t="s">
        <v>1061</v>
      </c>
      <c r="F362" s="1" t="s">
        <v>152</v>
      </c>
      <c r="G362" s="1" t="s">
        <v>1062</v>
      </c>
      <c r="H362" s="1" t="s">
        <v>1089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1090</v>
      </c>
      <c r="D363" s="1" t="s">
        <v>1091</v>
      </c>
      <c r="E363" s="1" t="s">
        <v>1061</v>
      </c>
      <c r="F363" s="1" t="s">
        <v>152</v>
      </c>
      <c r="G363" s="1" t="s">
        <v>1062</v>
      </c>
      <c r="H363" s="1" t="s">
        <v>1092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1093</v>
      </c>
      <c r="D364" s="1" t="s">
        <v>1094</v>
      </c>
      <c r="E364" s="1" t="s">
        <v>1061</v>
      </c>
      <c r="F364" s="1" t="s">
        <v>152</v>
      </c>
      <c r="G364" s="1" t="s">
        <v>1062</v>
      </c>
      <c r="H364" s="1" t="s">
        <v>1095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1096</v>
      </c>
      <c r="D365" s="1" t="s">
        <v>1097</v>
      </c>
      <c r="E365" s="1" t="s">
        <v>1061</v>
      </c>
      <c r="F365" s="1" t="s">
        <v>152</v>
      </c>
      <c r="G365" s="1" t="s">
        <v>1062</v>
      </c>
      <c r="H365" s="1" t="s">
        <v>1098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1099</v>
      </c>
      <c r="D366" s="1" t="s">
        <v>1100</v>
      </c>
      <c r="E366" s="1" t="s">
        <v>1061</v>
      </c>
      <c r="F366" s="1" t="s">
        <v>152</v>
      </c>
      <c r="G366" s="1" t="s">
        <v>1062</v>
      </c>
      <c r="H366" s="1" t="s">
        <v>1101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1102</v>
      </c>
      <c r="D367" s="1" t="s">
        <v>1103</v>
      </c>
      <c r="E367" s="1" t="s">
        <v>1061</v>
      </c>
      <c r="F367" s="1" t="s">
        <v>152</v>
      </c>
      <c r="G367" s="1" t="s">
        <v>1062</v>
      </c>
      <c r="H367" s="1" t="s">
        <v>1104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1105</v>
      </c>
      <c r="D368" s="1" t="s">
        <v>1106</v>
      </c>
      <c r="E368" s="1" t="s">
        <v>1061</v>
      </c>
      <c r="F368" s="1" t="s">
        <v>152</v>
      </c>
      <c r="G368" s="1" t="s">
        <v>1062</v>
      </c>
      <c r="H368" s="1" t="s">
        <v>1107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1108</v>
      </c>
      <c r="D369" s="1" t="s">
        <v>1109</v>
      </c>
      <c r="E369" s="1" t="s">
        <v>1061</v>
      </c>
      <c r="F369" s="1" t="s">
        <v>152</v>
      </c>
      <c r="G369" s="1" t="s">
        <v>1062</v>
      </c>
      <c r="H369" s="1" t="s">
        <v>1110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1111</v>
      </c>
      <c r="D370" s="1" t="s">
        <v>1112</v>
      </c>
      <c r="E370" s="1" t="s">
        <v>1061</v>
      </c>
      <c r="F370" s="1" t="s">
        <v>152</v>
      </c>
      <c r="G370" s="1" t="s">
        <v>1062</v>
      </c>
      <c r="H370" s="1" t="s">
        <v>1113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1114</v>
      </c>
      <c r="D371" s="1" t="s">
        <v>1115</v>
      </c>
      <c r="E371" s="1" t="s">
        <v>1061</v>
      </c>
      <c r="F371" s="1" t="s">
        <v>152</v>
      </c>
      <c r="G371" s="1" t="s">
        <v>1062</v>
      </c>
      <c r="H371" s="1" t="s">
        <v>1116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1117</v>
      </c>
      <c r="D372" s="1" t="s">
        <v>1118</v>
      </c>
      <c r="E372" s="1" t="s">
        <v>1061</v>
      </c>
      <c r="F372" s="1" t="s">
        <v>152</v>
      </c>
      <c r="G372" s="1" t="s">
        <v>1062</v>
      </c>
      <c r="H372" s="1" t="s">
        <v>1119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1120</v>
      </c>
      <c r="D373" s="1" t="s">
        <v>1121</v>
      </c>
      <c r="E373" s="1" t="s">
        <v>1061</v>
      </c>
      <c r="F373" s="1" t="s">
        <v>152</v>
      </c>
      <c r="G373" s="1" t="s">
        <v>1062</v>
      </c>
      <c r="H373" s="1" t="s">
        <v>1122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1123</v>
      </c>
      <c r="D374" s="1" t="s">
        <v>1124</v>
      </c>
      <c r="E374" s="1" t="s">
        <v>1061</v>
      </c>
      <c r="F374" s="1" t="s">
        <v>152</v>
      </c>
      <c r="G374" s="1" t="s">
        <v>1062</v>
      </c>
      <c r="H374" s="1" t="s">
        <v>1125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1126</v>
      </c>
      <c r="D375" s="1" t="s">
        <v>1127</v>
      </c>
      <c r="E375" s="1" t="s">
        <v>1061</v>
      </c>
      <c r="F375" s="1" t="s">
        <v>152</v>
      </c>
      <c r="G375" s="1" t="s">
        <v>1062</v>
      </c>
      <c r="H375" s="1" t="s">
        <v>1128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1129</v>
      </c>
      <c r="D376" s="1" t="s">
        <v>1130</v>
      </c>
      <c r="E376" s="1" t="s">
        <v>1061</v>
      </c>
      <c r="F376" s="1" t="s">
        <v>152</v>
      </c>
      <c r="G376" s="1" t="s">
        <v>1062</v>
      </c>
      <c r="H376" s="1" t="s">
        <v>1131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1132</v>
      </c>
      <c r="D377" s="1" t="s">
        <v>1133</v>
      </c>
      <c r="E377" s="1" t="s">
        <v>1061</v>
      </c>
      <c r="F377" s="1" t="s">
        <v>152</v>
      </c>
      <c r="G377" s="1" t="s">
        <v>1062</v>
      </c>
      <c r="H377" s="1" t="s">
        <v>1134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1135</v>
      </c>
      <c r="D378" s="1" t="s">
        <v>1136</v>
      </c>
      <c r="E378" s="1" t="s">
        <v>1061</v>
      </c>
      <c r="F378" s="1" t="s">
        <v>152</v>
      </c>
      <c r="G378" s="1" t="s">
        <v>1062</v>
      </c>
      <c r="H378" s="1" t="s">
        <v>1137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771</v>
      </c>
      <c r="D379" s="1" t="s">
        <v>1138</v>
      </c>
      <c r="E379" s="1" t="s">
        <v>1061</v>
      </c>
      <c r="F379" s="1" t="s">
        <v>152</v>
      </c>
      <c r="G379" s="1" t="s">
        <v>1062</v>
      </c>
      <c r="H379" s="1" t="s">
        <v>1139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1140</v>
      </c>
      <c r="D380" s="1" t="s">
        <v>1141</v>
      </c>
      <c r="E380" s="1" t="s">
        <v>1061</v>
      </c>
      <c r="F380" s="1" t="s">
        <v>152</v>
      </c>
      <c r="G380" s="1" t="s">
        <v>1062</v>
      </c>
      <c r="H380" s="1" t="s">
        <v>1142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1143</v>
      </c>
      <c r="D381" s="1" t="s">
        <v>1144</v>
      </c>
      <c r="E381" s="1" t="s">
        <v>1061</v>
      </c>
      <c r="F381" s="1" t="s">
        <v>152</v>
      </c>
      <c r="G381" s="1" t="s">
        <v>1062</v>
      </c>
      <c r="H381" s="1" t="s">
        <v>1145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1146</v>
      </c>
      <c r="D382" s="1" t="s">
        <v>1147</v>
      </c>
      <c r="E382" s="1" t="s">
        <v>1061</v>
      </c>
      <c r="F382" s="1" t="s">
        <v>152</v>
      </c>
      <c r="G382" s="1" t="s">
        <v>1062</v>
      </c>
      <c r="H382" s="1" t="s">
        <v>1148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1149</v>
      </c>
      <c r="D383" s="1" t="s">
        <v>1150</v>
      </c>
      <c r="E383" s="1" t="s">
        <v>1061</v>
      </c>
      <c r="F383" s="1" t="s">
        <v>152</v>
      </c>
      <c r="G383" s="1" t="s">
        <v>1062</v>
      </c>
      <c r="H383" s="1" t="s">
        <v>1151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1152</v>
      </c>
      <c r="D384" s="1" t="s">
        <v>1153</v>
      </c>
      <c r="E384" s="1" t="s">
        <v>1061</v>
      </c>
      <c r="F384" s="1" t="s">
        <v>152</v>
      </c>
      <c r="G384" s="1" t="s">
        <v>1062</v>
      </c>
      <c r="H384" s="1" t="s">
        <v>1154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1155</v>
      </c>
      <c r="D385" s="1" t="s">
        <v>1156</v>
      </c>
      <c r="E385" s="1" t="s">
        <v>1061</v>
      </c>
      <c r="F385" s="1" t="s">
        <v>152</v>
      </c>
      <c r="G385" s="1" t="s">
        <v>1062</v>
      </c>
      <c r="H385" s="1" t="s">
        <v>1157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1158</v>
      </c>
      <c r="D386" s="1" t="s">
        <v>1159</v>
      </c>
      <c r="E386" s="1" t="s">
        <v>1061</v>
      </c>
      <c r="F386" s="1" t="s">
        <v>152</v>
      </c>
      <c r="G386" s="1" t="s">
        <v>1062</v>
      </c>
      <c r="H386" s="1" t="s">
        <v>1160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1161</v>
      </c>
      <c r="D387" s="1" t="s">
        <v>1162</v>
      </c>
      <c r="E387" s="1" t="s">
        <v>1061</v>
      </c>
      <c r="F387" s="1" t="s">
        <v>152</v>
      </c>
      <c r="G387" s="1" t="s">
        <v>1062</v>
      </c>
      <c r="H387" s="1" t="s">
        <v>1163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1164</v>
      </c>
      <c r="D388" s="1" t="s">
        <v>1165</v>
      </c>
      <c r="E388" s="1" t="s">
        <v>1061</v>
      </c>
      <c r="F388" s="1" t="s">
        <v>152</v>
      </c>
      <c r="G388" s="1" t="s">
        <v>1062</v>
      </c>
      <c r="H388" s="1" t="s">
        <v>1166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1167</v>
      </c>
      <c r="D389" s="1" t="s">
        <v>1168</v>
      </c>
      <c r="E389" s="1" t="s">
        <v>1061</v>
      </c>
      <c r="F389" s="1" t="s">
        <v>152</v>
      </c>
      <c r="G389" s="1" t="s">
        <v>1062</v>
      </c>
      <c r="H389" s="1" t="s">
        <v>1169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1170</v>
      </c>
      <c r="D390" s="1" t="s">
        <v>1171</v>
      </c>
      <c r="E390" s="1" t="s">
        <v>1061</v>
      </c>
      <c r="F390" s="1" t="s">
        <v>152</v>
      </c>
      <c r="G390" s="1" t="s">
        <v>1062</v>
      </c>
      <c r="H390" s="1" t="s">
        <v>1172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1173</v>
      </c>
      <c r="D391" s="1" t="s">
        <v>1174</v>
      </c>
      <c r="E391" s="1" t="s">
        <v>1061</v>
      </c>
      <c r="F391" s="1" t="s">
        <v>152</v>
      </c>
      <c r="G391" s="1" t="s">
        <v>1062</v>
      </c>
      <c r="H391" s="1" t="s">
        <v>1175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1176</v>
      </c>
      <c r="D392" s="1" t="s">
        <v>1177</v>
      </c>
      <c r="E392" s="1" t="s">
        <v>1061</v>
      </c>
      <c r="F392" s="1" t="s">
        <v>152</v>
      </c>
      <c r="G392" s="1" t="s">
        <v>1062</v>
      </c>
      <c r="H392" s="1" t="s">
        <v>1178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798</v>
      </c>
      <c r="D393" s="1" t="s">
        <v>1179</v>
      </c>
      <c r="E393" s="1" t="s">
        <v>1061</v>
      </c>
      <c r="F393" s="1" t="s">
        <v>152</v>
      </c>
      <c r="G393" s="1" t="s">
        <v>1062</v>
      </c>
      <c r="H393" s="1" t="s">
        <v>1180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1181</v>
      </c>
      <c r="D394" s="1" t="s">
        <v>1182</v>
      </c>
      <c r="E394" s="1" t="s">
        <v>1061</v>
      </c>
      <c r="F394" s="1" t="s">
        <v>152</v>
      </c>
      <c r="G394" s="1" t="s">
        <v>1062</v>
      </c>
      <c r="H394" s="1" t="s">
        <v>1183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1184</v>
      </c>
      <c r="D395" s="1" t="s">
        <v>1185</v>
      </c>
      <c r="E395" s="1" t="s">
        <v>1061</v>
      </c>
      <c r="F395" s="1" t="s">
        <v>152</v>
      </c>
      <c r="G395" s="1" t="s">
        <v>1062</v>
      </c>
      <c r="H395" s="1" t="s">
        <v>1186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1187</v>
      </c>
      <c r="D396" s="1" t="s">
        <v>1188</v>
      </c>
      <c r="E396" s="1" t="s">
        <v>1061</v>
      </c>
      <c r="F396" s="1" t="s">
        <v>152</v>
      </c>
      <c r="G396" s="1" t="s">
        <v>1062</v>
      </c>
      <c r="H396" s="1" t="s">
        <v>1189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1190</v>
      </c>
      <c r="D397" s="1" t="s">
        <v>1191</v>
      </c>
      <c r="E397" s="1" t="s">
        <v>1061</v>
      </c>
      <c r="F397" s="1" t="s">
        <v>152</v>
      </c>
      <c r="G397" s="1" t="s">
        <v>1062</v>
      </c>
      <c r="H397" s="1" t="s">
        <v>1192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1193</v>
      </c>
      <c r="D398" s="1" t="s">
        <v>1194</v>
      </c>
      <c r="E398" s="1" t="s">
        <v>1061</v>
      </c>
      <c r="F398" s="1" t="s">
        <v>152</v>
      </c>
      <c r="G398" s="1" t="s">
        <v>1062</v>
      </c>
      <c r="H398" s="1" t="s">
        <v>1195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1196</v>
      </c>
      <c r="D399" s="1" t="s">
        <v>1197</v>
      </c>
      <c r="E399" s="1" t="s">
        <v>1061</v>
      </c>
      <c r="F399" s="1" t="s">
        <v>152</v>
      </c>
      <c r="G399" s="1" t="s">
        <v>1062</v>
      </c>
      <c r="H399" s="1" t="s">
        <v>1198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1199</v>
      </c>
      <c r="D400" s="1" t="s">
        <v>1200</v>
      </c>
      <c r="E400" s="1" t="s">
        <v>1061</v>
      </c>
      <c r="F400" s="1" t="s">
        <v>152</v>
      </c>
      <c r="G400" s="1" t="s">
        <v>1062</v>
      </c>
      <c r="H400" s="1" t="s">
        <v>1201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1202</v>
      </c>
      <c r="D401" s="1" t="s">
        <v>1203</v>
      </c>
      <c r="E401" s="1" t="s">
        <v>1061</v>
      </c>
      <c r="F401" s="1" t="s">
        <v>152</v>
      </c>
      <c r="G401" s="1" t="s">
        <v>1062</v>
      </c>
      <c r="H401" s="1" t="s">
        <v>1204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1205</v>
      </c>
      <c r="D402" s="1" t="s">
        <v>1206</v>
      </c>
      <c r="E402" s="1" t="s">
        <v>1061</v>
      </c>
      <c r="F402" s="1" t="s">
        <v>152</v>
      </c>
      <c r="G402" s="1" t="s">
        <v>1062</v>
      </c>
      <c r="H402" s="1" t="s">
        <v>1207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1208</v>
      </c>
      <c r="D403" s="1" t="s">
        <v>1209</v>
      </c>
      <c r="E403" s="1" t="s">
        <v>1061</v>
      </c>
      <c r="F403" s="1" t="s">
        <v>152</v>
      </c>
      <c r="G403" s="1" t="s">
        <v>1062</v>
      </c>
      <c r="H403" s="1" t="s">
        <v>1210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1211</v>
      </c>
      <c r="D404" s="1" t="s">
        <v>1212</v>
      </c>
      <c r="E404" s="1" t="s">
        <v>1061</v>
      </c>
      <c r="F404" s="1" t="s">
        <v>152</v>
      </c>
      <c r="G404" s="1" t="s">
        <v>1062</v>
      </c>
      <c r="H404" s="1" t="s">
        <v>1213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1214</v>
      </c>
      <c r="D405" s="1" t="s">
        <v>1215</v>
      </c>
      <c r="E405" s="1" t="s">
        <v>1061</v>
      </c>
      <c r="F405" s="1" t="s">
        <v>152</v>
      </c>
      <c r="G405" s="1" t="s">
        <v>1062</v>
      </c>
      <c r="H405" s="1" t="s">
        <v>1216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1217</v>
      </c>
      <c r="D406" s="1" t="s">
        <v>1218</v>
      </c>
      <c r="E406" s="1" t="s">
        <v>1061</v>
      </c>
      <c r="F406" s="1" t="s">
        <v>152</v>
      </c>
      <c r="G406" s="1" t="s">
        <v>1062</v>
      </c>
      <c r="H406" s="1" t="s">
        <v>1219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1220</v>
      </c>
      <c r="D407" s="1" t="s">
        <v>1221</v>
      </c>
      <c r="E407" s="1" t="s">
        <v>1061</v>
      </c>
      <c r="F407" s="1" t="s">
        <v>152</v>
      </c>
      <c r="G407" s="1" t="s">
        <v>1062</v>
      </c>
      <c r="H407" s="1" t="s">
        <v>1222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1223</v>
      </c>
      <c r="D408" s="1" t="s">
        <v>1224</v>
      </c>
      <c r="E408" s="1" t="s">
        <v>1061</v>
      </c>
      <c r="F408" s="1" t="s">
        <v>152</v>
      </c>
      <c r="G408" s="1" t="s">
        <v>1062</v>
      </c>
      <c r="H408" s="1" t="s">
        <v>1225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1226</v>
      </c>
      <c r="D409" s="1" t="s">
        <v>1227</v>
      </c>
      <c r="E409" s="1" t="s">
        <v>1061</v>
      </c>
      <c r="F409" s="1" t="s">
        <v>152</v>
      </c>
      <c r="G409" s="1" t="s">
        <v>1062</v>
      </c>
      <c r="H409" s="1" t="s">
        <v>1228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1229</v>
      </c>
      <c r="D410" s="1" t="s">
        <v>1230</v>
      </c>
      <c r="E410" s="1" t="s">
        <v>1061</v>
      </c>
      <c r="F410" s="1" t="s">
        <v>152</v>
      </c>
      <c r="G410" s="1" t="s">
        <v>1062</v>
      </c>
      <c r="H410" s="1" t="s">
        <v>1231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1232</v>
      </c>
      <c r="D411" s="1" t="s">
        <v>1233</v>
      </c>
      <c r="E411" s="1" t="s">
        <v>1061</v>
      </c>
      <c r="F411" s="1" t="s">
        <v>152</v>
      </c>
      <c r="G411" s="1" t="s">
        <v>1062</v>
      </c>
      <c r="H411" s="1" t="s">
        <v>1234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1235</v>
      </c>
      <c r="D412" s="1" t="s">
        <v>1236</v>
      </c>
      <c r="E412" s="1" t="s">
        <v>1061</v>
      </c>
      <c r="F412" s="1" t="s">
        <v>152</v>
      </c>
      <c r="G412" s="1" t="s">
        <v>1062</v>
      </c>
      <c r="H412" s="1" t="s">
        <v>1237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1238</v>
      </c>
      <c r="D413" s="1" t="s">
        <v>1239</v>
      </c>
      <c r="E413" s="1" t="s">
        <v>1061</v>
      </c>
      <c r="F413" s="1" t="s">
        <v>152</v>
      </c>
      <c r="G413" s="1" t="s">
        <v>1062</v>
      </c>
      <c r="H413" s="1" t="s">
        <v>1240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1241</v>
      </c>
      <c r="D414" s="1" t="s">
        <v>1242</v>
      </c>
      <c r="E414" s="1" t="s">
        <v>1061</v>
      </c>
      <c r="F414" s="1" t="s">
        <v>152</v>
      </c>
      <c r="G414" s="1" t="s">
        <v>1062</v>
      </c>
      <c r="H414" s="1" t="s">
        <v>1243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1244</v>
      </c>
      <c r="D415" s="1" t="s">
        <v>1245</v>
      </c>
      <c r="E415" s="1" t="s">
        <v>1061</v>
      </c>
      <c r="F415" s="1" t="s">
        <v>152</v>
      </c>
      <c r="G415" s="1" t="s">
        <v>1062</v>
      </c>
      <c r="H415" s="1" t="s">
        <v>1246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1247</v>
      </c>
      <c r="D416" s="1" t="s">
        <v>1248</v>
      </c>
      <c r="E416" s="1" t="s">
        <v>1061</v>
      </c>
      <c r="F416" s="1" t="s">
        <v>152</v>
      </c>
      <c r="G416" s="1" t="s">
        <v>1062</v>
      </c>
      <c r="H416" s="1" t="s">
        <v>1249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1250</v>
      </c>
      <c r="D417" s="1" t="s">
        <v>1251</v>
      </c>
      <c r="E417" s="1" t="s">
        <v>1061</v>
      </c>
      <c r="F417" s="1" t="s">
        <v>152</v>
      </c>
      <c r="G417" s="1" t="s">
        <v>1062</v>
      </c>
      <c r="H417" s="1" t="s">
        <v>1252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1253</v>
      </c>
      <c r="D418" s="1" t="s">
        <v>1254</v>
      </c>
      <c r="E418" s="1" t="s">
        <v>1061</v>
      </c>
      <c r="F418" s="1" t="s">
        <v>152</v>
      </c>
      <c r="G418" s="1" t="s">
        <v>1062</v>
      </c>
      <c r="H418" s="1" t="s">
        <v>1255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1256</v>
      </c>
      <c r="D419" s="1" t="s">
        <v>1257</v>
      </c>
      <c r="E419" s="1" t="s">
        <v>1061</v>
      </c>
      <c r="F419" s="1" t="s">
        <v>152</v>
      </c>
      <c r="G419" s="1" t="s">
        <v>1062</v>
      </c>
      <c r="H419" s="1" t="s">
        <v>1258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1259</v>
      </c>
      <c r="D420" s="1" t="s">
        <v>1260</v>
      </c>
      <c r="E420" s="1" t="s">
        <v>1061</v>
      </c>
      <c r="F420" s="1" t="s">
        <v>152</v>
      </c>
      <c r="G420" s="1" t="s">
        <v>1062</v>
      </c>
      <c r="H420" s="1" t="s">
        <v>1261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1262</v>
      </c>
      <c r="D421" s="1" t="s">
        <v>1263</v>
      </c>
      <c r="E421" s="1" t="s">
        <v>1061</v>
      </c>
      <c r="F421" s="1" t="s">
        <v>152</v>
      </c>
      <c r="G421" s="1" t="s">
        <v>1062</v>
      </c>
      <c r="H421" s="1" t="s">
        <v>1264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1265</v>
      </c>
      <c r="D422" s="1" t="s">
        <v>1266</v>
      </c>
      <c r="E422" s="1" t="s">
        <v>1061</v>
      </c>
      <c r="F422" s="1" t="s">
        <v>152</v>
      </c>
      <c r="G422" s="1" t="s">
        <v>1062</v>
      </c>
      <c r="H422" s="1" t="s">
        <v>1267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1268</v>
      </c>
      <c r="D423" s="1" t="s">
        <v>1269</v>
      </c>
      <c r="E423" s="1" t="s">
        <v>1061</v>
      </c>
      <c r="F423" s="1" t="s">
        <v>152</v>
      </c>
      <c r="G423" s="1" t="s">
        <v>1062</v>
      </c>
      <c r="H423" s="1" t="s">
        <v>1270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1271</v>
      </c>
      <c r="D424" s="1" t="s">
        <v>1272</v>
      </c>
      <c r="E424" s="1" t="s">
        <v>1061</v>
      </c>
      <c r="F424" s="1" t="s">
        <v>152</v>
      </c>
      <c r="G424" s="1" t="s">
        <v>1062</v>
      </c>
      <c r="H424" s="1" t="s">
        <v>1273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1274</v>
      </c>
      <c r="D425" s="1" t="s">
        <v>1275</v>
      </c>
      <c r="E425" s="1" t="s">
        <v>1061</v>
      </c>
      <c r="F425" s="1" t="s">
        <v>152</v>
      </c>
      <c r="G425" s="1" t="s">
        <v>1062</v>
      </c>
      <c r="H425" s="1" t="s">
        <v>1276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1277</v>
      </c>
      <c r="D426" s="1" t="s">
        <v>1278</v>
      </c>
      <c r="E426" s="1" t="s">
        <v>1061</v>
      </c>
      <c r="F426" s="1" t="s">
        <v>152</v>
      </c>
      <c r="G426" s="1" t="s">
        <v>1062</v>
      </c>
      <c r="H426" s="1" t="s">
        <v>1279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1280</v>
      </c>
      <c r="D427" s="1" t="s">
        <v>1281</v>
      </c>
      <c r="E427" s="1" t="s">
        <v>1061</v>
      </c>
      <c r="F427" s="1" t="s">
        <v>152</v>
      </c>
      <c r="G427" s="1" t="s">
        <v>1062</v>
      </c>
      <c r="H427" s="1" t="s">
        <v>1282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1283</v>
      </c>
      <c r="D428" s="1" t="s">
        <v>1284</v>
      </c>
      <c r="E428" s="1" t="s">
        <v>1061</v>
      </c>
      <c r="F428" s="1" t="s">
        <v>152</v>
      </c>
      <c r="G428" s="1" t="s">
        <v>1062</v>
      </c>
      <c r="H428" s="1" t="s">
        <v>1285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1286</v>
      </c>
      <c r="D429" s="1" t="s">
        <v>1287</v>
      </c>
      <c r="E429" s="1" t="s">
        <v>1061</v>
      </c>
      <c r="F429" s="1" t="s">
        <v>152</v>
      </c>
      <c r="G429" s="1" t="s">
        <v>1062</v>
      </c>
      <c r="H429" s="1" t="s">
        <v>1288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1289</v>
      </c>
      <c r="D430" s="1" t="s">
        <v>1290</v>
      </c>
      <c r="E430" s="1" t="s">
        <v>1061</v>
      </c>
      <c r="F430" s="1" t="s">
        <v>152</v>
      </c>
      <c r="G430" s="1" t="s">
        <v>1062</v>
      </c>
      <c r="H430" s="1" t="s">
        <v>1291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1292</v>
      </c>
      <c r="D431" s="1" t="s">
        <v>1293</v>
      </c>
      <c r="E431" s="1" t="s">
        <v>1061</v>
      </c>
      <c r="F431" s="1" t="s">
        <v>152</v>
      </c>
      <c r="G431" s="1" t="s">
        <v>1062</v>
      </c>
      <c r="H431" s="1" t="s">
        <v>1294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1295</v>
      </c>
      <c r="D432" s="1" t="s">
        <v>1296</v>
      </c>
      <c r="E432" s="1" t="s">
        <v>1061</v>
      </c>
      <c r="F432" s="1" t="s">
        <v>152</v>
      </c>
      <c r="G432" s="1" t="s">
        <v>1062</v>
      </c>
      <c r="H432" s="1" t="s">
        <v>1297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1298</v>
      </c>
      <c r="D433" s="1" t="s">
        <v>1299</v>
      </c>
      <c r="E433" s="1" t="s">
        <v>1061</v>
      </c>
      <c r="F433" s="1" t="s">
        <v>152</v>
      </c>
      <c r="G433" s="1" t="s">
        <v>1062</v>
      </c>
      <c r="H433" s="1" t="s">
        <v>1300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1301</v>
      </c>
      <c r="D434" s="1" t="s">
        <v>1302</v>
      </c>
      <c r="E434" s="1" t="s">
        <v>1061</v>
      </c>
      <c r="F434" s="1" t="s">
        <v>152</v>
      </c>
      <c r="G434" s="1" t="s">
        <v>1062</v>
      </c>
      <c r="H434" s="1" t="s">
        <v>1303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1304</v>
      </c>
      <c r="D435" s="1" t="s">
        <v>1305</v>
      </c>
      <c r="E435" s="1" t="s">
        <v>1061</v>
      </c>
      <c r="F435" s="1" t="s">
        <v>152</v>
      </c>
      <c r="G435" s="1" t="s">
        <v>1062</v>
      </c>
      <c r="H435" s="1" t="s">
        <v>1306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1307</v>
      </c>
      <c r="D436" s="1" t="s">
        <v>1308</v>
      </c>
      <c r="E436" s="1" t="s">
        <v>1061</v>
      </c>
      <c r="F436" s="1" t="s">
        <v>152</v>
      </c>
      <c r="G436" s="1" t="s">
        <v>1062</v>
      </c>
      <c r="H436" s="1" t="s">
        <v>1309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1310</v>
      </c>
      <c r="D437" s="1" t="s">
        <v>1311</v>
      </c>
      <c r="E437" s="1" t="s">
        <v>1061</v>
      </c>
      <c r="F437" s="1" t="s">
        <v>152</v>
      </c>
      <c r="G437" s="1" t="s">
        <v>1062</v>
      </c>
      <c r="H437" s="1" t="s">
        <v>1312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1313</v>
      </c>
      <c r="D438" s="1" t="s">
        <v>1314</v>
      </c>
      <c r="E438" s="1" t="s">
        <v>1061</v>
      </c>
      <c r="F438" s="1" t="s">
        <v>152</v>
      </c>
      <c r="G438" s="1" t="s">
        <v>1062</v>
      </c>
      <c r="H438" s="1" t="s">
        <v>1315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1316</v>
      </c>
      <c r="D439" s="1" t="s">
        <v>1317</v>
      </c>
      <c r="E439" s="1" t="s">
        <v>1061</v>
      </c>
      <c r="F439" s="1" t="s">
        <v>152</v>
      </c>
      <c r="G439" s="1" t="s">
        <v>1062</v>
      </c>
      <c r="H439" s="1" t="s">
        <v>1318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1319</v>
      </c>
      <c r="D440" s="1" t="s">
        <v>1320</v>
      </c>
      <c r="E440" s="1" t="s">
        <v>1061</v>
      </c>
      <c r="F440" s="1" t="s">
        <v>152</v>
      </c>
      <c r="G440" s="1" t="s">
        <v>1062</v>
      </c>
      <c r="H440" s="1" t="s">
        <v>1321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1322</v>
      </c>
      <c r="D441" s="1" t="s">
        <v>1323</v>
      </c>
      <c r="E441" s="1" t="s">
        <v>1061</v>
      </c>
      <c r="F441" s="1" t="s">
        <v>152</v>
      </c>
      <c r="G441" s="1" t="s">
        <v>1062</v>
      </c>
      <c r="H441" s="1" t="s">
        <v>1324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1325</v>
      </c>
      <c r="D442" s="1" t="s">
        <v>1326</v>
      </c>
      <c r="E442" s="1" t="s">
        <v>1061</v>
      </c>
      <c r="F442" s="1" t="s">
        <v>152</v>
      </c>
      <c r="G442" s="1" t="s">
        <v>1062</v>
      </c>
      <c r="H442" s="1" t="s">
        <v>1327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1328</v>
      </c>
      <c r="D443" s="1" t="s">
        <v>1329</v>
      </c>
      <c r="E443" s="1" t="s">
        <v>1061</v>
      </c>
      <c r="F443" s="1" t="s">
        <v>152</v>
      </c>
      <c r="G443" s="1" t="s">
        <v>1062</v>
      </c>
      <c r="H443" s="1" t="s">
        <v>1330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1331</v>
      </c>
      <c r="D444" s="1" t="s">
        <v>1332</v>
      </c>
      <c r="E444" s="1" t="s">
        <v>1061</v>
      </c>
      <c r="F444" s="1" t="s">
        <v>152</v>
      </c>
      <c r="G444" s="1" t="s">
        <v>1062</v>
      </c>
      <c r="H444" s="1" t="s">
        <v>1333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1334</v>
      </c>
      <c r="D445" s="1" t="s">
        <v>1335</v>
      </c>
      <c r="E445" s="1" t="s">
        <v>1061</v>
      </c>
      <c r="F445" s="1" t="s">
        <v>152</v>
      </c>
      <c r="G445" s="1" t="s">
        <v>1062</v>
      </c>
      <c r="H445" s="1" t="s">
        <v>1336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1337</v>
      </c>
      <c r="D446" s="1" t="s">
        <v>1338</v>
      </c>
      <c r="E446" s="1" t="s">
        <v>1061</v>
      </c>
      <c r="F446" s="1" t="s">
        <v>152</v>
      </c>
      <c r="G446" s="1" t="s">
        <v>1062</v>
      </c>
      <c r="H446" s="1" t="s">
        <v>1339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1035</v>
      </c>
      <c r="D447" s="1" t="s">
        <v>1340</v>
      </c>
      <c r="E447" s="1" t="s">
        <v>1061</v>
      </c>
      <c r="F447" s="1" t="s">
        <v>152</v>
      </c>
      <c r="G447" s="1" t="s">
        <v>1062</v>
      </c>
      <c r="H447" s="1" t="s">
        <v>1341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1342</v>
      </c>
      <c r="D448" s="1" t="s">
        <v>1343</v>
      </c>
      <c r="E448" s="1" t="s">
        <v>1061</v>
      </c>
      <c r="F448" s="1" t="s">
        <v>152</v>
      </c>
      <c r="G448" s="1" t="s">
        <v>1062</v>
      </c>
      <c r="H448" s="1" t="s">
        <v>1344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1345</v>
      </c>
      <c r="D449" s="1" t="s">
        <v>1346</v>
      </c>
      <c r="E449" s="1" t="s">
        <v>1061</v>
      </c>
      <c r="F449" s="1" t="s">
        <v>152</v>
      </c>
      <c r="G449" s="1" t="s">
        <v>1062</v>
      </c>
      <c r="H449" s="1" t="s">
        <v>1347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1348</v>
      </c>
      <c r="D450" s="1" t="s">
        <v>1349</v>
      </c>
      <c r="E450" s="1" t="s">
        <v>1061</v>
      </c>
      <c r="F450" s="1" t="s">
        <v>152</v>
      </c>
      <c r="G450" s="1" t="s">
        <v>1062</v>
      </c>
      <c r="H450" s="1" t="s">
        <v>1350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1351</v>
      </c>
      <c r="D451" s="1" t="s">
        <v>1352</v>
      </c>
      <c r="E451" s="1" t="s">
        <v>1061</v>
      </c>
      <c r="F451" s="1" t="s">
        <v>152</v>
      </c>
      <c r="G451" s="1" t="s">
        <v>1062</v>
      </c>
      <c r="H451" s="1" t="s">
        <v>1353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1354</v>
      </c>
      <c r="D452" s="1" t="s">
        <v>1355</v>
      </c>
      <c r="E452" s="1" t="s">
        <v>1061</v>
      </c>
      <c r="F452" s="1" t="s">
        <v>152</v>
      </c>
      <c r="G452" s="1" t="s">
        <v>1062</v>
      </c>
      <c r="H452" s="1" t="s">
        <v>1356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1357</v>
      </c>
      <c r="D453" s="1" t="s">
        <v>1358</v>
      </c>
      <c r="E453" s="1" t="s">
        <v>1061</v>
      </c>
      <c r="F453" s="1" t="s">
        <v>152</v>
      </c>
      <c r="G453" s="1" t="s">
        <v>1062</v>
      </c>
      <c r="H453" s="1" t="s">
        <v>1359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1360</v>
      </c>
      <c r="D454" s="1" t="s">
        <v>1361</v>
      </c>
      <c r="E454" s="1" t="s">
        <v>1061</v>
      </c>
      <c r="F454" s="1" t="s">
        <v>152</v>
      </c>
      <c r="G454" s="1" t="s">
        <v>1062</v>
      </c>
      <c r="H454" s="1" t="s">
        <v>1362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1363</v>
      </c>
      <c r="D455" s="1" t="s">
        <v>1364</v>
      </c>
      <c r="E455" s="1" t="s">
        <v>1061</v>
      </c>
      <c r="F455" s="1" t="s">
        <v>152</v>
      </c>
      <c r="G455" s="1" t="s">
        <v>1062</v>
      </c>
      <c r="H455" s="1" t="s">
        <v>1365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1366</v>
      </c>
      <c r="D456" s="1" t="s">
        <v>1367</v>
      </c>
      <c r="E456" s="1" t="s">
        <v>1061</v>
      </c>
      <c r="F456" s="1" t="s">
        <v>152</v>
      </c>
      <c r="G456" s="1" t="s">
        <v>1062</v>
      </c>
      <c r="H456" s="1" t="s">
        <v>1368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1369</v>
      </c>
      <c r="D457" s="1" t="s">
        <v>1370</v>
      </c>
      <c r="E457" s="1" t="s">
        <v>1061</v>
      </c>
      <c r="F457" s="1" t="s">
        <v>152</v>
      </c>
      <c r="G457" s="1" t="s">
        <v>1062</v>
      </c>
      <c r="H457" s="1" t="s">
        <v>1371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1372</v>
      </c>
      <c r="D458" s="1" t="s">
        <v>1373</v>
      </c>
      <c r="E458" s="1" t="s">
        <v>1061</v>
      </c>
      <c r="F458" s="1" t="s">
        <v>152</v>
      </c>
      <c r="G458" s="1" t="s">
        <v>1062</v>
      </c>
      <c r="H458" s="1" t="s">
        <v>1374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1375</v>
      </c>
      <c r="D459" s="1" t="s">
        <v>1376</v>
      </c>
      <c r="E459" s="1" t="s">
        <v>1061</v>
      </c>
      <c r="F459" s="1" t="s">
        <v>152</v>
      </c>
      <c r="G459" s="1" t="s">
        <v>1062</v>
      </c>
      <c r="H459" s="1" t="s">
        <v>1377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1378</v>
      </c>
      <c r="D460" s="1" t="s">
        <v>1379</v>
      </c>
      <c r="E460" s="1" t="s">
        <v>1061</v>
      </c>
      <c r="F460" s="1" t="s">
        <v>152</v>
      </c>
      <c r="G460" s="1" t="s">
        <v>1062</v>
      </c>
      <c r="H460" s="1" t="s">
        <v>1380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1381</v>
      </c>
      <c r="D461" s="1" t="s">
        <v>1382</v>
      </c>
      <c r="E461" s="1" t="s">
        <v>1061</v>
      </c>
      <c r="F461" s="1" t="s">
        <v>152</v>
      </c>
      <c r="G461" s="1" t="s">
        <v>1062</v>
      </c>
      <c r="H461" s="1" t="s">
        <v>1383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1384</v>
      </c>
      <c r="D462" s="1" t="s">
        <v>1385</v>
      </c>
      <c r="E462" s="1" t="s">
        <v>1061</v>
      </c>
      <c r="F462" s="1" t="s">
        <v>152</v>
      </c>
      <c r="G462" s="1" t="s">
        <v>1062</v>
      </c>
      <c r="H462" s="1" t="s">
        <v>1386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1387</v>
      </c>
      <c r="D463" s="1" t="s">
        <v>1388</v>
      </c>
      <c r="E463" s="1" t="s">
        <v>1061</v>
      </c>
      <c r="F463" s="1" t="s">
        <v>152</v>
      </c>
      <c r="G463" s="1" t="s">
        <v>1062</v>
      </c>
      <c r="H463" s="1" t="s">
        <v>1389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1390</v>
      </c>
      <c r="D464" s="1" t="s">
        <v>1391</v>
      </c>
      <c r="E464" s="1" t="s">
        <v>1061</v>
      </c>
      <c r="F464" s="1" t="s">
        <v>152</v>
      </c>
      <c r="G464" s="1" t="s">
        <v>1062</v>
      </c>
      <c r="H464" s="1" t="s">
        <v>1392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1393</v>
      </c>
      <c r="D465" s="1" t="s">
        <v>1394</v>
      </c>
      <c r="E465" s="1" t="s">
        <v>1061</v>
      </c>
      <c r="F465" s="1" t="s">
        <v>152</v>
      </c>
      <c r="G465" s="1" t="s">
        <v>1062</v>
      </c>
      <c r="H465" s="1" t="s">
        <v>1395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1396</v>
      </c>
      <c r="D466" s="1" t="s">
        <v>1397</v>
      </c>
      <c r="E466" s="1" t="s">
        <v>1061</v>
      </c>
      <c r="F466" s="1" t="s">
        <v>152</v>
      </c>
      <c r="G466" s="1" t="s">
        <v>1062</v>
      </c>
      <c r="H466" s="1" t="s">
        <v>1398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1399</v>
      </c>
      <c r="D467" s="1" t="s">
        <v>1400</v>
      </c>
      <c r="E467" s="1" t="s">
        <v>1061</v>
      </c>
      <c r="F467" s="1" t="s">
        <v>152</v>
      </c>
      <c r="G467" s="1" t="s">
        <v>1062</v>
      </c>
      <c r="H467" s="1" t="s">
        <v>1401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786</v>
      </c>
      <c r="D468" s="1" t="s">
        <v>1402</v>
      </c>
      <c r="E468" s="1" t="s">
        <v>1061</v>
      </c>
      <c r="F468" s="1" t="s">
        <v>152</v>
      </c>
      <c r="G468" s="1" t="s">
        <v>1062</v>
      </c>
      <c r="H468" s="1" t="s">
        <v>1403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1404</v>
      </c>
      <c r="D469" s="1" t="s">
        <v>1405</v>
      </c>
      <c r="E469" s="1" t="s">
        <v>1061</v>
      </c>
      <c r="F469" s="1" t="s">
        <v>152</v>
      </c>
      <c r="G469" s="1" t="s">
        <v>1062</v>
      </c>
      <c r="H469" s="1" t="s">
        <v>1406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1407</v>
      </c>
      <c r="D470" s="1" t="s">
        <v>1408</v>
      </c>
      <c r="E470" s="1" t="s">
        <v>1061</v>
      </c>
      <c r="F470" s="1" t="s">
        <v>152</v>
      </c>
      <c r="G470" s="1" t="s">
        <v>1062</v>
      </c>
      <c r="H470" s="1" t="s">
        <v>1409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1410</v>
      </c>
      <c r="D471" s="1" t="s">
        <v>1411</v>
      </c>
      <c r="E471" s="1" t="s">
        <v>1061</v>
      </c>
      <c r="F471" s="1" t="s">
        <v>152</v>
      </c>
      <c r="G471" s="1" t="s">
        <v>1062</v>
      </c>
      <c r="H471" s="1" t="s">
        <v>1412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1413</v>
      </c>
      <c r="D472" s="1" t="s">
        <v>1414</v>
      </c>
      <c r="E472" s="1" t="s">
        <v>1061</v>
      </c>
      <c r="F472" s="1" t="s">
        <v>152</v>
      </c>
      <c r="G472" s="1" t="s">
        <v>1062</v>
      </c>
      <c r="H472" s="1" t="s">
        <v>1415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1416</v>
      </c>
      <c r="D473" s="1" t="s">
        <v>1417</v>
      </c>
      <c r="E473" s="1" t="s">
        <v>1061</v>
      </c>
      <c r="F473" s="1" t="s">
        <v>152</v>
      </c>
      <c r="G473" s="1" t="s">
        <v>1062</v>
      </c>
      <c r="H473" s="1" t="s">
        <v>1418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1419</v>
      </c>
      <c r="D474" s="1" t="s">
        <v>1420</v>
      </c>
      <c r="E474" s="1" t="s">
        <v>1061</v>
      </c>
      <c r="F474" s="1" t="s">
        <v>152</v>
      </c>
      <c r="G474" s="1" t="s">
        <v>1062</v>
      </c>
      <c r="H474" s="1" t="s">
        <v>1421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1422</v>
      </c>
      <c r="D475" s="1" t="s">
        <v>1423</v>
      </c>
      <c r="E475" s="1" t="s">
        <v>1061</v>
      </c>
      <c r="F475" s="1" t="s">
        <v>152</v>
      </c>
      <c r="G475" s="1" t="s">
        <v>1062</v>
      </c>
      <c r="H475" s="1" t="s">
        <v>1424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1425</v>
      </c>
      <c r="D476" s="1" t="s">
        <v>1426</v>
      </c>
      <c r="E476" s="1" t="s">
        <v>1061</v>
      </c>
      <c r="F476" s="1" t="s">
        <v>152</v>
      </c>
      <c r="G476" s="1" t="s">
        <v>1062</v>
      </c>
      <c r="H476" s="1" t="s">
        <v>1427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1428</v>
      </c>
      <c r="D477" s="1" t="s">
        <v>1429</v>
      </c>
      <c r="E477" s="1" t="s">
        <v>1061</v>
      </c>
      <c r="F477" s="1" t="s">
        <v>152</v>
      </c>
      <c r="G477" s="1" t="s">
        <v>1062</v>
      </c>
      <c r="H477" s="1" t="s">
        <v>1430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1431</v>
      </c>
      <c r="D478" s="1" t="s">
        <v>1432</v>
      </c>
      <c r="E478" s="1" t="s">
        <v>1061</v>
      </c>
      <c r="F478" s="1" t="s">
        <v>152</v>
      </c>
      <c r="G478" s="1" t="s">
        <v>1062</v>
      </c>
      <c r="H478" s="1" t="s">
        <v>1433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1434</v>
      </c>
      <c r="D479" s="1" t="s">
        <v>1435</v>
      </c>
      <c r="E479" s="1" t="s">
        <v>1061</v>
      </c>
      <c r="F479" s="1" t="s">
        <v>152</v>
      </c>
      <c r="G479" s="1" t="s">
        <v>1062</v>
      </c>
      <c r="H479" s="1" t="s">
        <v>1436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1437</v>
      </c>
      <c r="D480" s="1" t="s">
        <v>1438</v>
      </c>
      <c r="E480" s="1" t="s">
        <v>1061</v>
      </c>
      <c r="F480" s="1" t="s">
        <v>152</v>
      </c>
      <c r="G480" s="1" t="s">
        <v>1062</v>
      </c>
      <c r="H480" s="1" t="s">
        <v>1439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1440</v>
      </c>
      <c r="D481" s="1" t="s">
        <v>1441</v>
      </c>
      <c r="E481" s="1" t="s">
        <v>1061</v>
      </c>
      <c r="F481" s="1" t="s">
        <v>152</v>
      </c>
      <c r="G481" s="1" t="s">
        <v>1062</v>
      </c>
      <c r="H481" s="1" t="s">
        <v>1442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1443</v>
      </c>
      <c r="D482" s="1" t="s">
        <v>1444</v>
      </c>
      <c r="E482" s="1" t="s">
        <v>1061</v>
      </c>
      <c r="F482" s="1" t="s">
        <v>152</v>
      </c>
      <c r="G482" s="1" t="s">
        <v>1062</v>
      </c>
      <c r="H482" s="1" t="s">
        <v>1445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1446</v>
      </c>
      <c r="D483" s="1" t="s">
        <v>1447</v>
      </c>
      <c r="E483" s="1" t="s">
        <v>1061</v>
      </c>
      <c r="F483" s="1" t="s">
        <v>152</v>
      </c>
      <c r="G483" s="1" t="s">
        <v>1062</v>
      </c>
      <c r="H483" s="1" t="s">
        <v>1448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1449</v>
      </c>
      <c r="D484" s="1" t="s">
        <v>1450</v>
      </c>
      <c r="E484" s="1" t="s">
        <v>1061</v>
      </c>
      <c r="F484" s="1" t="s">
        <v>152</v>
      </c>
      <c r="G484" s="1" t="s">
        <v>1062</v>
      </c>
      <c r="H484" s="1" t="s">
        <v>1451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1452</v>
      </c>
      <c r="D485" s="1" t="s">
        <v>1453</v>
      </c>
      <c r="E485" s="1" t="s">
        <v>1061</v>
      </c>
      <c r="F485" s="1" t="s">
        <v>152</v>
      </c>
      <c r="G485" s="1" t="s">
        <v>1062</v>
      </c>
      <c r="H485" s="1" t="s">
        <v>1454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1455</v>
      </c>
      <c r="D486" s="1" t="s">
        <v>1456</v>
      </c>
      <c r="E486" s="1" t="s">
        <v>1061</v>
      </c>
      <c r="F486" s="1" t="s">
        <v>152</v>
      </c>
      <c r="G486" s="1" t="s">
        <v>1062</v>
      </c>
      <c r="H486" s="1" t="s">
        <v>1457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1458</v>
      </c>
      <c r="D487" s="1" t="s">
        <v>1459</v>
      </c>
      <c r="E487" s="1" t="s">
        <v>1061</v>
      </c>
      <c r="F487" s="1" t="s">
        <v>152</v>
      </c>
      <c r="G487" s="1" t="s">
        <v>1062</v>
      </c>
      <c r="H487" s="1" t="s">
        <v>1460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1461</v>
      </c>
      <c r="D488" s="1" t="s">
        <v>1462</v>
      </c>
      <c r="E488" s="1" t="s">
        <v>1061</v>
      </c>
      <c r="F488" s="1" t="s">
        <v>152</v>
      </c>
      <c r="G488" s="1" t="s">
        <v>1062</v>
      </c>
      <c r="H488" s="1" t="s">
        <v>1463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1464</v>
      </c>
      <c r="D489" s="1" t="s">
        <v>1465</v>
      </c>
      <c r="E489" s="1" t="s">
        <v>1061</v>
      </c>
      <c r="F489" s="1" t="s">
        <v>152</v>
      </c>
      <c r="G489" s="1" t="s">
        <v>1062</v>
      </c>
      <c r="H489" s="1" t="s">
        <v>1466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1467</v>
      </c>
      <c r="D490" s="1" t="s">
        <v>1468</v>
      </c>
      <c r="E490" s="1" t="s">
        <v>1061</v>
      </c>
      <c r="F490" s="1" t="s">
        <v>152</v>
      </c>
      <c r="G490" s="1" t="s">
        <v>1062</v>
      </c>
      <c r="H490" s="1" t="s">
        <v>1469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1470</v>
      </c>
      <c r="D491" s="1" t="s">
        <v>1471</v>
      </c>
      <c r="E491" s="1" t="s">
        <v>1061</v>
      </c>
      <c r="F491" s="1" t="s">
        <v>152</v>
      </c>
      <c r="G491" s="1" t="s">
        <v>1062</v>
      </c>
      <c r="H491" s="1" t="s">
        <v>1472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1473</v>
      </c>
      <c r="D492" s="1" t="s">
        <v>1474</v>
      </c>
      <c r="E492" s="1" t="s">
        <v>1061</v>
      </c>
      <c r="F492" s="1" t="s">
        <v>152</v>
      </c>
      <c r="G492" s="1" t="s">
        <v>1062</v>
      </c>
      <c r="H492" s="1" t="s">
        <v>1475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1476</v>
      </c>
      <c r="D493" s="1" t="s">
        <v>1477</v>
      </c>
      <c r="E493" s="1" t="s">
        <v>1061</v>
      </c>
      <c r="F493" s="1" t="s">
        <v>152</v>
      </c>
      <c r="G493" s="1" t="s">
        <v>1062</v>
      </c>
      <c r="H493" s="1" t="s">
        <v>1478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1479</v>
      </c>
      <c r="D494" s="1" t="s">
        <v>1480</v>
      </c>
      <c r="E494" s="1" t="s">
        <v>1061</v>
      </c>
      <c r="F494" s="1" t="s">
        <v>152</v>
      </c>
      <c r="G494" s="1" t="s">
        <v>1062</v>
      </c>
      <c r="H494" s="1" t="s">
        <v>1481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1482</v>
      </c>
      <c r="D495" s="1" t="s">
        <v>1483</v>
      </c>
      <c r="E495" s="1" t="s">
        <v>1061</v>
      </c>
      <c r="F495" s="1" t="s">
        <v>152</v>
      </c>
      <c r="G495" s="1" t="s">
        <v>1062</v>
      </c>
      <c r="H495" s="1" t="s">
        <v>1484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1485</v>
      </c>
      <c r="D496" s="1" t="s">
        <v>1486</v>
      </c>
      <c r="E496" s="1" t="s">
        <v>1061</v>
      </c>
      <c r="F496" s="1" t="s">
        <v>152</v>
      </c>
      <c r="G496" s="1" t="s">
        <v>1062</v>
      </c>
      <c r="H496" s="1" t="s">
        <v>1487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1488</v>
      </c>
      <c r="D497" s="1" t="s">
        <v>1489</v>
      </c>
      <c r="E497" s="1" t="s">
        <v>1061</v>
      </c>
      <c r="F497" s="1" t="s">
        <v>152</v>
      </c>
      <c r="G497" s="1" t="s">
        <v>1062</v>
      </c>
      <c r="H497" s="1" t="s">
        <v>1490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1491</v>
      </c>
      <c r="D498" s="1" t="s">
        <v>1492</v>
      </c>
      <c r="E498" s="1" t="s">
        <v>1061</v>
      </c>
      <c r="F498" s="1" t="s">
        <v>152</v>
      </c>
      <c r="G498" s="1" t="s">
        <v>1062</v>
      </c>
      <c r="H498" s="1" t="s">
        <v>1493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1494</v>
      </c>
      <c r="D499" s="1" t="s">
        <v>1495</v>
      </c>
      <c r="E499" s="1" t="s">
        <v>1061</v>
      </c>
      <c r="F499" s="1" t="s">
        <v>152</v>
      </c>
      <c r="G499" s="1" t="s">
        <v>1062</v>
      </c>
      <c r="H499" s="1" t="s">
        <v>1496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1497</v>
      </c>
      <c r="D500" s="1" t="s">
        <v>1498</v>
      </c>
      <c r="E500" s="1" t="s">
        <v>1061</v>
      </c>
      <c r="F500" s="1" t="s">
        <v>152</v>
      </c>
      <c r="G500" s="1" t="s">
        <v>1062</v>
      </c>
      <c r="H500" s="1" t="s">
        <v>1499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1500</v>
      </c>
      <c r="D501" s="1" t="s">
        <v>1501</v>
      </c>
      <c r="E501" s="1" t="s">
        <v>1061</v>
      </c>
      <c r="F501" s="1" t="s">
        <v>152</v>
      </c>
      <c r="G501" s="1" t="s">
        <v>1062</v>
      </c>
      <c r="H501" s="1" t="s">
        <v>1502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1503</v>
      </c>
      <c r="D502" s="1" t="s">
        <v>1504</v>
      </c>
      <c r="E502" s="1" t="s">
        <v>1061</v>
      </c>
      <c r="F502" s="1" t="s">
        <v>152</v>
      </c>
      <c r="G502" s="1" t="s">
        <v>1062</v>
      </c>
      <c r="H502" s="1" t="s">
        <v>1505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1506</v>
      </c>
      <c r="D503" s="1" t="s">
        <v>1507</v>
      </c>
      <c r="E503" s="1" t="s">
        <v>1061</v>
      </c>
      <c r="F503" s="1" t="s">
        <v>152</v>
      </c>
      <c r="G503" s="1" t="s">
        <v>1062</v>
      </c>
      <c r="H503" s="1" t="s">
        <v>1508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1509</v>
      </c>
      <c r="D504" s="1" t="s">
        <v>1510</v>
      </c>
      <c r="E504" s="1" t="s">
        <v>1061</v>
      </c>
      <c r="F504" s="1" t="s">
        <v>152</v>
      </c>
      <c r="G504" s="1" t="s">
        <v>1062</v>
      </c>
      <c r="H504" s="1" t="s">
        <v>1511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1512</v>
      </c>
      <c r="D505" s="1" t="s">
        <v>1513</v>
      </c>
      <c r="E505" s="1" t="s">
        <v>1061</v>
      </c>
      <c r="F505" s="1" t="s">
        <v>152</v>
      </c>
      <c r="G505" s="1" t="s">
        <v>1062</v>
      </c>
      <c r="H505" s="1" t="s">
        <v>1514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1515</v>
      </c>
      <c r="D506" s="1" t="s">
        <v>1516</v>
      </c>
      <c r="E506" s="1" t="s">
        <v>1061</v>
      </c>
      <c r="F506" s="1" t="s">
        <v>152</v>
      </c>
      <c r="G506" s="1" t="s">
        <v>1062</v>
      </c>
      <c r="H506" s="1" t="s">
        <v>1517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1518</v>
      </c>
      <c r="D507" s="1" t="s">
        <v>1519</v>
      </c>
      <c r="E507" s="1" t="s">
        <v>1061</v>
      </c>
      <c r="F507" s="1" t="s">
        <v>152</v>
      </c>
      <c r="G507" s="1" t="s">
        <v>1062</v>
      </c>
      <c r="H507" s="1" t="s">
        <v>1520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1521</v>
      </c>
      <c r="D508" s="1" t="s">
        <v>1522</v>
      </c>
      <c r="E508" s="1" t="s">
        <v>1061</v>
      </c>
      <c r="F508" s="1" t="s">
        <v>152</v>
      </c>
      <c r="G508" s="1" t="s">
        <v>1062</v>
      </c>
      <c r="H508" s="1" t="s">
        <v>1523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1524</v>
      </c>
      <c r="D509" s="1" t="s">
        <v>1525</v>
      </c>
      <c r="E509" s="1" t="s">
        <v>1061</v>
      </c>
      <c r="F509" s="1" t="s">
        <v>152</v>
      </c>
      <c r="G509" s="1" t="s">
        <v>1062</v>
      </c>
      <c r="H509" s="1" t="s">
        <v>1526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1527</v>
      </c>
      <c r="D510" s="1" t="s">
        <v>1528</v>
      </c>
      <c r="E510" s="1" t="s">
        <v>1061</v>
      </c>
      <c r="F510" s="1" t="s">
        <v>152</v>
      </c>
      <c r="G510" s="1" t="s">
        <v>1062</v>
      </c>
      <c r="H510" s="1" t="s">
        <v>1529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1530</v>
      </c>
      <c r="D511" s="1" t="s">
        <v>1531</v>
      </c>
      <c r="E511" s="1" t="s">
        <v>1061</v>
      </c>
      <c r="F511" s="1" t="s">
        <v>152</v>
      </c>
      <c r="G511" s="1" t="s">
        <v>1062</v>
      </c>
      <c r="H511" s="1" t="s">
        <v>1532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1533</v>
      </c>
      <c r="D512" s="1" t="s">
        <v>1534</v>
      </c>
      <c r="E512" s="1" t="s">
        <v>1061</v>
      </c>
      <c r="F512" s="1" t="s">
        <v>152</v>
      </c>
      <c r="G512" s="1" t="s">
        <v>1062</v>
      </c>
      <c r="H512" s="1" t="s">
        <v>1535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1536</v>
      </c>
      <c r="D513" s="1" t="s">
        <v>1537</v>
      </c>
      <c r="E513" s="1" t="s">
        <v>1061</v>
      </c>
      <c r="F513" s="1" t="s">
        <v>152</v>
      </c>
      <c r="G513" s="1" t="s">
        <v>1062</v>
      </c>
      <c r="H513" s="1" t="s">
        <v>1538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1539</v>
      </c>
      <c r="D514" s="1" t="s">
        <v>1540</v>
      </c>
      <c r="E514" s="1" t="s">
        <v>1061</v>
      </c>
      <c r="F514" s="1" t="s">
        <v>152</v>
      </c>
      <c r="G514" s="1" t="s">
        <v>1062</v>
      </c>
      <c r="H514" s="1" t="s">
        <v>1541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1542</v>
      </c>
      <c r="D515" s="1" t="s">
        <v>1543</v>
      </c>
      <c r="E515" s="1" t="s">
        <v>1061</v>
      </c>
      <c r="F515" s="1" t="s">
        <v>152</v>
      </c>
      <c r="G515" s="1" t="s">
        <v>1062</v>
      </c>
      <c r="H515" s="1" t="s">
        <v>1544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1545</v>
      </c>
      <c r="D516" s="1" t="s">
        <v>1546</v>
      </c>
      <c r="E516" s="1" t="s">
        <v>1061</v>
      </c>
      <c r="F516" s="1" t="s">
        <v>152</v>
      </c>
      <c r="G516" s="1" t="s">
        <v>1062</v>
      </c>
      <c r="H516" s="1" t="s">
        <v>1547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1548</v>
      </c>
      <c r="D517" s="1" t="s">
        <v>1549</v>
      </c>
      <c r="E517" s="1" t="s">
        <v>1061</v>
      </c>
      <c r="F517" s="1" t="s">
        <v>152</v>
      </c>
      <c r="G517" s="1" t="s">
        <v>1062</v>
      </c>
      <c r="H517" s="1" t="s">
        <v>1550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1551</v>
      </c>
      <c r="D518" s="1" t="s">
        <v>1552</v>
      </c>
      <c r="E518" s="1" t="s">
        <v>1061</v>
      </c>
      <c r="F518" s="1" t="s">
        <v>152</v>
      </c>
      <c r="G518" s="1" t="s">
        <v>1062</v>
      </c>
      <c r="H518" s="1" t="s">
        <v>1553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1554</v>
      </c>
      <c r="D519" s="1" t="s">
        <v>1555</v>
      </c>
      <c r="E519" s="1" t="s">
        <v>1061</v>
      </c>
      <c r="F519" s="1" t="s">
        <v>152</v>
      </c>
      <c r="G519" s="1" t="s">
        <v>1062</v>
      </c>
      <c r="H519" s="1" t="s">
        <v>1556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1557</v>
      </c>
      <c r="D520" s="1" t="s">
        <v>1558</v>
      </c>
      <c r="E520" s="1" t="s">
        <v>1061</v>
      </c>
      <c r="F520" s="1" t="s">
        <v>152</v>
      </c>
      <c r="G520" s="1" t="s">
        <v>1062</v>
      </c>
      <c r="H520" s="1" t="s">
        <v>1559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1560</v>
      </c>
      <c r="D521" s="1" t="s">
        <v>1561</v>
      </c>
      <c r="E521" s="1" t="s">
        <v>1061</v>
      </c>
      <c r="F521" s="1" t="s">
        <v>152</v>
      </c>
      <c r="G521" s="1" t="s">
        <v>1062</v>
      </c>
      <c r="H521" s="1" t="s">
        <v>1562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1563</v>
      </c>
      <c r="D522" s="1" t="s">
        <v>1564</v>
      </c>
      <c r="E522" s="1" t="s">
        <v>1061</v>
      </c>
      <c r="F522" s="1" t="s">
        <v>152</v>
      </c>
      <c r="G522" s="1" t="s">
        <v>1062</v>
      </c>
      <c r="H522" s="1" t="s">
        <v>1565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678</v>
      </c>
      <c r="D523" s="1" t="s">
        <v>1566</v>
      </c>
      <c r="E523" s="1" t="s">
        <v>1061</v>
      </c>
      <c r="F523" s="1" t="s">
        <v>152</v>
      </c>
      <c r="G523" s="1" t="s">
        <v>1062</v>
      </c>
      <c r="H523" s="1" t="s">
        <v>1567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1568</v>
      </c>
      <c r="D524" s="1" t="s">
        <v>1569</v>
      </c>
      <c r="E524" s="1" t="s">
        <v>1061</v>
      </c>
      <c r="F524" s="1" t="s">
        <v>152</v>
      </c>
      <c r="G524" s="1" t="s">
        <v>1062</v>
      </c>
      <c r="H524" s="1" t="s">
        <v>1570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1571</v>
      </c>
      <c r="D525" s="1" t="s">
        <v>1572</v>
      </c>
      <c r="E525" s="1" t="s">
        <v>1061</v>
      </c>
      <c r="F525" s="1" t="s">
        <v>152</v>
      </c>
      <c r="G525" s="1" t="s">
        <v>1062</v>
      </c>
      <c r="H525" s="1" t="s">
        <v>1573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1574</v>
      </c>
      <c r="D526" s="1" t="s">
        <v>1575</v>
      </c>
      <c r="E526" s="1" t="s">
        <v>1061</v>
      </c>
      <c r="F526" s="1" t="s">
        <v>152</v>
      </c>
      <c r="G526" s="1" t="s">
        <v>1062</v>
      </c>
      <c r="H526" s="1" t="s">
        <v>1576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1577</v>
      </c>
      <c r="D527" s="1" t="s">
        <v>1578</v>
      </c>
      <c r="E527" s="1" t="s">
        <v>1061</v>
      </c>
      <c r="F527" s="1" t="s">
        <v>152</v>
      </c>
      <c r="G527" s="1" t="s">
        <v>1062</v>
      </c>
      <c r="H527" s="1" t="s">
        <v>1579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1580</v>
      </c>
      <c r="D528" s="1" t="s">
        <v>1581</v>
      </c>
      <c r="E528" s="1" t="s">
        <v>1061</v>
      </c>
      <c r="F528" s="1" t="s">
        <v>152</v>
      </c>
      <c r="G528" s="1" t="s">
        <v>1062</v>
      </c>
      <c r="H528" s="1" t="s">
        <v>1582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1583</v>
      </c>
      <c r="D529" s="1" t="s">
        <v>1584</v>
      </c>
      <c r="E529" s="1" t="s">
        <v>1061</v>
      </c>
      <c r="F529" s="1" t="s">
        <v>152</v>
      </c>
      <c r="G529" s="1" t="s">
        <v>1062</v>
      </c>
      <c r="H529" s="1" t="s">
        <v>1585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1586</v>
      </c>
      <c r="D530" s="1" t="s">
        <v>1587</v>
      </c>
      <c r="E530" s="1" t="s">
        <v>1061</v>
      </c>
      <c r="F530" s="1" t="s">
        <v>152</v>
      </c>
      <c r="G530" s="1" t="s">
        <v>1062</v>
      </c>
      <c r="H530" s="1" t="s">
        <v>1588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1589</v>
      </c>
      <c r="D531" s="1" t="s">
        <v>1590</v>
      </c>
      <c r="E531" s="1" t="s">
        <v>1061</v>
      </c>
      <c r="F531" s="1" t="s">
        <v>152</v>
      </c>
      <c r="G531" s="1" t="s">
        <v>1062</v>
      </c>
      <c r="H531" s="1" t="s">
        <v>1591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1592</v>
      </c>
      <c r="D532" s="1" t="s">
        <v>1593</v>
      </c>
      <c r="E532" s="1" t="s">
        <v>1061</v>
      </c>
      <c r="F532" s="1" t="s">
        <v>152</v>
      </c>
      <c r="G532" s="1" t="s">
        <v>1062</v>
      </c>
      <c r="H532" s="1" t="s">
        <v>1594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1595</v>
      </c>
      <c r="D533" s="1" t="s">
        <v>1596</v>
      </c>
      <c r="E533" s="1" t="s">
        <v>1061</v>
      </c>
      <c r="F533" s="1" t="s">
        <v>152</v>
      </c>
      <c r="G533" s="1" t="s">
        <v>1062</v>
      </c>
      <c r="H533" s="1" t="s">
        <v>1597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1598</v>
      </c>
      <c r="D534" s="1" t="s">
        <v>1599</v>
      </c>
      <c r="E534" s="1" t="s">
        <v>1061</v>
      </c>
      <c r="F534" s="1" t="s">
        <v>152</v>
      </c>
      <c r="G534" s="1" t="s">
        <v>1062</v>
      </c>
      <c r="H534" s="1" t="s">
        <v>1600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1601</v>
      </c>
      <c r="D535" s="1" t="s">
        <v>1602</v>
      </c>
      <c r="E535" s="1" t="s">
        <v>1061</v>
      </c>
      <c r="F535" s="1" t="s">
        <v>152</v>
      </c>
      <c r="G535" s="1" t="s">
        <v>1062</v>
      </c>
      <c r="H535" s="1" t="s">
        <v>1603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1604</v>
      </c>
      <c r="D536" s="1" t="s">
        <v>1605</v>
      </c>
      <c r="E536" s="1" t="s">
        <v>1061</v>
      </c>
      <c r="F536" s="1" t="s">
        <v>152</v>
      </c>
      <c r="G536" s="1" t="s">
        <v>1062</v>
      </c>
      <c r="H536" s="1" t="s">
        <v>1606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1607</v>
      </c>
      <c r="D537" s="1" t="s">
        <v>1608</v>
      </c>
      <c r="E537" s="1" t="s">
        <v>1061</v>
      </c>
      <c r="F537" s="1" t="s">
        <v>152</v>
      </c>
      <c r="G537" s="1" t="s">
        <v>1062</v>
      </c>
      <c r="H537" s="1" t="s">
        <v>1609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1610</v>
      </c>
      <c r="D538" s="1" t="s">
        <v>1611</v>
      </c>
      <c r="E538" s="1" t="s">
        <v>1061</v>
      </c>
      <c r="F538" s="1" t="s">
        <v>152</v>
      </c>
      <c r="G538" s="1" t="s">
        <v>1062</v>
      </c>
      <c r="H538" s="1" t="s">
        <v>1612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1613</v>
      </c>
      <c r="D539" s="1" t="s">
        <v>1614</v>
      </c>
      <c r="E539" s="1" t="s">
        <v>1061</v>
      </c>
      <c r="F539" s="1" t="s">
        <v>152</v>
      </c>
      <c r="G539" s="1" t="s">
        <v>1062</v>
      </c>
      <c r="H539" s="1" t="s">
        <v>1615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1616</v>
      </c>
      <c r="D540" s="1" t="s">
        <v>1617</v>
      </c>
      <c r="E540" s="1" t="s">
        <v>1061</v>
      </c>
      <c r="F540" s="1" t="s">
        <v>152</v>
      </c>
      <c r="G540" s="1" t="s">
        <v>1062</v>
      </c>
      <c r="H540" s="1" t="s">
        <v>1618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1619</v>
      </c>
      <c r="D541" s="1" t="s">
        <v>1620</v>
      </c>
      <c r="E541" s="1" t="s">
        <v>1061</v>
      </c>
      <c r="F541" s="1" t="s">
        <v>152</v>
      </c>
      <c r="G541" s="1" t="s">
        <v>1062</v>
      </c>
      <c r="H541" s="1" t="s">
        <v>1621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1622</v>
      </c>
      <c r="D542" s="1" t="s">
        <v>1623</v>
      </c>
      <c r="E542" s="1" t="s">
        <v>1061</v>
      </c>
      <c r="F542" s="1" t="s">
        <v>152</v>
      </c>
      <c r="G542" s="1" t="s">
        <v>1062</v>
      </c>
      <c r="H542" s="1" t="s">
        <v>1624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1625</v>
      </c>
      <c r="D543" s="1" t="s">
        <v>1626</v>
      </c>
      <c r="E543" s="1" t="s">
        <v>1061</v>
      </c>
      <c r="F543" s="1" t="s">
        <v>152</v>
      </c>
      <c r="G543" s="1" t="s">
        <v>1062</v>
      </c>
      <c r="H543" s="1" t="s">
        <v>1627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1628</v>
      </c>
      <c r="D544" s="1" t="s">
        <v>1629</v>
      </c>
      <c r="E544" s="1" t="s">
        <v>1061</v>
      </c>
      <c r="F544" s="1" t="s">
        <v>152</v>
      </c>
      <c r="G544" s="1" t="s">
        <v>1062</v>
      </c>
      <c r="H544" s="1" t="s">
        <v>1630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1631</v>
      </c>
      <c r="D545" s="1" t="s">
        <v>1632</v>
      </c>
      <c r="E545" s="1" t="s">
        <v>1061</v>
      </c>
      <c r="F545" s="1" t="s">
        <v>152</v>
      </c>
      <c r="G545" s="1" t="s">
        <v>1062</v>
      </c>
      <c r="H545" s="1" t="s">
        <v>1633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1634</v>
      </c>
      <c r="D546" s="1" t="s">
        <v>1635</v>
      </c>
      <c r="E546" s="1" t="s">
        <v>1061</v>
      </c>
      <c r="F546" s="1" t="s">
        <v>152</v>
      </c>
      <c r="G546" s="1" t="s">
        <v>1062</v>
      </c>
      <c r="H546" s="1" t="s">
        <v>1636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1637</v>
      </c>
      <c r="D547" s="1" t="s">
        <v>1638</v>
      </c>
      <c r="E547" s="1" t="s">
        <v>1061</v>
      </c>
      <c r="F547" s="1" t="s">
        <v>152</v>
      </c>
      <c r="G547" s="1" t="s">
        <v>1062</v>
      </c>
      <c r="H547" s="1" t="s">
        <v>1639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1640</v>
      </c>
      <c r="D548" s="1" t="s">
        <v>1641</v>
      </c>
      <c r="E548" s="1" t="s">
        <v>1061</v>
      </c>
      <c r="F548" s="1" t="s">
        <v>152</v>
      </c>
      <c r="G548" s="1" t="s">
        <v>1062</v>
      </c>
      <c r="H548" s="1" t="s">
        <v>1642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1643</v>
      </c>
      <c r="D549" s="1" t="s">
        <v>1644</v>
      </c>
      <c r="E549" s="1" t="s">
        <v>1061</v>
      </c>
      <c r="F549" s="1" t="s">
        <v>152</v>
      </c>
      <c r="G549" s="1" t="s">
        <v>1062</v>
      </c>
      <c r="H549" s="1" t="s">
        <v>1645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1646</v>
      </c>
      <c r="D550" s="1" t="s">
        <v>1647</v>
      </c>
      <c r="E550" s="1" t="s">
        <v>1061</v>
      </c>
      <c r="F550" s="1" t="s">
        <v>152</v>
      </c>
      <c r="G550" s="1" t="s">
        <v>1062</v>
      </c>
      <c r="H550" s="1" t="s">
        <v>1648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1649</v>
      </c>
      <c r="D551" s="1" t="s">
        <v>1650</v>
      </c>
      <c r="E551" s="1" t="s">
        <v>1061</v>
      </c>
      <c r="F551" s="1" t="s">
        <v>152</v>
      </c>
      <c r="G551" s="1" t="s">
        <v>1062</v>
      </c>
      <c r="H551" s="1" t="s">
        <v>1651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1652</v>
      </c>
      <c r="D552" s="1" t="s">
        <v>1653</v>
      </c>
      <c r="E552" s="1" t="s">
        <v>1061</v>
      </c>
      <c r="F552" s="1" t="s">
        <v>152</v>
      </c>
      <c r="G552" s="1" t="s">
        <v>1062</v>
      </c>
      <c r="H552" s="1" t="s">
        <v>1654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1655</v>
      </c>
      <c r="D553" s="1" t="s">
        <v>1656</v>
      </c>
      <c r="E553" s="1" t="s">
        <v>1061</v>
      </c>
      <c r="F553" s="1" t="s">
        <v>152</v>
      </c>
      <c r="G553" s="1" t="s">
        <v>1062</v>
      </c>
      <c r="H553" s="1" t="s">
        <v>1657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1658</v>
      </c>
      <c r="D554" s="1" t="s">
        <v>1659</v>
      </c>
      <c r="E554" s="1" t="s">
        <v>1061</v>
      </c>
      <c r="F554" s="1" t="s">
        <v>152</v>
      </c>
      <c r="G554" s="1" t="s">
        <v>1062</v>
      </c>
      <c r="H554" s="1" t="s">
        <v>1660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1661</v>
      </c>
      <c r="D555" s="1" t="s">
        <v>1662</v>
      </c>
      <c r="E555" s="1" t="s">
        <v>1061</v>
      </c>
      <c r="F555" s="1" t="s">
        <v>152</v>
      </c>
      <c r="G555" s="1" t="s">
        <v>1062</v>
      </c>
      <c r="H555" s="1" t="s">
        <v>1663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1664</v>
      </c>
      <c r="D556" s="1" t="s">
        <v>1665</v>
      </c>
      <c r="E556" s="1" t="s">
        <v>1061</v>
      </c>
      <c r="F556" s="1" t="s">
        <v>152</v>
      </c>
      <c r="G556" s="1" t="s">
        <v>1062</v>
      </c>
      <c r="H556" s="1" t="s">
        <v>1666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1667</v>
      </c>
      <c r="D557" s="1" t="s">
        <v>1668</v>
      </c>
      <c r="E557" s="1" t="s">
        <v>1061</v>
      </c>
      <c r="F557" s="1" t="s">
        <v>152</v>
      </c>
      <c r="G557" s="1" t="s">
        <v>1062</v>
      </c>
      <c r="H557" s="1" t="s">
        <v>1669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1670</v>
      </c>
      <c r="D558" s="1" t="s">
        <v>1671</v>
      </c>
      <c r="E558" s="1" t="s">
        <v>1061</v>
      </c>
      <c r="F558" s="1" t="s">
        <v>152</v>
      </c>
      <c r="G558" s="1" t="s">
        <v>1062</v>
      </c>
      <c r="H558" s="1" t="s">
        <v>1672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1673</v>
      </c>
      <c r="D559" s="1" t="s">
        <v>1674</v>
      </c>
      <c r="E559" s="1" t="s">
        <v>1061</v>
      </c>
      <c r="F559" s="1" t="s">
        <v>152</v>
      </c>
      <c r="G559" s="1" t="s">
        <v>1062</v>
      </c>
      <c r="H559" s="1" t="s">
        <v>1675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1676</v>
      </c>
      <c r="D560" s="1" t="s">
        <v>1677</v>
      </c>
      <c r="E560" s="1" t="s">
        <v>1061</v>
      </c>
      <c r="F560" s="1" t="s">
        <v>152</v>
      </c>
      <c r="G560" s="1" t="s">
        <v>1062</v>
      </c>
      <c r="H560" s="1" t="s">
        <v>1678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1679</v>
      </c>
      <c r="D561" s="1" t="s">
        <v>1680</v>
      </c>
      <c r="E561" s="1" t="s">
        <v>1061</v>
      </c>
      <c r="F561" s="1" t="s">
        <v>152</v>
      </c>
      <c r="G561" s="1" t="s">
        <v>1062</v>
      </c>
      <c r="H561" s="1" t="s">
        <v>1681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1682</v>
      </c>
      <c r="D562" s="1" t="s">
        <v>1683</v>
      </c>
      <c r="E562" s="1" t="s">
        <v>1061</v>
      </c>
      <c r="F562" s="1" t="s">
        <v>152</v>
      </c>
      <c r="G562" s="1" t="s">
        <v>1062</v>
      </c>
      <c r="H562" s="1" t="s">
        <v>1684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1685</v>
      </c>
      <c r="D563" s="1" t="s">
        <v>1686</v>
      </c>
      <c r="E563" s="1" t="s">
        <v>1061</v>
      </c>
      <c r="F563" s="1" t="s">
        <v>152</v>
      </c>
      <c r="G563" s="1" t="s">
        <v>1062</v>
      </c>
      <c r="H563" s="1" t="s">
        <v>1687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1688</v>
      </c>
      <c r="D564" s="1" t="s">
        <v>1689</v>
      </c>
      <c r="E564" s="1" t="s">
        <v>1061</v>
      </c>
      <c r="F564" s="1" t="s">
        <v>152</v>
      </c>
      <c r="G564" s="1" t="s">
        <v>1062</v>
      </c>
      <c r="H564" s="1" t="s">
        <v>1690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1691</v>
      </c>
      <c r="D565" s="1" t="s">
        <v>1692</v>
      </c>
      <c r="E565" s="1" t="s">
        <v>1061</v>
      </c>
      <c r="F565" s="1" t="s">
        <v>152</v>
      </c>
      <c r="G565" s="1" t="s">
        <v>1062</v>
      </c>
      <c r="H565" s="1" t="s">
        <v>1693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1694</v>
      </c>
      <c r="D566" s="1" t="s">
        <v>1695</v>
      </c>
      <c r="E566" s="1" t="s">
        <v>1061</v>
      </c>
      <c r="F566" s="1" t="s">
        <v>152</v>
      </c>
      <c r="G566" s="1" t="s">
        <v>1062</v>
      </c>
      <c r="H566" s="1" t="s">
        <v>1696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1697</v>
      </c>
      <c r="D567" s="1" t="s">
        <v>1698</v>
      </c>
      <c r="E567" s="1" t="s">
        <v>1061</v>
      </c>
      <c r="F567" s="1" t="s">
        <v>152</v>
      </c>
      <c r="G567" s="1" t="s">
        <v>1062</v>
      </c>
      <c r="H567" s="1" t="s">
        <v>1699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1700</v>
      </c>
      <c r="D568" s="1" t="s">
        <v>1701</v>
      </c>
      <c r="E568" s="1" t="s">
        <v>1061</v>
      </c>
      <c r="F568" s="1" t="s">
        <v>152</v>
      </c>
      <c r="G568" s="1" t="s">
        <v>1062</v>
      </c>
      <c r="H568" s="1" t="s">
        <v>1702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1703</v>
      </c>
      <c r="D569" s="1" t="s">
        <v>1704</v>
      </c>
      <c r="E569" s="1" t="s">
        <v>1061</v>
      </c>
      <c r="F569" s="1" t="s">
        <v>152</v>
      </c>
      <c r="G569" s="1" t="s">
        <v>1062</v>
      </c>
      <c r="H569" s="1" t="s">
        <v>1705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1706</v>
      </c>
      <c r="D570" s="1" t="s">
        <v>1707</v>
      </c>
      <c r="E570" s="1" t="s">
        <v>1061</v>
      </c>
      <c r="F570" s="1" t="s">
        <v>152</v>
      </c>
      <c r="G570" s="1" t="s">
        <v>1062</v>
      </c>
      <c r="H570" s="1" t="s">
        <v>1708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1709</v>
      </c>
      <c r="D571" s="1" t="s">
        <v>1710</v>
      </c>
      <c r="E571" s="1" t="s">
        <v>1061</v>
      </c>
      <c r="F571" s="1" t="s">
        <v>152</v>
      </c>
      <c r="G571" s="1" t="s">
        <v>1062</v>
      </c>
      <c r="H571" s="1" t="s">
        <v>1711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1712</v>
      </c>
      <c r="D572" s="1" t="s">
        <v>1713</v>
      </c>
      <c r="E572" s="1" t="s">
        <v>1061</v>
      </c>
      <c r="F572" s="1" t="s">
        <v>152</v>
      </c>
      <c r="G572" s="1" t="s">
        <v>1062</v>
      </c>
      <c r="H572" s="1" t="s">
        <v>1714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1715</v>
      </c>
      <c r="D573" s="1" t="s">
        <v>1716</v>
      </c>
      <c r="E573" s="1" t="s">
        <v>1061</v>
      </c>
      <c r="F573" s="1" t="s">
        <v>152</v>
      </c>
      <c r="G573" s="1" t="s">
        <v>1062</v>
      </c>
      <c r="H573" s="1" t="s">
        <v>1717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1718</v>
      </c>
      <c r="D574" s="1" t="s">
        <v>1719</v>
      </c>
      <c r="E574" s="1" t="s">
        <v>1061</v>
      </c>
      <c r="F574" s="1" t="s">
        <v>152</v>
      </c>
      <c r="G574" s="1" t="s">
        <v>1062</v>
      </c>
      <c r="H574" s="1" t="s">
        <v>1720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1721</v>
      </c>
      <c r="D575" s="1" t="s">
        <v>1722</v>
      </c>
      <c r="E575" s="1" t="s">
        <v>1061</v>
      </c>
      <c r="F575" s="1" t="s">
        <v>152</v>
      </c>
      <c r="G575" s="1" t="s">
        <v>1062</v>
      </c>
      <c r="H575" s="1" t="s">
        <v>1723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1724</v>
      </c>
      <c r="D576" s="1" t="s">
        <v>1725</v>
      </c>
      <c r="E576" s="1" t="s">
        <v>1061</v>
      </c>
      <c r="F576" s="1" t="s">
        <v>152</v>
      </c>
      <c r="G576" s="1" t="s">
        <v>1062</v>
      </c>
      <c r="H576" s="1" t="s">
        <v>1726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1727</v>
      </c>
      <c r="D577" s="1" t="s">
        <v>1728</v>
      </c>
      <c r="E577" s="1" t="s">
        <v>1061</v>
      </c>
      <c r="F577" s="1" t="s">
        <v>152</v>
      </c>
      <c r="G577" s="1" t="s">
        <v>1062</v>
      </c>
      <c r="H577" s="1" t="s">
        <v>1729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1730</v>
      </c>
      <c r="D578" s="1" t="s">
        <v>1731</v>
      </c>
      <c r="E578" s="1" t="s">
        <v>1061</v>
      </c>
      <c r="F578" s="1" t="s">
        <v>152</v>
      </c>
      <c r="G578" s="1" t="s">
        <v>1062</v>
      </c>
      <c r="H578" s="1" t="s">
        <v>1732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1733</v>
      </c>
      <c r="D579" s="1" t="s">
        <v>1734</v>
      </c>
      <c r="E579" s="1" t="s">
        <v>1061</v>
      </c>
      <c r="F579" s="1" t="s">
        <v>152</v>
      </c>
      <c r="G579" s="1" t="s">
        <v>1062</v>
      </c>
      <c r="H579" s="1" t="s">
        <v>1735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1736</v>
      </c>
      <c r="D580" s="1" t="s">
        <v>1737</v>
      </c>
      <c r="E580" s="1" t="s">
        <v>1061</v>
      </c>
      <c r="F580" s="1" t="s">
        <v>152</v>
      </c>
      <c r="G580" s="1" t="s">
        <v>1062</v>
      </c>
      <c r="H580" s="1" t="s">
        <v>1738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1739</v>
      </c>
      <c r="D581" s="1" t="s">
        <v>1740</v>
      </c>
      <c r="E581" s="1" t="s">
        <v>1061</v>
      </c>
      <c r="F581" s="1" t="s">
        <v>152</v>
      </c>
      <c r="G581" s="1" t="s">
        <v>1062</v>
      </c>
      <c r="H581" s="1" t="s">
        <v>1741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1742</v>
      </c>
      <c r="D582" s="1" t="s">
        <v>1743</v>
      </c>
      <c r="E582" s="1" t="s">
        <v>1061</v>
      </c>
      <c r="F582" s="1" t="s">
        <v>152</v>
      </c>
      <c r="G582" s="1" t="s">
        <v>1062</v>
      </c>
      <c r="H582" s="1" t="s">
        <v>1744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1745</v>
      </c>
      <c r="D583" s="1" t="s">
        <v>1746</v>
      </c>
      <c r="E583" s="1" t="s">
        <v>1061</v>
      </c>
      <c r="F583" s="1" t="s">
        <v>152</v>
      </c>
      <c r="G583" s="1" t="s">
        <v>1062</v>
      </c>
      <c r="H583" s="1" t="s">
        <v>1747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1748</v>
      </c>
      <c r="D584" s="1" t="s">
        <v>1749</v>
      </c>
      <c r="E584" s="1" t="s">
        <v>1061</v>
      </c>
      <c r="F584" s="1" t="s">
        <v>152</v>
      </c>
      <c r="G584" s="1" t="s">
        <v>1062</v>
      </c>
      <c r="H584" s="1" t="s">
        <v>1750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1751</v>
      </c>
      <c r="D585" s="1" t="s">
        <v>1752</v>
      </c>
      <c r="E585" s="1" t="s">
        <v>1061</v>
      </c>
      <c r="F585" s="1" t="s">
        <v>152</v>
      </c>
      <c r="G585" s="1" t="s">
        <v>1062</v>
      </c>
      <c r="H585" s="1" t="s">
        <v>1753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1754</v>
      </c>
      <c r="D586" s="1" t="s">
        <v>1755</v>
      </c>
      <c r="E586" s="1" t="s">
        <v>1061</v>
      </c>
      <c r="F586" s="1" t="s">
        <v>152</v>
      </c>
      <c r="G586" s="1" t="s">
        <v>1062</v>
      </c>
      <c r="H586" s="1" t="s">
        <v>1756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1757</v>
      </c>
      <c r="D587" s="1" t="s">
        <v>1758</v>
      </c>
      <c r="E587" s="1" t="s">
        <v>1061</v>
      </c>
      <c r="F587" s="1" t="s">
        <v>152</v>
      </c>
      <c r="G587" s="1" t="s">
        <v>1062</v>
      </c>
      <c r="H587" s="1" t="s">
        <v>1759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1760</v>
      </c>
      <c r="D588" s="1" t="s">
        <v>1761</v>
      </c>
      <c r="E588" s="1" t="s">
        <v>1061</v>
      </c>
      <c r="F588" s="1" t="s">
        <v>152</v>
      </c>
      <c r="G588" s="1" t="s">
        <v>1062</v>
      </c>
      <c r="H588" s="1" t="s">
        <v>1762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1763</v>
      </c>
      <c r="D589" s="1" t="s">
        <v>1764</v>
      </c>
      <c r="E589" s="1" t="s">
        <v>1061</v>
      </c>
      <c r="F589" s="1" t="s">
        <v>152</v>
      </c>
      <c r="G589" s="1" t="s">
        <v>1062</v>
      </c>
      <c r="H589" s="1" t="s">
        <v>1765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1766</v>
      </c>
      <c r="D590" s="1" t="s">
        <v>1767</v>
      </c>
      <c r="E590" s="1" t="s">
        <v>1061</v>
      </c>
      <c r="F590" s="1" t="s">
        <v>152</v>
      </c>
      <c r="G590" s="1" t="s">
        <v>1062</v>
      </c>
      <c r="H590" s="1" t="s">
        <v>1768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1769</v>
      </c>
      <c r="D591" s="1" t="s">
        <v>1770</v>
      </c>
      <c r="E591" s="1" t="s">
        <v>1061</v>
      </c>
      <c r="F591" s="1" t="s">
        <v>152</v>
      </c>
      <c r="G591" s="1" t="s">
        <v>1062</v>
      </c>
      <c r="H591" s="1" t="s">
        <v>1771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1772</v>
      </c>
      <c r="D592" s="1" t="s">
        <v>1773</v>
      </c>
      <c r="E592" s="1" t="s">
        <v>1061</v>
      </c>
      <c r="F592" s="1" t="s">
        <v>152</v>
      </c>
      <c r="G592" s="1" t="s">
        <v>1062</v>
      </c>
      <c r="H592" s="1" t="s">
        <v>1774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1775</v>
      </c>
      <c r="D593" s="1" t="s">
        <v>1776</v>
      </c>
      <c r="E593" s="1" t="s">
        <v>1061</v>
      </c>
      <c r="F593" s="1" t="s">
        <v>152</v>
      </c>
      <c r="G593" s="1" t="s">
        <v>1062</v>
      </c>
      <c r="H593" s="1" t="s">
        <v>1777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1778</v>
      </c>
      <c r="D594" s="1" t="s">
        <v>1779</v>
      </c>
      <c r="E594" s="1" t="s">
        <v>1061</v>
      </c>
      <c r="F594" s="1" t="s">
        <v>152</v>
      </c>
      <c r="G594" s="1" t="s">
        <v>1062</v>
      </c>
      <c r="H594" s="1" t="s">
        <v>1780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1781</v>
      </c>
      <c r="D595" s="1" t="s">
        <v>1782</v>
      </c>
      <c r="E595" s="1" t="s">
        <v>1061</v>
      </c>
      <c r="F595" s="1" t="s">
        <v>152</v>
      </c>
      <c r="G595" s="1" t="s">
        <v>1062</v>
      </c>
      <c r="H595" s="1" t="s">
        <v>1783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1784</v>
      </c>
      <c r="D596" s="1" t="s">
        <v>1785</v>
      </c>
      <c r="E596" s="1" t="s">
        <v>1061</v>
      </c>
      <c r="F596" s="1" t="s">
        <v>152</v>
      </c>
      <c r="G596" s="1" t="s">
        <v>1062</v>
      </c>
      <c r="H596" s="1" t="s">
        <v>1786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1787</v>
      </c>
      <c r="D597" s="1" t="s">
        <v>1788</v>
      </c>
      <c r="E597" s="1" t="s">
        <v>1061</v>
      </c>
      <c r="F597" s="1" t="s">
        <v>152</v>
      </c>
      <c r="G597" s="1" t="s">
        <v>1062</v>
      </c>
      <c r="H597" s="1" t="s">
        <v>1789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1790</v>
      </c>
      <c r="D598" s="1" t="s">
        <v>1791</v>
      </c>
      <c r="E598" s="1" t="s">
        <v>1061</v>
      </c>
      <c r="F598" s="1" t="s">
        <v>152</v>
      </c>
      <c r="G598" s="1" t="s">
        <v>1062</v>
      </c>
      <c r="H598" s="1" t="s">
        <v>1792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1793</v>
      </c>
      <c r="D599" s="1" t="s">
        <v>1794</v>
      </c>
      <c r="E599" s="1" t="s">
        <v>1061</v>
      </c>
      <c r="F599" s="1" t="s">
        <v>152</v>
      </c>
      <c r="G599" s="1" t="s">
        <v>1062</v>
      </c>
      <c r="H599" s="1" t="s">
        <v>1795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1796</v>
      </c>
      <c r="D600" s="1" t="s">
        <v>1797</v>
      </c>
      <c r="E600" s="1" t="s">
        <v>1061</v>
      </c>
      <c r="F600" s="1" t="s">
        <v>152</v>
      </c>
      <c r="G600" s="1" t="s">
        <v>1062</v>
      </c>
      <c r="H600" s="1" t="s">
        <v>1798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1799</v>
      </c>
      <c r="D601" s="1" t="s">
        <v>1800</v>
      </c>
      <c r="E601" s="1" t="s">
        <v>1061</v>
      </c>
      <c r="F601" s="1" t="s">
        <v>152</v>
      </c>
      <c r="G601" s="1" t="s">
        <v>1062</v>
      </c>
      <c r="H601" s="1" t="s">
        <v>1801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1802</v>
      </c>
      <c r="D602" s="1" t="s">
        <v>1803</v>
      </c>
      <c r="E602" s="1" t="s">
        <v>1061</v>
      </c>
      <c r="F602" s="1" t="s">
        <v>152</v>
      </c>
      <c r="G602" s="1" t="s">
        <v>1062</v>
      </c>
      <c r="H602" s="1" t="s">
        <v>1804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1805</v>
      </c>
      <c r="D603" s="1" t="s">
        <v>1806</v>
      </c>
      <c r="E603" s="1" t="s">
        <v>1061</v>
      </c>
      <c r="F603" s="1" t="s">
        <v>152</v>
      </c>
      <c r="G603" s="1" t="s">
        <v>1062</v>
      </c>
      <c r="H603" s="1" t="s">
        <v>1807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1808</v>
      </c>
      <c r="D604" s="1" t="s">
        <v>1806</v>
      </c>
      <c r="E604" s="1" t="s">
        <v>1061</v>
      </c>
      <c r="F604" s="1" t="s">
        <v>152</v>
      </c>
      <c r="G604" s="1" t="s">
        <v>1062</v>
      </c>
      <c r="H604" s="1" t="s">
        <v>1809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1810</v>
      </c>
      <c r="D605" s="1" t="s">
        <v>1811</v>
      </c>
      <c r="E605" s="1" t="s">
        <v>1061</v>
      </c>
      <c r="F605" s="1" t="s">
        <v>152</v>
      </c>
      <c r="G605" s="1" t="s">
        <v>1062</v>
      </c>
      <c r="H605" s="1" t="s">
        <v>1812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1813</v>
      </c>
      <c r="D606" s="1" t="s">
        <v>1814</v>
      </c>
      <c r="E606" s="1" t="s">
        <v>1061</v>
      </c>
      <c r="F606" s="1" t="s">
        <v>152</v>
      </c>
      <c r="G606" s="1" t="s">
        <v>1062</v>
      </c>
      <c r="H606" s="1" t="s">
        <v>1815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1816</v>
      </c>
      <c r="D607" s="1" t="s">
        <v>1817</v>
      </c>
      <c r="E607" s="1" t="s">
        <v>1061</v>
      </c>
      <c r="F607" s="1" t="s">
        <v>152</v>
      </c>
      <c r="G607" s="1" t="s">
        <v>1062</v>
      </c>
      <c r="H607" s="1" t="s">
        <v>1818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1819</v>
      </c>
      <c r="D608" s="1" t="s">
        <v>1820</v>
      </c>
      <c r="E608" s="1" t="s">
        <v>1061</v>
      </c>
      <c r="F608" s="1" t="s">
        <v>152</v>
      </c>
      <c r="G608" s="1" t="s">
        <v>1062</v>
      </c>
      <c r="H608" s="1" t="s">
        <v>1821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1822</v>
      </c>
      <c r="D609" s="1" t="s">
        <v>1823</v>
      </c>
      <c r="E609" s="1" t="s">
        <v>1061</v>
      </c>
      <c r="F609" s="1" t="s">
        <v>152</v>
      </c>
      <c r="G609" s="1" t="s">
        <v>1062</v>
      </c>
      <c r="H609" s="1" t="s">
        <v>1824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892</v>
      </c>
      <c r="D610" s="1" t="s">
        <v>1825</v>
      </c>
      <c r="E610" s="1" t="s">
        <v>1061</v>
      </c>
      <c r="F610" s="1" t="s">
        <v>152</v>
      </c>
      <c r="G610" s="1" t="s">
        <v>1062</v>
      </c>
      <c r="H610" s="1" t="s">
        <v>1826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1827</v>
      </c>
      <c r="D611" s="1" t="s">
        <v>1828</v>
      </c>
      <c r="E611" s="1" t="s">
        <v>1061</v>
      </c>
      <c r="F611" s="1" t="s">
        <v>152</v>
      </c>
      <c r="G611" s="1" t="s">
        <v>1062</v>
      </c>
      <c r="H611" s="1" t="s">
        <v>1829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1830</v>
      </c>
      <c r="D612" s="1" t="s">
        <v>1831</v>
      </c>
      <c r="E612" s="1" t="s">
        <v>1061</v>
      </c>
      <c r="F612" s="1" t="s">
        <v>152</v>
      </c>
      <c r="G612" s="1" t="s">
        <v>1062</v>
      </c>
      <c r="H612" s="1" t="s">
        <v>1832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1833</v>
      </c>
      <c r="D613" s="1" t="s">
        <v>1834</v>
      </c>
      <c r="E613" s="1" t="s">
        <v>1061</v>
      </c>
      <c r="F613" s="1" t="s">
        <v>152</v>
      </c>
      <c r="G613" s="1" t="s">
        <v>1062</v>
      </c>
      <c r="H613" s="1" t="s">
        <v>1835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1836</v>
      </c>
      <c r="D614" s="1" t="s">
        <v>1837</v>
      </c>
      <c r="E614" s="1" t="s">
        <v>1061</v>
      </c>
      <c r="F614" s="1" t="s">
        <v>152</v>
      </c>
      <c r="G614" s="1" t="s">
        <v>1062</v>
      </c>
      <c r="H614" s="1" t="s">
        <v>1838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1839</v>
      </c>
      <c r="D615" s="1" t="s">
        <v>1840</v>
      </c>
      <c r="E615" s="1" t="s">
        <v>1061</v>
      </c>
      <c r="F615" s="1" t="s">
        <v>152</v>
      </c>
      <c r="G615" s="1" t="s">
        <v>1062</v>
      </c>
      <c r="H615" s="1" t="s">
        <v>1841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1842</v>
      </c>
      <c r="D616" s="1" t="s">
        <v>1843</v>
      </c>
      <c r="E616" s="1" t="s">
        <v>1061</v>
      </c>
      <c r="F616" s="1" t="s">
        <v>152</v>
      </c>
      <c r="G616" s="1" t="s">
        <v>1062</v>
      </c>
      <c r="H616" s="1" t="s">
        <v>1844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847</v>
      </c>
      <c r="D617" s="1" t="s">
        <v>1845</v>
      </c>
      <c r="E617" s="1" t="s">
        <v>1061</v>
      </c>
      <c r="F617" s="1" t="s">
        <v>152</v>
      </c>
      <c r="G617" s="1" t="s">
        <v>1062</v>
      </c>
      <c r="H617" s="1" t="s">
        <v>1846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1847</v>
      </c>
      <c r="D618" s="1" t="s">
        <v>1848</v>
      </c>
      <c r="E618" s="1" t="s">
        <v>1061</v>
      </c>
      <c r="F618" s="1" t="s">
        <v>152</v>
      </c>
      <c r="G618" s="1" t="s">
        <v>1062</v>
      </c>
      <c r="H618" s="1" t="s">
        <v>1849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1850</v>
      </c>
      <c r="D619" s="1" t="s">
        <v>1851</v>
      </c>
      <c r="E619" s="1" t="s">
        <v>1061</v>
      </c>
      <c r="F619" s="1" t="s">
        <v>152</v>
      </c>
      <c r="G619" s="1" t="s">
        <v>1062</v>
      </c>
      <c r="H619" s="1" t="s">
        <v>1852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1853</v>
      </c>
      <c r="D620" s="1" t="s">
        <v>1854</v>
      </c>
      <c r="E620" s="1" t="s">
        <v>1061</v>
      </c>
      <c r="F620" s="1" t="s">
        <v>152</v>
      </c>
      <c r="G620" s="1" t="s">
        <v>1062</v>
      </c>
      <c r="H620" s="1" t="s">
        <v>1855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1856</v>
      </c>
      <c r="D621" s="1" t="s">
        <v>1857</v>
      </c>
      <c r="E621" s="1" t="s">
        <v>1061</v>
      </c>
      <c r="F621" s="1" t="s">
        <v>152</v>
      </c>
      <c r="G621" s="1" t="s">
        <v>1062</v>
      </c>
      <c r="H621" s="1" t="s">
        <v>1858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1859</v>
      </c>
      <c r="D622" s="1" t="s">
        <v>1860</v>
      </c>
      <c r="E622" s="1" t="s">
        <v>1061</v>
      </c>
      <c r="F622" s="1" t="s">
        <v>152</v>
      </c>
      <c r="G622" s="1" t="s">
        <v>1062</v>
      </c>
      <c r="H622" s="1" t="s">
        <v>1861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1862</v>
      </c>
      <c r="D623" s="1" t="s">
        <v>1863</v>
      </c>
      <c r="E623" s="1" t="s">
        <v>1061</v>
      </c>
      <c r="F623" s="1" t="s">
        <v>152</v>
      </c>
      <c r="G623" s="1" t="s">
        <v>1062</v>
      </c>
      <c r="H623" s="1" t="s">
        <v>1864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1865</v>
      </c>
      <c r="D624" s="1" t="s">
        <v>1866</v>
      </c>
      <c r="E624" s="1" t="s">
        <v>1061</v>
      </c>
      <c r="F624" s="1" t="s">
        <v>152</v>
      </c>
      <c r="G624" s="1" t="s">
        <v>1062</v>
      </c>
      <c r="H624" s="1" t="s">
        <v>1867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1868</v>
      </c>
      <c r="D625" s="1" t="s">
        <v>1869</v>
      </c>
      <c r="E625" s="1" t="s">
        <v>1061</v>
      </c>
      <c r="F625" s="1" t="s">
        <v>152</v>
      </c>
      <c r="G625" s="1" t="s">
        <v>1062</v>
      </c>
      <c r="H625" s="1" t="s">
        <v>1870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1871</v>
      </c>
      <c r="D626" s="1" t="s">
        <v>1872</v>
      </c>
      <c r="E626" s="1" t="s">
        <v>1061</v>
      </c>
      <c r="F626" s="1" t="s">
        <v>152</v>
      </c>
      <c r="G626" s="1" t="s">
        <v>1062</v>
      </c>
      <c r="H626" s="1" t="s">
        <v>1873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1874</v>
      </c>
      <c r="D627" s="1" t="s">
        <v>1875</v>
      </c>
      <c r="E627" s="1" t="s">
        <v>1061</v>
      </c>
      <c r="F627" s="1" t="s">
        <v>152</v>
      </c>
      <c r="G627" s="1" t="s">
        <v>1062</v>
      </c>
      <c r="H627" s="1" t="s">
        <v>1876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1877</v>
      </c>
      <c r="D628" s="1" t="s">
        <v>1878</v>
      </c>
      <c r="E628" s="1" t="s">
        <v>1061</v>
      </c>
      <c r="F628" s="1" t="s">
        <v>152</v>
      </c>
      <c r="G628" s="1" t="s">
        <v>1062</v>
      </c>
      <c r="H628" s="1" t="s">
        <v>1879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1880</v>
      </c>
      <c r="D629" s="1" t="s">
        <v>1881</v>
      </c>
      <c r="E629" s="1" t="s">
        <v>1061</v>
      </c>
      <c r="F629" s="1" t="s">
        <v>152</v>
      </c>
      <c r="G629" s="1" t="s">
        <v>1062</v>
      </c>
      <c r="H629" s="1" t="s">
        <v>1882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1883</v>
      </c>
      <c r="D630" s="1" t="s">
        <v>1884</v>
      </c>
      <c r="E630" s="1" t="s">
        <v>1061</v>
      </c>
      <c r="F630" s="1" t="s">
        <v>152</v>
      </c>
      <c r="G630" s="1" t="s">
        <v>1062</v>
      </c>
      <c r="H630" s="1" t="s">
        <v>1885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1886</v>
      </c>
      <c r="D631" s="1" t="s">
        <v>1887</v>
      </c>
      <c r="E631" s="1" t="s">
        <v>1061</v>
      </c>
      <c r="F631" s="1" t="s">
        <v>152</v>
      </c>
      <c r="G631" s="1" t="s">
        <v>1062</v>
      </c>
      <c r="H631" s="1" t="s">
        <v>1888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1889</v>
      </c>
      <c r="D632" s="1" t="s">
        <v>1890</v>
      </c>
      <c r="E632" s="1" t="s">
        <v>1061</v>
      </c>
      <c r="F632" s="1" t="s">
        <v>152</v>
      </c>
      <c r="G632" s="1" t="s">
        <v>1062</v>
      </c>
      <c r="H632" s="1" t="s">
        <v>1891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1892</v>
      </c>
      <c r="D633" s="1" t="s">
        <v>1893</v>
      </c>
      <c r="E633" s="1" t="s">
        <v>1061</v>
      </c>
      <c r="F633" s="1" t="s">
        <v>152</v>
      </c>
      <c r="G633" s="1" t="s">
        <v>1062</v>
      </c>
      <c r="H633" s="1" t="s">
        <v>1894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1895</v>
      </c>
      <c r="D634" s="1" t="s">
        <v>1896</v>
      </c>
      <c r="E634" s="1" t="s">
        <v>1061</v>
      </c>
      <c r="F634" s="1" t="s">
        <v>152</v>
      </c>
      <c r="G634" s="1" t="s">
        <v>1062</v>
      </c>
      <c r="H634" s="1" t="s">
        <v>1897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1898</v>
      </c>
      <c r="D635" s="1" t="s">
        <v>1899</v>
      </c>
      <c r="E635" s="1" t="s">
        <v>1061</v>
      </c>
      <c r="F635" s="1" t="s">
        <v>152</v>
      </c>
      <c r="G635" s="1" t="s">
        <v>1062</v>
      </c>
      <c r="H635" s="1" t="s">
        <v>1900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1901</v>
      </c>
      <c r="D636" s="1" t="s">
        <v>1902</v>
      </c>
      <c r="E636" s="1" t="s">
        <v>1061</v>
      </c>
      <c r="F636" s="1" t="s">
        <v>152</v>
      </c>
      <c r="G636" s="1" t="s">
        <v>1062</v>
      </c>
      <c r="H636" s="1" t="s">
        <v>1903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1904</v>
      </c>
      <c r="D637" s="1" t="s">
        <v>1905</v>
      </c>
      <c r="E637" s="1" t="s">
        <v>1061</v>
      </c>
      <c r="F637" s="1" t="s">
        <v>152</v>
      </c>
      <c r="G637" s="1" t="s">
        <v>1062</v>
      </c>
      <c r="H637" s="1" t="s">
        <v>1906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1907</v>
      </c>
      <c r="D638" s="1" t="s">
        <v>1908</v>
      </c>
      <c r="E638" s="1" t="s">
        <v>1061</v>
      </c>
      <c r="F638" s="1" t="s">
        <v>152</v>
      </c>
      <c r="G638" s="1" t="s">
        <v>1062</v>
      </c>
      <c r="H638" s="1" t="s">
        <v>1909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1029</v>
      </c>
      <c r="D639" s="1" t="s">
        <v>1910</v>
      </c>
      <c r="E639" s="1" t="s">
        <v>1061</v>
      </c>
      <c r="F639" s="1" t="s">
        <v>152</v>
      </c>
      <c r="G639" s="1" t="s">
        <v>1062</v>
      </c>
      <c r="H639" s="1" t="s">
        <v>1911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1912</v>
      </c>
      <c r="D640" s="1" t="s">
        <v>1913</v>
      </c>
      <c r="E640" s="1" t="s">
        <v>1061</v>
      </c>
      <c r="F640" s="1" t="s">
        <v>152</v>
      </c>
      <c r="G640" s="1" t="s">
        <v>1062</v>
      </c>
      <c r="H640" s="1" t="s">
        <v>1914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1915</v>
      </c>
      <c r="D641" s="1" t="s">
        <v>1916</v>
      </c>
      <c r="E641" s="1" t="s">
        <v>1061</v>
      </c>
      <c r="F641" s="1" t="s">
        <v>152</v>
      </c>
      <c r="G641" s="1" t="s">
        <v>1062</v>
      </c>
      <c r="H641" s="1" t="s">
        <v>1917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1918</v>
      </c>
      <c r="D642" s="1" t="s">
        <v>1919</v>
      </c>
      <c r="E642" s="1" t="s">
        <v>1061</v>
      </c>
      <c r="F642" s="1" t="s">
        <v>152</v>
      </c>
      <c r="G642" s="1" t="s">
        <v>1062</v>
      </c>
      <c r="H642" s="1" t="s">
        <v>1920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1921</v>
      </c>
      <c r="D643" s="1" t="s">
        <v>1922</v>
      </c>
      <c r="E643" s="1" t="s">
        <v>1061</v>
      </c>
      <c r="F643" s="1" t="s">
        <v>152</v>
      </c>
      <c r="G643" s="1" t="s">
        <v>1062</v>
      </c>
      <c r="H643" s="1" t="s">
        <v>1923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1924</v>
      </c>
      <c r="D644" s="1" t="s">
        <v>1925</v>
      </c>
      <c r="E644" s="1" t="s">
        <v>1061</v>
      </c>
      <c r="F644" s="1" t="s">
        <v>152</v>
      </c>
      <c r="G644" s="1" t="s">
        <v>1062</v>
      </c>
      <c r="H644" s="1" t="s">
        <v>1926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1927</v>
      </c>
      <c r="D645" s="1" t="s">
        <v>1928</v>
      </c>
      <c r="E645" s="1" t="s">
        <v>1061</v>
      </c>
      <c r="F645" s="1" t="s">
        <v>152</v>
      </c>
      <c r="G645" s="1" t="s">
        <v>1062</v>
      </c>
      <c r="H645" s="1" t="s">
        <v>1929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1930</v>
      </c>
      <c r="D646" s="1" t="s">
        <v>1931</v>
      </c>
      <c r="E646" s="1" t="s">
        <v>1061</v>
      </c>
      <c r="F646" s="1" t="s">
        <v>152</v>
      </c>
      <c r="G646" s="1" t="s">
        <v>1062</v>
      </c>
      <c r="H646" s="1" t="s">
        <v>1932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1933</v>
      </c>
      <c r="D647" s="1" t="s">
        <v>1934</v>
      </c>
      <c r="E647" s="1" t="s">
        <v>1061</v>
      </c>
      <c r="F647" s="1" t="s">
        <v>152</v>
      </c>
      <c r="G647" s="1" t="s">
        <v>1062</v>
      </c>
      <c r="H647" s="1" t="s">
        <v>1935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1936</v>
      </c>
      <c r="D648" s="1" t="s">
        <v>1937</v>
      </c>
      <c r="E648" s="1" t="s">
        <v>1061</v>
      </c>
      <c r="F648" s="1" t="s">
        <v>152</v>
      </c>
      <c r="G648" s="1" t="s">
        <v>1062</v>
      </c>
      <c r="H648" s="1" t="s">
        <v>1938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1939</v>
      </c>
      <c r="D649" s="1" t="s">
        <v>1940</v>
      </c>
      <c r="E649" s="1" t="s">
        <v>1061</v>
      </c>
      <c r="F649" s="1" t="s">
        <v>152</v>
      </c>
      <c r="G649" s="1" t="s">
        <v>1062</v>
      </c>
      <c r="H649" s="1" t="s">
        <v>1941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1942</v>
      </c>
      <c r="D650" s="1" t="s">
        <v>1943</v>
      </c>
      <c r="E650" s="1" t="s">
        <v>1061</v>
      </c>
      <c r="F650" s="1" t="s">
        <v>152</v>
      </c>
      <c r="G650" s="1" t="s">
        <v>1062</v>
      </c>
      <c r="H650" s="1" t="s">
        <v>1944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1945</v>
      </c>
      <c r="D651" s="1" t="s">
        <v>1946</v>
      </c>
      <c r="E651" s="1" t="s">
        <v>1061</v>
      </c>
      <c r="F651" s="1" t="s">
        <v>152</v>
      </c>
      <c r="G651" s="1" t="s">
        <v>1062</v>
      </c>
      <c r="H651" s="1" t="s">
        <v>1947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1948</v>
      </c>
      <c r="D652" s="1" t="s">
        <v>1949</v>
      </c>
      <c r="E652" s="1" t="s">
        <v>1061</v>
      </c>
      <c r="F652" s="1" t="s">
        <v>152</v>
      </c>
      <c r="G652" s="1" t="s">
        <v>1062</v>
      </c>
      <c r="H652" s="1" t="s">
        <v>1950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1951</v>
      </c>
      <c r="D653" s="1" t="s">
        <v>1952</v>
      </c>
      <c r="E653" s="1" t="s">
        <v>1061</v>
      </c>
      <c r="F653" s="1" t="s">
        <v>152</v>
      </c>
      <c r="G653" s="1" t="s">
        <v>1062</v>
      </c>
      <c r="H653" s="1" t="s">
        <v>1953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1954</v>
      </c>
      <c r="D654" s="1" t="s">
        <v>1955</v>
      </c>
      <c r="E654" s="1" t="s">
        <v>1061</v>
      </c>
      <c r="F654" s="1" t="s">
        <v>152</v>
      </c>
      <c r="G654" s="1" t="s">
        <v>1062</v>
      </c>
      <c r="H654" s="1" t="s">
        <v>1956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1957</v>
      </c>
      <c r="D655" s="1" t="s">
        <v>1958</v>
      </c>
      <c r="E655" s="1" t="s">
        <v>1061</v>
      </c>
      <c r="F655" s="1" t="s">
        <v>152</v>
      </c>
      <c r="G655" s="1" t="s">
        <v>1062</v>
      </c>
      <c r="H655" s="1" t="s">
        <v>1959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1960</v>
      </c>
      <c r="D656" s="1" t="s">
        <v>1961</v>
      </c>
      <c r="E656" s="1" t="s">
        <v>1061</v>
      </c>
      <c r="F656" s="1" t="s">
        <v>152</v>
      </c>
      <c r="G656" s="1" t="s">
        <v>1062</v>
      </c>
      <c r="H656" s="1" t="s">
        <v>1962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1963</v>
      </c>
      <c r="D657" s="1" t="s">
        <v>1964</v>
      </c>
      <c r="E657" s="1" t="s">
        <v>1061</v>
      </c>
      <c r="F657" s="1" t="s">
        <v>152</v>
      </c>
      <c r="G657" s="1" t="s">
        <v>1062</v>
      </c>
      <c r="H657" s="1" t="s">
        <v>1965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1966</v>
      </c>
      <c r="D658" s="1" t="s">
        <v>1967</v>
      </c>
      <c r="E658" s="1" t="s">
        <v>1061</v>
      </c>
      <c r="F658" s="1" t="s">
        <v>152</v>
      </c>
      <c r="G658" s="1" t="s">
        <v>1062</v>
      </c>
      <c r="H658" s="1" t="s">
        <v>1968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1969</v>
      </c>
      <c r="D659" s="1" t="s">
        <v>1970</v>
      </c>
      <c r="E659" s="1" t="s">
        <v>1061</v>
      </c>
      <c r="F659" s="1" t="s">
        <v>152</v>
      </c>
      <c r="G659" s="1" t="s">
        <v>1062</v>
      </c>
      <c r="H659" s="1" t="s">
        <v>1971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1972</v>
      </c>
      <c r="D660" s="1" t="s">
        <v>1973</v>
      </c>
      <c r="E660" s="1" t="s">
        <v>1061</v>
      </c>
      <c r="F660" s="1" t="s">
        <v>152</v>
      </c>
      <c r="G660" s="1" t="s">
        <v>1062</v>
      </c>
      <c r="H660" s="1" t="s">
        <v>1974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1975</v>
      </c>
      <c r="D661" s="1" t="s">
        <v>1976</v>
      </c>
      <c r="E661" s="1" t="s">
        <v>1061</v>
      </c>
      <c r="F661" s="1" t="s">
        <v>152</v>
      </c>
      <c r="G661" s="1" t="s">
        <v>1062</v>
      </c>
      <c r="H661" s="1" t="s">
        <v>1977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1978</v>
      </c>
      <c r="D662" s="1" t="s">
        <v>1979</v>
      </c>
      <c r="E662" s="1" t="s">
        <v>1061</v>
      </c>
      <c r="F662" s="1" t="s">
        <v>152</v>
      </c>
      <c r="G662" s="1" t="s">
        <v>1062</v>
      </c>
      <c r="H662" s="1" t="s">
        <v>1980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1981</v>
      </c>
      <c r="D663" s="1" t="s">
        <v>1982</v>
      </c>
      <c r="E663" s="1" t="s">
        <v>1061</v>
      </c>
      <c r="F663" s="1" t="s">
        <v>152</v>
      </c>
      <c r="G663" s="1" t="s">
        <v>1062</v>
      </c>
      <c r="H663" s="1" t="s">
        <v>1983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1984</v>
      </c>
      <c r="D664" s="1" t="s">
        <v>1985</v>
      </c>
      <c r="E664" s="1" t="s">
        <v>1061</v>
      </c>
      <c r="F664" s="1" t="s">
        <v>152</v>
      </c>
      <c r="G664" s="1" t="s">
        <v>1062</v>
      </c>
      <c r="H664" s="1" t="s">
        <v>1986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777</v>
      </c>
      <c r="D665" s="1" t="s">
        <v>1987</v>
      </c>
      <c r="E665" s="1" t="s">
        <v>1061</v>
      </c>
      <c r="F665" s="1" t="s">
        <v>152</v>
      </c>
      <c r="G665" s="1" t="s">
        <v>1062</v>
      </c>
      <c r="H665" s="1" t="s">
        <v>1988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1989</v>
      </c>
      <c r="D666" s="1" t="s">
        <v>1990</v>
      </c>
      <c r="E666" s="1" t="s">
        <v>1061</v>
      </c>
      <c r="F666" s="1" t="s">
        <v>152</v>
      </c>
      <c r="G666" s="1" t="s">
        <v>1062</v>
      </c>
      <c r="H666" s="1" t="s">
        <v>1991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1992</v>
      </c>
      <c r="D667" s="1" t="s">
        <v>1993</v>
      </c>
      <c r="E667" s="1" t="s">
        <v>1061</v>
      </c>
      <c r="F667" s="1" t="s">
        <v>152</v>
      </c>
      <c r="G667" s="1" t="s">
        <v>1062</v>
      </c>
      <c r="H667" s="1" t="s">
        <v>1994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1995</v>
      </c>
      <c r="D668" s="1" t="s">
        <v>1996</v>
      </c>
      <c r="E668" s="1" t="s">
        <v>1061</v>
      </c>
      <c r="F668" s="1" t="s">
        <v>152</v>
      </c>
      <c r="G668" s="1" t="s">
        <v>1062</v>
      </c>
      <c r="H668" s="1" t="s">
        <v>1997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1998</v>
      </c>
      <c r="D669" s="1" t="s">
        <v>1999</v>
      </c>
      <c r="E669" s="1" t="s">
        <v>1061</v>
      </c>
      <c r="F669" s="1" t="s">
        <v>152</v>
      </c>
      <c r="G669" s="1" t="s">
        <v>1062</v>
      </c>
      <c r="H669" s="1" t="s">
        <v>2000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1023</v>
      </c>
      <c r="D670" s="1" t="s">
        <v>2001</v>
      </c>
      <c r="E670" s="1" t="s">
        <v>1061</v>
      </c>
      <c r="F670" s="1" t="s">
        <v>152</v>
      </c>
      <c r="G670" s="1" t="s">
        <v>1062</v>
      </c>
      <c r="H670" s="1" t="s">
        <v>2002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2003</v>
      </c>
      <c r="D671" s="1" t="s">
        <v>2004</v>
      </c>
      <c r="E671" s="1" t="s">
        <v>1061</v>
      </c>
      <c r="F671" s="1" t="s">
        <v>152</v>
      </c>
      <c r="G671" s="1" t="s">
        <v>1062</v>
      </c>
      <c r="H671" s="1" t="s">
        <v>2005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2006</v>
      </c>
      <c r="D672" s="1" t="s">
        <v>2007</v>
      </c>
      <c r="E672" s="1" t="s">
        <v>1061</v>
      </c>
      <c r="F672" s="1" t="s">
        <v>152</v>
      </c>
      <c r="G672" s="1" t="s">
        <v>1062</v>
      </c>
      <c r="H672" s="1" t="s">
        <v>2008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2009</v>
      </c>
      <c r="D673" s="1" t="s">
        <v>2010</v>
      </c>
      <c r="E673" s="1" t="s">
        <v>1061</v>
      </c>
      <c r="F673" s="1" t="s">
        <v>152</v>
      </c>
      <c r="G673" s="1" t="s">
        <v>1062</v>
      </c>
      <c r="H673" s="1" t="s">
        <v>2011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2012</v>
      </c>
      <c r="D674" s="1" t="s">
        <v>2013</v>
      </c>
      <c r="E674" s="1" t="s">
        <v>1061</v>
      </c>
      <c r="F674" s="1" t="s">
        <v>152</v>
      </c>
      <c r="G674" s="1" t="s">
        <v>1062</v>
      </c>
      <c r="H674" s="1" t="s">
        <v>2014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2015</v>
      </c>
      <c r="D675" s="1" t="s">
        <v>2016</v>
      </c>
      <c r="E675" s="1" t="s">
        <v>1061</v>
      </c>
      <c r="F675" s="1" t="s">
        <v>152</v>
      </c>
      <c r="G675" s="1" t="s">
        <v>1062</v>
      </c>
      <c r="H675" s="1" t="s">
        <v>2017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2018</v>
      </c>
      <c r="D676" s="1" t="s">
        <v>2019</v>
      </c>
      <c r="E676" s="1" t="s">
        <v>1061</v>
      </c>
      <c r="F676" s="1" t="s">
        <v>152</v>
      </c>
      <c r="G676" s="1" t="s">
        <v>1062</v>
      </c>
      <c r="H676" s="1" t="s">
        <v>2020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2021</v>
      </c>
      <c r="D677" s="1" t="s">
        <v>2022</v>
      </c>
      <c r="E677" s="1" t="s">
        <v>1061</v>
      </c>
      <c r="F677" s="1" t="s">
        <v>152</v>
      </c>
      <c r="G677" s="1" t="s">
        <v>1062</v>
      </c>
      <c r="H677" s="1" t="s">
        <v>2023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2024</v>
      </c>
      <c r="D678" s="1" t="s">
        <v>2025</v>
      </c>
      <c r="E678" s="1" t="s">
        <v>1061</v>
      </c>
      <c r="F678" s="1" t="s">
        <v>152</v>
      </c>
      <c r="G678" s="1" t="s">
        <v>1062</v>
      </c>
      <c r="H678" s="1" t="s">
        <v>2026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2027</v>
      </c>
      <c r="D679" s="1" t="s">
        <v>2028</v>
      </c>
      <c r="E679" s="1" t="s">
        <v>1061</v>
      </c>
      <c r="F679" s="1" t="s">
        <v>152</v>
      </c>
      <c r="G679" s="1" t="s">
        <v>1062</v>
      </c>
      <c r="H679" s="1" t="s">
        <v>2029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2030</v>
      </c>
      <c r="D680" s="1" t="s">
        <v>2031</v>
      </c>
      <c r="E680" s="1" t="s">
        <v>1061</v>
      </c>
      <c r="F680" s="1" t="s">
        <v>152</v>
      </c>
      <c r="G680" s="1" t="s">
        <v>1062</v>
      </c>
      <c r="H680" s="1" t="s">
        <v>2032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2033</v>
      </c>
      <c r="D681" s="1" t="s">
        <v>2034</v>
      </c>
      <c r="E681" s="1" t="s">
        <v>1061</v>
      </c>
      <c r="F681" s="1" t="s">
        <v>152</v>
      </c>
      <c r="G681" s="1" t="s">
        <v>1062</v>
      </c>
      <c r="H681" s="1" t="s">
        <v>2035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2036</v>
      </c>
      <c r="D682" s="1" t="s">
        <v>2037</v>
      </c>
      <c r="E682" s="1" t="s">
        <v>1061</v>
      </c>
      <c r="F682" s="1" t="s">
        <v>152</v>
      </c>
      <c r="G682" s="1" t="s">
        <v>1062</v>
      </c>
      <c r="H682" s="1" t="s">
        <v>2038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2039</v>
      </c>
      <c r="D683" s="1" t="s">
        <v>2040</v>
      </c>
      <c r="E683" s="1" t="s">
        <v>1061</v>
      </c>
      <c r="F683" s="1" t="s">
        <v>152</v>
      </c>
      <c r="G683" s="1" t="s">
        <v>1062</v>
      </c>
      <c r="H683" s="1" t="s">
        <v>2041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2042</v>
      </c>
      <c r="D684" s="1" t="s">
        <v>2043</v>
      </c>
      <c r="E684" s="1" t="s">
        <v>1061</v>
      </c>
      <c r="F684" s="1" t="s">
        <v>152</v>
      </c>
      <c r="G684" s="1" t="s">
        <v>1062</v>
      </c>
      <c r="H684" s="1" t="s">
        <v>2044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2045</v>
      </c>
      <c r="D685" s="1" t="s">
        <v>2046</v>
      </c>
      <c r="E685" s="1" t="s">
        <v>1061</v>
      </c>
      <c r="F685" s="1" t="s">
        <v>152</v>
      </c>
      <c r="G685" s="1" t="s">
        <v>1062</v>
      </c>
      <c r="H685" s="1" t="s">
        <v>2047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2048</v>
      </c>
      <c r="D686" s="1" t="s">
        <v>2049</v>
      </c>
      <c r="E686" s="1" t="s">
        <v>1061</v>
      </c>
      <c r="F686" s="1" t="s">
        <v>152</v>
      </c>
      <c r="G686" s="1" t="s">
        <v>1062</v>
      </c>
      <c r="H686" s="1" t="s">
        <v>2050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2051</v>
      </c>
      <c r="D687" s="1" t="s">
        <v>2052</v>
      </c>
      <c r="E687" s="1" t="s">
        <v>1061</v>
      </c>
      <c r="F687" s="1" t="s">
        <v>152</v>
      </c>
      <c r="G687" s="1" t="s">
        <v>1062</v>
      </c>
      <c r="H687" s="1" t="s">
        <v>2053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2054</v>
      </c>
      <c r="D688" s="1" t="s">
        <v>2055</v>
      </c>
      <c r="E688" s="1" t="s">
        <v>1061</v>
      </c>
      <c r="F688" s="1" t="s">
        <v>152</v>
      </c>
      <c r="G688" s="1" t="s">
        <v>1062</v>
      </c>
      <c r="H688" s="1" t="s">
        <v>2056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2057</v>
      </c>
      <c r="D689" s="1" t="s">
        <v>2058</v>
      </c>
      <c r="E689" s="1" t="s">
        <v>1061</v>
      </c>
      <c r="F689" s="1" t="s">
        <v>152</v>
      </c>
      <c r="G689" s="1" t="s">
        <v>1062</v>
      </c>
      <c r="H689" s="1" t="s">
        <v>2059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2060</v>
      </c>
      <c r="D690" s="1" t="s">
        <v>2061</v>
      </c>
      <c r="E690" s="1" t="s">
        <v>1061</v>
      </c>
      <c r="F690" s="1" t="s">
        <v>152</v>
      </c>
      <c r="G690" s="1" t="s">
        <v>1062</v>
      </c>
      <c r="H690" s="1" t="s">
        <v>2062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2063</v>
      </c>
      <c r="D691" s="1" t="s">
        <v>2064</v>
      </c>
      <c r="E691" s="1" t="s">
        <v>1061</v>
      </c>
      <c r="F691" s="1" t="s">
        <v>152</v>
      </c>
      <c r="G691" s="1" t="s">
        <v>1062</v>
      </c>
      <c r="H691" s="1" t="s">
        <v>2065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2066</v>
      </c>
      <c r="D692" s="1" t="s">
        <v>2067</v>
      </c>
      <c r="E692" s="1" t="s">
        <v>1061</v>
      </c>
      <c r="F692" s="1" t="s">
        <v>152</v>
      </c>
      <c r="G692" s="1" t="s">
        <v>1062</v>
      </c>
      <c r="H692" s="1" t="s">
        <v>2068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2069</v>
      </c>
      <c r="D693" s="1" t="s">
        <v>2070</v>
      </c>
      <c r="E693" s="1" t="s">
        <v>1061</v>
      </c>
      <c r="F693" s="1" t="s">
        <v>152</v>
      </c>
      <c r="G693" s="1" t="s">
        <v>1062</v>
      </c>
      <c r="H693" s="1" t="s">
        <v>2071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2072</v>
      </c>
      <c r="D694" s="1" t="s">
        <v>2073</v>
      </c>
      <c r="E694" s="1" t="s">
        <v>1061</v>
      </c>
      <c r="F694" s="1" t="s">
        <v>152</v>
      </c>
      <c r="G694" s="1" t="s">
        <v>1062</v>
      </c>
      <c r="H694" s="1" t="s">
        <v>2074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2075</v>
      </c>
      <c r="D695" s="1" t="s">
        <v>2076</v>
      </c>
      <c r="E695" s="1" t="s">
        <v>1061</v>
      </c>
      <c r="F695" s="1" t="s">
        <v>152</v>
      </c>
      <c r="G695" s="1" t="s">
        <v>1062</v>
      </c>
      <c r="H695" s="1" t="s">
        <v>2077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2078</v>
      </c>
      <c r="D696" s="1" t="s">
        <v>2079</v>
      </c>
      <c r="E696" s="1" t="s">
        <v>1061</v>
      </c>
      <c r="F696" s="1" t="s">
        <v>152</v>
      </c>
      <c r="G696" s="1" t="s">
        <v>1062</v>
      </c>
      <c r="H696" s="1" t="s">
        <v>2080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2081</v>
      </c>
      <c r="D697" s="1" t="s">
        <v>2082</v>
      </c>
      <c r="E697" s="1" t="s">
        <v>1061</v>
      </c>
      <c r="F697" s="1" t="s">
        <v>152</v>
      </c>
      <c r="G697" s="1" t="s">
        <v>1062</v>
      </c>
      <c r="H697" s="1" t="s">
        <v>2083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2084</v>
      </c>
      <c r="D698" s="1" t="s">
        <v>2085</v>
      </c>
      <c r="E698" s="1" t="s">
        <v>1061</v>
      </c>
      <c r="F698" s="1" t="s">
        <v>152</v>
      </c>
      <c r="G698" s="1" t="s">
        <v>1062</v>
      </c>
      <c r="H698" s="1" t="s">
        <v>2086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2087</v>
      </c>
      <c r="D699" s="1" t="s">
        <v>2088</v>
      </c>
      <c r="E699" s="1" t="s">
        <v>2089</v>
      </c>
      <c r="F699" s="1" t="s">
        <v>179</v>
      </c>
      <c r="G699" s="1" t="s">
        <v>2090</v>
      </c>
      <c r="H699" s="1" t="s">
        <v>2091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2092</v>
      </c>
      <c r="D700" s="1" t="s">
        <v>2093</v>
      </c>
      <c r="E700" s="1" t="s">
        <v>2089</v>
      </c>
      <c r="F700" s="1" t="s">
        <v>179</v>
      </c>
      <c r="G700" s="1" t="s">
        <v>2090</v>
      </c>
      <c r="H700" s="1" t="s">
        <v>2094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2095</v>
      </c>
      <c r="D701" s="1" t="s">
        <v>2096</v>
      </c>
      <c r="E701" s="1" t="s">
        <v>2089</v>
      </c>
      <c r="F701" s="1" t="s">
        <v>179</v>
      </c>
      <c r="G701" s="1" t="s">
        <v>2090</v>
      </c>
      <c r="H701" s="1" t="s">
        <v>2097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2098</v>
      </c>
      <c r="D702" s="1" t="s">
        <v>2099</v>
      </c>
      <c r="E702" s="1" t="s">
        <v>2089</v>
      </c>
      <c r="F702" s="1" t="s">
        <v>179</v>
      </c>
      <c r="G702" s="1" t="s">
        <v>2090</v>
      </c>
      <c r="H702" s="1" t="s">
        <v>2100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2101</v>
      </c>
      <c r="D703" s="1" t="s">
        <v>2102</v>
      </c>
      <c r="E703" s="1" t="s">
        <v>2089</v>
      </c>
      <c r="F703" s="1" t="s">
        <v>179</v>
      </c>
      <c r="G703" s="1" t="s">
        <v>2090</v>
      </c>
      <c r="H703" s="1" t="s">
        <v>2103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2104</v>
      </c>
      <c r="D704" s="1" t="s">
        <v>2105</v>
      </c>
      <c r="E704" s="1" t="s">
        <v>2089</v>
      </c>
      <c r="F704" s="1" t="s">
        <v>179</v>
      </c>
      <c r="G704" s="1" t="s">
        <v>2090</v>
      </c>
      <c r="H704" s="1" t="s">
        <v>2106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2107</v>
      </c>
      <c r="D705" s="1" t="s">
        <v>2108</v>
      </c>
      <c r="E705" s="1" t="s">
        <v>2089</v>
      </c>
      <c r="F705" s="1" t="s">
        <v>179</v>
      </c>
      <c r="G705" s="1" t="s">
        <v>2090</v>
      </c>
      <c r="H705" s="1" t="s">
        <v>2109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2110</v>
      </c>
      <c r="D706" s="1" t="s">
        <v>2111</v>
      </c>
      <c r="E706" s="1" t="s">
        <v>2089</v>
      </c>
      <c r="F706" s="1" t="s">
        <v>179</v>
      </c>
      <c r="G706" s="1" t="s">
        <v>2090</v>
      </c>
      <c r="H706" s="1" t="s">
        <v>2112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1038</v>
      </c>
      <c r="D707" s="1" t="s">
        <v>2113</v>
      </c>
      <c r="E707" s="1" t="s">
        <v>2089</v>
      </c>
      <c r="F707" s="1" t="s">
        <v>179</v>
      </c>
      <c r="G707" s="1" t="s">
        <v>2090</v>
      </c>
      <c r="H707" s="1" t="s">
        <v>2114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2115</v>
      </c>
      <c r="D708" s="1" t="s">
        <v>2116</v>
      </c>
      <c r="E708" s="1" t="s">
        <v>2089</v>
      </c>
      <c r="F708" s="1" t="s">
        <v>179</v>
      </c>
      <c r="G708" s="1" t="s">
        <v>2090</v>
      </c>
      <c r="H708" s="1" t="s">
        <v>2117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2118</v>
      </c>
      <c r="D709" s="1" t="s">
        <v>2119</v>
      </c>
      <c r="E709" s="1" t="s">
        <v>2089</v>
      </c>
      <c r="F709" s="1" t="s">
        <v>179</v>
      </c>
      <c r="G709" s="1" t="s">
        <v>2090</v>
      </c>
      <c r="H709" s="1" t="s">
        <v>2120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2121</v>
      </c>
      <c r="D710" s="1" t="s">
        <v>2122</v>
      </c>
      <c r="E710" s="1" t="s">
        <v>2089</v>
      </c>
      <c r="F710" s="1" t="s">
        <v>179</v>
      </c>
      <c r="G710" s="1" t="s">
        <v>2090</v>
      </c>
      <c r="H710" s="1" t="s">
        <v>2123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2124</v>
      </c>
      <c r="D711" s="1" t="s">
        <v>2125</v>
      </c>
      <c r="E711" s="1" t="s">
        <v>2089</v>
      </c>
      <c r="F711" s="1" t="s">
        <v>179</v>
      </c>
      <c r="G711" s="1" t="s">
        <v>2090</v>
      </c>
      <c r="H711" s="1" t="s">
        <v>2126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2127</v>
      </c>
      <c r="D712" s="1" t="s">
        <v>2128</v>
      </c>
      <c r="E712" s="1" t="s">
        <v>2089</v>
      </c>
      <c r="F712" s="1" t="s">
        <v>179</v>
      </c>
      <c r="G712" s="1" t="s">
        <v>2090</v>
      </c>
      <c r="H712" s="1" t="s">
        <v>2129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2130</v>
      </c>
      <c r="D713" s="1" t="s">
        <v>2131</v>
      </c>
      <c r="E713" s="1" t="s">
        <v>2089</v>
      </c>
      <c r="F713" s="1" t="s">
        <v>179</v>
      </c>
      <c r="G713" s="1" t="s">
        <v>2090</v>
      </c>
      <c r="H713" s="1" t="s">
        <v>2132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2133</v>
      </c>
      <c r="D714" s="1" t="s">
        <v>2134</v>
      </c>
      <c r="E714" s="1" t="s">
        <v>2089</v>
      </c>
      <c r="F714" s="1" t="s">
        <v>179</v>
      </c>
      <c r="G714" s="1" t="s">
        <v>2090</v>
      </c>
      <c r="H714" s="1" t="s">
        <v>2135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2136</v>
      </c>
      <c r="D715" s="1" t="s">
        <v>2137</v>
      </c>
      <c r="E715" s="1" t="s">
        <v>2089</v>
      </c>
      <c r="F715" s="1" t="s">
        <v>179</v>
      </c>
      <c r="G715" s="1" t="s">
        <v>2090</v>
      </c>
      <c r="H715" s="1" t="s">
        <v>2138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2139</v>
      </c>
      <c r="D716" s="1" t="s">
        <v>2140</v>
      </c>
      <c r="E716" s="1" t="s">
        <v>2089</v>
      </c>
      <c r="F716" s="1" t="s">
        <v>179</v>
      </c>
      <c r="G716" s="1" t="s">
        <v>2090</v>
      </c>
      <c r="H716" s="1" t="s">
        <v>2141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2142</v>
      </c>
      <c r="D717" s="1" t="s">
        <v>2143</v>
      </c>
      <c r="E717" s="1" t="s">
        <v>2089</v>
      </c>
      <c r="F717" s="1" t="s">
        <v>179</v>
      </c>
      <c r="G717" s="1" t="s">
        <v>2090</v>
      </c>
      <c r="H717" s="1" t="s">
        <v>2144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2145</v>
      </c>
      <c r="D718" s="1" t="s">
        <v>2146</v>
      </c>
      <c r="E718" s="1" t="s">
        <v>2089</v>
      </c>
      <c r="F718" s="1" t="s">
        <v>179</v>
      </c>
      <c r="G718" s="1" t="s">
        <v>2090</v>
      </c>
      <c r="H718" s="1" t="s">
        <v>2147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801</v>
      </c>
      <c r="D719" s="1" t="s">
        <v>2148</v>
      </c>
      <c r="E719" s="1" t="s">
        <v>2089</v>
      </c>
      <c r="F719" s="1" t="s">
        <v>179</v>
      </c>
      <c r="G719" s="1" t="s">
        <v>2090</v>
      </c>
      <c r="H719" s="1" t="s">
        <v>2149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2150</v>
      </c>
      <c r="D720" s="1" t="s">
        <v>2151</v>
      </c>
      <c r="E720" s="1" t="s">
        <v>2089</v>
      </c>
      <c r="F720" s="1" t="s">
        <v>179</v>
      </c>
      <c r="G720" s="1" t="s">
        <v>2090</v>
      </c>
      <c r="H720" s="1" t="s">
        <v>2152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253</v>
      </c>
      <c r="D721" s="1" t="s">
        <v>2153</v>
      </c>
      <c r="E721" s="1" t="s">
        <v>2089</v>
      </c>
      <c r="F721" s="1" t="s">
        <v>179</v>
      </c>
      <c r="G721" s="1" t="s">
        <v>2090</v>
      </c>
      <c r="H721" s="1" t="s">
        <v>2154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2155</v>
      </c>
      <c r="D722" s="1" t="s">
        <v>2156</v>
      </c>
      <c r="E722" s="1" t="s">
        <v>2089</v>
      </c>
      <c r="F722" s="1" t="s">
        <v>179</v>
      </c>
      <c r="G722" s="1" t="s">
        <v>2090</v>
      </c>
      <c r="H722" s="1" t="s">
        <v>2157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2158</v>
      </c>
      <c r="D723" s="1" t="s">
        <v>2159</v>
      </c>
      <c r="E723" s="1" t="s">
        <v>2089</v>
      </c>
      <c r="F723" s="1" t="s">
        <v>179</v>
      </c>
      <c r="G723" s="1" t="s">
        <v>2090</v>
      </c>
      <c r="H723" s="1" t="s">
        <v>2160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2161</v>
      </c>
      <c r="D724" s="1" t="s">
        <v>2162</v>
      </c>
      <c r="E724" s="1" t="s">
        <v>2089</v>
      </c>
      <c r="F724" s="1" t="s">
        <v>179</v>
      </c>
      <c r="G724" s="1" t="s">
        <v>2090</v>
      </c>
      <c r="H724" s="1" t="s">
        <v>2163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2164</v>
      </c>
      <c r="D725" s="1" t="s">
        <v>2165</v>
      </c>
      <c r="E725" s="1" t="s">
        <v>2089</v>
      </c>
      <c r="F725" s="1" t="s">
        <v>179</v>
      </c>
      <c r="G725" s="1" t="s">
        <v>2090</v>
      </c>
      <c r="H725" s="1" t="s">
        <v>2166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2167</v>
      </c>
      <c r="D726" s="1" t="s">
        <v>2168</v>
      </c>
      <c r="E726" s="1" t="s">
        <v>2089</v>
      </c>
      <c r="F726" s="1" t="s">
        <v>179</v>
      </c>
      <c r="G726" s="1" t="s">
        <v>2090</v>
      </c>
      <c r="H726" s="1" t="s">
        <v>2169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2170</v>
      </c>
      <c r="D727" s="1" t="s">
        <v>2171</v>
      </c>
      <c r="E727" s="1" t="s">
        <v>2089</v>
      </c>
      <c r="F727" s="1" t="s">
        <v>179</v>
      </c>
      <c r="G727" s="1" t="s">
        <v>2090</v>
      </c>
      <c r="H727" s="1" t="s">
        <v>2172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2072</v>
      </c>
      <c r="D728" s="1" t="s">
        <v>2173</v>
      </c>
      <c r="E728" s="1" t="s">
        <v>2089</v>
      </c>
      <c r="F728" s="1" t="s">
        <v>179</v>
      </c>
      <c r="G728" s="1" t="s">
        <v>2090</v>
      </c>
      <c r="H728" s="1" t="s">
        <v>2174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2175</v>
      </c>
      <c r="D729" s="1" t="s">
        <v>2176</v>
      </c>
      <c r="E729" s="1" t="s">
        <v>2089</v>
      </c>
      <c r="F729" s="1" t="s">
        <v>179</v>
      </c>
      <c r="G729" s="1" t="s">
        <v>2090</v>
      </c>
      <c r="H729" s="1" t="s">
        <v>2177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2178</v>
      </c>
      <c r="D730" s="1" t="s">
        <v>2179</v>
      </c>
      <c r="E730" s="1" t="s">
        <v>2089</v>
      </c>
      <c r="F730" s="1" t="s">
        <v>179</v>
      </c>
      <c r="G730" s="1" t="s">
        <v>2090</v>
      </c>
      <c r="H730" s="1" t="s">
        <v>2180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2181</v>
      </c>
      <c r="D731" s="1" t="s">
        <v>2182</v>
      </c>
      <c r="E731" s="1" t="s">
        <v>2089</v>
      </c>
      <c r="F731" s="1" t="s">
        <v>179</v>
      </c>
      <c r="G731" s="1" t="s">
        <v>2090</v>
      </c>
      <c r="H731" s="1" t="s">
        <v>2183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2184</v>
      </c>
      <c r="D732" s="1" t="s">
        <v>2185</v>
      </c>
      <c r="E732" s="1" t="s">
        <v>2089</v>
      </c>
      <c r="F732" s="1" t="s">
        <v>179</v>
      </c>
      <c r="G732" s="1" t="s">
        <v>2090</v>
      </c>
      <c r="H732" s="1" t="s">
        <v>2186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2187</v>
      </c>
      <c r="D733" s="1" t="s">
        <v>2188</v>
      </c>
      <c r="E733" s="1" t="s">
        <v>2089</v>
      </c>
      <c r="F733" s="1" t="s">
        <v>179</v>
      </c>
      <c r="G733" s="1" t="s">
        <v>2090</v>
      </c>
      <c r="H733" s="1" t="s">
        <v>2189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2190</v>
      </c>
      <c r="D734" s="1" t="s">
        <v>2191</v>
      </c>
      <c r="E734" s="1" t="s">
        <v>2089</v>
      </c>
      <c r="F734" s="1" t="s">
        <v>179</v>
      </c>
      <c r="G734" s="1" t="s">
        <v>2090</v>
      </c>
      <c r="H734" s="1" t="s">
        <v>2192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805</v>
      </c>
      <c r="D735" s="1" t="s">
        <v>2193</v>
      </c>
      <c r="E735" s="1" t="s">
        <v>2089</v>
      </c>
      <c r="F735" s="1" t="s">
        <v>179</v>
      </c>
      <c r="G735" s="1" t="s">
        <v>2090</v>
      </c>
      <c r="H735" s="1" t="s">
        <v>2194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2195</v>
      </c>
      <c r="D736" s="1" t="s">
        <v>2196</v>
      </c>
      <c r="E736" s="1" t="s">
        <v>2089</v>
      </c>
      <c r="F736" s="1" t="s">
        <v>179</v>
      </c>
      <c r="G736" s="1" t="s">
        <v>2090</v>
      </c>
      <c r="H736" s="1" t="s">
        <v>2197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2198</v>
      </c>
      <c r="D737" s="1" t="s">
        <v>2199</v>
      </c>
      <c r="E737" s="1" t="s">
        <v>2089</v>
      </c>
      <c r="F737" s="1" t="s">
        <v>179</v>
      </c>
      <c r="G737" s="1" t="s">
        <v>2090</v>
      </c>
      <c r="H737" s="1" t="s">
        <v>2200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2201</v>
      </c>
      <c r="D738" s="1" t="s">
        <v>2202</v>
      </c>
      <c r="E738" s="1" t="s">
        <v>2089</v>
      </c>
      <c r="F738" s="1" t="s">
        <v>179</v>
      </c>
      <c r="G738" s="1" t="s">
        <v>2090</v>
      </c>
      <c r="H738" s="1" t="s">
        <v>2203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2204</v>
      </c>
      <c r="D739" s="1" t="s">
        <v>2205</v>
      </c>
      <c r="E739" s="1" t="s">
        <v>2089</v>
      </c>
      <c r="F739" s="1" t="s">
        <v>179</v>
      </c>
      <c r="G739" s="1" t="s">
        <v>2090</v>
      </c>
      <c r="H739" s="1" t="s">
        <v>2206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2207</v>
      </c>
      <c r="D740" s="1" t="s">
        <v>2208</v>
      </c>
      <c r="E740" s="1" t="s">
        <v>2089</v>
      </c>
      <c r="F740" s="1" t="s">
        <v>179</v>
      </c>
      <c r="G740" s="1" t="s">
        <v>2090</v>
      </c>
      <c r="H740" s="1" t="s">
        <v>2209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2210</v>
      </c>
      <c r="D741" s="1" t="s">
        <v>2211</v>
      </c>
      <c r="E741" s="1" t="s">
        <v>2089</v>
      </c>
      <c r="F741" s="1" t="s">
        <v>179</v>
      </c>
      <c r="G741" s="1" t="s">
        <v>2090</v>
      </c>
      <c r="H741" s="1" t="s">
        <v>2212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2213</v>
      </c>
      <c r="D742" s="1" t="s">
        <v>2214</v>
      </c>
      <c r="E742" s="1" t="s">
        <v>2089</v>
      </c>
      <c r="F742" s="1" t="s">
        <v>179</v>
      </c>
      <c r="G742" s="1" t="s">
        <v>2090</v>
      </c>
      <c r="H742" s="1" t="s">
        <v>2215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808</v>
      </c>
      <c r="D743" s="1" t="s">
        <v>2216</v>
      </c>
      <c r="E743" s="1" t="s">
        <v>2089</v>
      </c>
      <c r="F743" s="1" t="s">
        <v>179</v>
      </c>
      <c r="G743" s="1" t="s">
        <v>2090</v>
      </c>
      <c r="H743" s="1" t="s">
        <v>2217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2218</v>
      </c>
      <c r="D744" s="1" t="s">
        <v>2219</v>
      </c>
      <c r="E744" s="1" t="s">
        <v>2089</v>
      </c>
      <c r="F744" s="1" t="s">
        <v>179</v>
      </c>
      <c r="G744" s="1" t="s">
        <v>2090</v>
      </c>
      <c r="H744" s="1" t="s">
        <v>2220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1259</v>
      </c>
      <c r="D745" s="1" t="s">
        <v>2221</v>
      </c>
      <c r="E745" s="1" t="s">
        <v>2089</v>
      </c>
      <c r="F745" s="1" t="s">
        <v>179</v>
      </c>
      <c r="G745" s="1" t="s">
        <v>2090</v>
      </c>
      <c r="H745" s="1" t="s">
        <v>2222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678</v>
      </c>
      <c r="D746" s="1" t="s">
        <v>2223</v>
      </c>
      <c r="E746" s="1" t="s">
        <v>2089</v>
      </c>
      <c r="F746" s="1" t="s">
        <v>179</v>
      </c>
      <c r="G746" s="1" t="s">
        <v>2090</v>
      </c>
      <c r="H746" s="1" t="s">
        <v>2224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1416</v>
      </c>
      <c r="D747" s="1" t="s">
        <v>2225</v>
      </c>
      <c r="E747" s="1" t="s">
        <v>2089</v>
      </c>
      <c r="F747" s="1" t="s">
        <v>179</v>
      </c>
      <c r="G747" s="1" t="s">
        <v>2090</v>
      </c>
      <c r="H747" s="1" t="s">
        <v>2226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2227</v>
      </c>
      <c r="D748" s="1" t="s">
        <v>2228</v>
      </c>
      <c r="E748" s="1" t="s">
        <v>2089</v>
      </c>
      <c r="F748" s="1" t="s">
        <v>179</v>
      </c>
      <c r="G748" s="1" t="s">
        <v>2090</v>
      </c>
      <c r="H748" s="1" t="s">
        <v>2229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2230</v>
      </c>
      <c r="D749" s="1" t="s">
        <v>2231</v>
      </c>
      <c r="E749" s="1" t="s">
        <v>2089</v>
      </c>
      <c r="F749" s="1" t="s">
        <v>179</v>
      </c>
      <c r="G749" s="1" t="s">
        <v>2090</v>
      </c>
      <c r="H749" s="1" t="s">
        <v>2232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2233</v>
      </c>
      <c r="D750" s="1" t="s">
        <v>2234</v>
      </c>
      <c r="E750" s="1" t="s">
        <v>2089</v>
      </c>
      <c r="F750" s="1" t="s">
        <v>179</v>
      </c>
      <c r="G750" s="1" t="s">
        <v>2090</v>
      </c>
      <c r="H750" s="1" t="s">
        <v>2235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1748</v>
      </c>
      <c r="D751" s="1" t="s">
        <v>2236</v>
      </c>
      <c r="E751" s="1" t="s">
        <v>2089</v>
      </c>
      <c r="F751" s="1" t="s">
        <v>179</v>
      </c>
      <c r="G751" s="1" t="s">
        <v>2090</v>
      </c>
      <c r="H751" s="1" t="s">
        <v>2237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2238</v>
      </c>
      <c r="D752" s="1" t="s">
        <v>2239</v>
      </c>
      <c r="E752" s="1" t="s">
        <v>2089</v>
      </c>
      <c r="F752" s="1" t="s">
        <v>179</v>
      </c>
      <c r="G752" s="1" t="s">
        <v>2090</v>
      </c>
      <c r="H752" s="1" t="s">
        <v>2240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349</v>
      </c>
      <c r="D753" s="1" t="s">
        <v>2241</v>
      </c>
      <c r="E753" s="1" t="s">
        <v>2089</v>
      </c>
      <c r="F753" s="1" t="s">
        <v>179</v>
      </c>
      <c r="G753" s="1" t="s">
        <v>2090</v>
      </c>
      <c r="H753" s="1" t="s">
        <v>2242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2243</v>
      </c>
      <c r="D754" s="1" t="s">
        <v>2244</v>
      </c>
      <c r="E754" s="1" t="s">
        <v>2089</v>
      </c>
      <c r="F754" s="1" t="s">
        <v>179</v>
      </c>
      <c r="G754" s="1" t="s">
        <v>2090</v>
      </c>
      <c r="H754" s="1" t="s">
        <v>2245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1387</v>
      </c>
      <c r="D755" s="1" t="s">
        <v>2246</v>
      </c>
      <c r="E755" s="1" t="s">
        <v>2089</v>
      </c>
      <c r="F755" s="1" t="s">
        <v>179</v>
      </c>
      <c r="G755" s="1" t="s">
        <v>2090</v>
      </c>
      <c r="H755" s="1" t="s">
        <v>2247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2248</v>
      </c>
      <c r="D756" s="1" t="s">
        <v>2249</v>
      </c>
      <c r="E756" s="1" t="s">
        <v>2089</v>
      </c>
      <c r="F756" s="1" t="s">
        <v>179</v>
      </c>
      <c r="G756" s="1" t="s">
        <v>2090</v>
      </c>
      <c r="H756" s="1" t="s">
        <v>2250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2251</v>
      </c>
      <c r="D757" s="1" t="s">
        <v>2252</v>
      </c>
      <c r="E757" s="1" t="s">
        <v>2089</v>
      </c>
      <c r="F757" s="1" t="s">
        <v>179</v>
      </c>
      <c r="G757" s="1" t="s">
        <v>2090</v>
      </c>
      <c r="H757" s="1" t="s">
        <v>2253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2254</v>
      </c>
      <c r="D758" s="1" t="s">
        <v>2255</v>
      </c>
      <c r="E758" s="1" t="s">
        <v>2089</v>
      </c>
      <c r="F758" s="1" t="s">
        <v>179</v>
      </c>
      <c r="G758" s="1" t="s">
        <v>2090</v>
      </c>
      <c r="H758" s="1" t="s">
        <v>2256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2257</v>
      </c>
      <c r="D759" s="1" t="s">
        <v>2258</v>
      </c>
      <c r="E759" s="1" t="s">
        <v>2089</v>
      </c>
      <c r="F759" s="1" t="s">
        <v>179</v>
      </c>
      <c r="G759" s="1" t="s">
        <v>2090</v>
      </c>
      <c r="H759" s="1" t="s">
        <v>2259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2260</v>
      </c>
      <c r="D760" s="1" t="s">
        <v>2261</v>
      </c>
      <c r="E760" s="1" t="s">
        <v>2089</v>
      </c>
      <c r="F760" s="1" t="s">
        <v>179</v>
      </c>
      <c r="G760" s="1" t="s">
        <v>2090</v>
      </c>
      <c r="H760" s="1" t="s">
        <v>2262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2263</v>
      </c>
      <c r="D761" s="1" t="s">
        <v>2264</v>
      </c>
      <c r="E761" s="1" t="s">
        <v>2089</v>
      </c>
      <c r="F761" s="1" t="s">
        <v>179</v>
      </c>
      <c r="G761" s="1" t="s">
        <v>2090</v>
      </c>
      <c r="H761" s="1" t="s">
        <v>2265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1238</v>
      </c>
      <c r="D762" s="1" t="s">
        <v>2266</v>
      </c>
      <c r="E762" s="1" t="s">
        <v>2089</v>
      </c>
      <c r="F762" s="1" t="s">
        <v>179</v>
      </c>
      <c r="G762" s="1" t="s">
        <v>2090</v>
      </c>
      <c r="H762" s="1" t="s">
        <v>2267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2268</v>
      </c>
      <c r="D763" s="1" t="s">
        <v>2269</v>
      </c>
      <c r="E763" s="1" t="s">
        <v>2089</v>
      </c>
      <c r="F763" s="1" t="s">
        <v>179</v>
      </c>
      <c r="G763" s="1" t="s">
        <v>2090</v>
      </c>
      <c r="H763" s="1" t="s">
        <v>2270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814</v>
      </c>
      <c r="D764" s="1" t="s">
        <v>2271</v>
      </c>
      <c r="E764" s="1" t="s">
        <v>2089</v>
      </c>
      <c r="F764" s="1" t="s">
        <v>179</v>
      </c>
      <c r="G764" s="1" t="s">
        <v>2090</v>
      </c>
      <c r="H764" s="1" t="s">
        <v>2272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2273</v>
      </c>
      <c r="D765" s="1" t="s">
        <v>2274</v>
      </c>
      <c r="E765" s="1" t="s">
        <v>2089</v>
      </c>
      <c r="F765" s="1" t="s">
        <v>179</v>
      </c>
      <c r="G765" s="1" t="s">
        <v>2090</v>
      </c>
      <c r="H765" s="1" t="s">
        <v>2275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2276</v>
      </c>
      <c r="D766" s="1" t="s">
        <v>2277</v>
      </c>
      <c r="E766" s="1" t="s">
        <v>2089</v>
      </c>
      <c r="F766" s="1" t="s">
        <v>179</v>
      </c>
      <c r="G766" s="1" t="s">
        <v>2090</v>
      </c>
      <c r="H766" s="1" t="s">
        <v>2278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2279</v>
      </c>
      <c r="D767" s="1" t="s">
        <v>2280</v>
      </c>
      <c r="E767" s="1" t="s">
        <v>2089</v>
      </c>
      <c r="F767" s="1" t="s">
        <v>179</v>
      </c>
      <c r="G767" s="1" t="s">
        <v>2090</v>
      </c>
      <c r="H767" s="1" t="s">
        <v>2281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2282</v>
      </c>
      <c r="D768" s="1" t="s">
        <v>2283</v>
      </c>
      <c r="E768" s="1" t="s">
        <v>2089</v>
      </c>
      <c r="F768" s="1" t="s">
        <v>179</v>
      </c>
      <c r="G768" s="1" t="s">
        <v>2090</v>
      </c>
      <c r="H768" s="1" t="s">
        <v>2284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2285</v>
      </c>
      <c r="D769" s="1" t="s">
        <v>2286</v>
      </c>
      <c r="E769" s="1" t="s">
        <v>2089</v>
      </c>
      <c r="F769" s="1" t="s">
        <v>179</v>
      </c>
      <c r="G769" s="1" t="s">
        <v>2090</v>
      </c>
      <c r="H769" s="1" t="s">
        <v>2287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2288</v>
      </c>
      <c r="D770" s="1" t="s">
        <v>2289</v>
      </c>
      <c r="E770" s="1" t="s">
        <v>2089</v>
      </c>
      <c r="F770" s="1" t="s">
        <v>179</v>
      </c>
      <c r="G770" s="1" t="s">
        <v>2090</v>
      </c>
      <c r="H770" s="1" t="s">
        <v>2290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2291</v>
      </c>
      <c r="D771" s="1" t="s">
        <v>2292</v>
      </c>
      <c r="E771" s="1" t="s">
        <v>2089</v>
      </c>
      <c r="F771" s="1" t="s">
        <v>179</v>
      </c>
      <c r="G771" s="1" t="s">
        <v>2090</v>
      </c>
      <c r="H771" s="1" t="s">
        <v>2293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2294</v>
      </c>
      <c r="D772" s="1" t="s">
        <v>2295</v>
      </c>
      <c r="E772" s="1" t="s">
        <v>2089</v>
      </c>
      <c r="F772" s="1" t="s">
        <v>179</v>
      </c>
      <c r="G772" s="1" t="s">
        <v>2090</v>
      </c>
      <c r="H772" s="1" t="s">
        <v>2296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2297</v>
      </c>
      <c r="D773" s="1" t="s">
        <v>2298</v>
      </c>
      <c r="E773" s="1" t="s">
        <v>2089</v>
      </c>
      <c r="F773" s="1" t="s">
        <v>179</v>
      </c>
      <c r="G773" s="1" t="s">
        <v>2090</v>
      </c>
      <c r="H773" s="1" t="s">
        <v>2299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2300</v>
      </c>
      <c r="D774" s="1" t="s">
        <v>2301</v>
      </c>
      <c r="E774" s="1" t="s">
        <v>2089</v>
      </c>
      <c r="F774" s="1" t="s">
        <v>179</v>
      </c>
      <c r="G774" s="1" t="s">
        <v>2090</v>
      </c>
      <c r="H774" s="1" t="s">
        <v>2302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2303</v>
      </c>
      <c r="D775" s="1" t="s">
        <v>2304</v>
      </c>
      <c r="E775" s="1" t="s">
        <v>2089</v>
      </c>
      <c r="F775" s="1" t="s">
        <v>179</v>
      </c>
      <c r="G775" s="1" t="s">
        <v>2090</v>
      </c>
      <c r="H775" s="1" t="s">
        <v>2305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2306</v>
      </c>
      <c r="D776" s="1" t="s">
        <v>2307</v>
      </c>
      <c r="E776" s="1" t="s">
        <v>2089</v>
      </c>
      <c r="F776" s="1" t="s">
        <v>179</v>
      </c>
      <c r="G776" s="1" t="s">
        <v>2090</v>
      </c>
      <c r="H776" s="1" t="s">
        <v>2308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2309</v>
      </c>
      <c r="D777" s="1" t="s">
        <v>2310</v>
      </c>
      <c r="E777" s="1" t="s">
        <v>2089</v>
      </c>
      <c r="F777" s="1" t="s">
        <v>179</v>
      </c>
      <c r="G777" s="1" t="s">
        <v>2090</v>
      </c>
      <c r="H777" s="1" t="s">
        <v>2311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2312</v>
      </c>
      <c r="D778" s="1" t="s">
        <v>2313</v>
      </c>
      <c r="E778" s="1" t="s">
        <v>2089</v>
      </c>
      <c r="F778" s="1" t="s">
        <v>179</v>
      </c>
      <c r="G778" s="1" t="s">
        <v>2090</v>
      </c>
      <c r="H778" s="1" t="s">
        <v>2314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2315</v>
      </c>
      <c r="D779" s="1" t="s">
        <v>2316</v>
      </c>
      <c r="E779" s="1" t="s">
        <v>2089</v>
      </c>
      <c r="F779" s="1" t="s">
        <v>179</v>
      </c>
      <c r="G779" s="1" t="s">
        <v>2090</v>
      </c>
      <c r="H779" s="1" t="s">
        <v>2317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817</v>
      </c>
      <c r="D780" s="1" t="s">
        <v>2318</v>
      </c>
      <c r="E780" s="1" t="s">
        <v>2089</v>
      </c>
      <c r="F780" s="1" t="s">
        <v>179</v>
      </c>
      <c r="G780" s="1" t="s">
        <v>2090</v>
      </c>
      <c r="H780" s="1" t="s">
        <v>2319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1006</v>
      </c>
      <c r="D781" s="1" t="s">
        <v>2088</v>
      </c>
      <c r="E781" s="1" t="s">
        <v>2320</v>
      </c>
      <c r="F781" s="1" t="s">
        <v>200</v>
      </c>
      <c r="G781" s="1" t="s">
        <v>2090</v>
      </c>
      <c r="H781" s="1" t="s">
        <v>2321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2322</v>
      </c>
      <c r="D782" s="1" t="s">
        <v>2093</v>
      </c>
      <c r="E782" s="1" t="s">
        <v>2320</v>
      </c>
      <c r="F782" s="1" t="s">
        <v>200</v>
      </c>
      <c r="G782" s="1" t="s">
        <v>2090</v>
      </c>
      <c r="H782" s="1" t="s">
        <v>2323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2324</v>
      </c>
      <c r="D783" s="1" t="s">
        <v>2096</v>
      </c>
      <c r="E783" s="1" t="s">
        <v>2320</v>
      </c>
      <c r="F783" s="1" t="s">
        <v>200</v>
      </c>
      <c r="G783" s="1" t="s">
        <v>2090</v>
      </c>
      <c r="H783" s="1" t="s">
        <v>2325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2326</v>
      </c>
      <c r="D784" s="1" t="s">
        <v>2099</v>
      </c>
      <c r="E784" s="1" t="s">
        <v>2320</v>
      </c>
      <c r="F784" s="1" t="s">
        <v>200</v>
      </c>
      <c r="G784" s="1" t="s">
        <v>2090</v>
      </c>
      <c r="H784" s="1" t="s">
        <v>2327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2328</v>
      </c>
      <c r="D785" s="1" t="s">
        <v>2102</v>
      </c>
      <c r="E785" s="1" t="s">
        <v>2320</v>
      </c>
      <c r="F785" s="1" t="s">
        <v>200</v>
      </c>
      <c r="G785" s="1" t="s">
        <v>2090</v>
      </c>
      <c r="H785" s="1" t="s">
        <v>2329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2330</v>
      </c>
      <c r="D786" s="1" t="s">
        <v>2105</v>
      </c>
      <c r="E786" s="1" t="s">
        <v>2320</v>
      </c>
      <c r="F786" s="1" t="s">
        <v>200</v>
      </c>
      <c r="G786" s="1" t="s">
        <v>2090</v>
      </c>
      <c r="H786" s="1" t="s">
        <v>2331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2332</v>
      </c>
      <c r="D787" s="1" t="s">
        <v>2108</v>
      </c>
      <c r="E787" s="1" t="s">
        <v>2320</v>
      </c>
      <c r="F787" s="1" t="s">
        <v>200</v>
      </c>
      <c r="G787" s="1" t="s">
        <v>2090</v>
      </c>
      <c r="H787" s="1" t="s">
        <v>2333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2334</v>
      </c>
      <c r="D788" s="1" t="s">
        <v>2111</v>
      </c>
      <c r="E788" s="1" t="s">
        <v>2320</v>
      </c>
      <c r="F788" s="1" t="s">
        <v>200</v>
      </c>
      <c r="G788" s="1" t="s">
        <v>2090</v>
      </c>
      <c r="H788" s="1" t="s">
        <v>2335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2336</v>
      </c>
      <c r="D789" s="1" t="s">
        <v>2113</v>
      </c>
      <c r="E789" s="1" t="s">
        <v>2320</v>
      </c>
      <c r="F789" s="1" t="s">
        <v>200</v>
      </c>
      <c r="G789" s="1" t="s">
        <v>2090</v>
      </c>
      <c r="H789" s="1" t="s">
        <v>2337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2338</v>
      </c>
      <c r="D790" s="1" t="s">
        <v>2116</v>
      </c>
      <c r="E790" s="1" t="s">
        <v>2320</v>
      </c>
      <c r="F790" s="1" t="s">
        <v>200</v>
      </c>
      <c r="G790" s="1" t="s">
        <v>2090</v>
      </c>
      <c r="H790" s="1" t="s">
        <v>2339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2340</v>
      </c>
      <c r="D791" s="1" t="s">
        <v>2119</v>
      </c>
      <c r="E791" s="1" t="s">
        <v>2320</v>
      </c>
      <c r="F791" s="1" t="s">
        <v>200</v>
      </c>
      <c r="G791" s="1" t="s">
        <v>2090</v>
      </c>
      <c r="H791" s="1" t="s">
        <v>2341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2342</v>
      </c>
      <c r="D792" s="1" t="s">
        <v>2122</v>
      </c>
      <c r="E792" s="1" t="s">
        <v>2320</v>
      </c>
      <c r="F792" s="1" t="s">
        <v>200</v>
      </c>
      <c r="G792" s="1" t="s">
        <v>2090</v>
      </c>
      <c r="H792" s="1" t="s">
        <v>2343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2344</v>
      </c>
      <c r="D793" s="1" t="s">
        <v>2151</v>
      </c>
      <c r="E793" s="1" t="s">
        <v>2320</v>
      </c>
      <c r="F793" s="1" t="s">
        <v>200</v>
      </c>
      <c r="G793" s="1" t="s">
        <v>2090</v>
      </c>
      <c r="H793" s="1" t="s">
        <v>2345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2346</v>
      </c>
      <c r="D794" s="1" t="s">
        <v>2153</v>
      </c>
      <c r="E794" s="1" t="s">
        <v>2320</v>
      </c>
      <c r="F794" s="1" t="s">
        <v>200</v>
      </c>
      <c r="G794" s="1" t="s">
        <v>2090</v>
      </c>
      <c r="H794" s="1" t="s">
        <v>2347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2348</v>
      </c>
      <c r="D795" s="1" t="s">
        <v>2156</v>
      </c>
      <c r="E795" s="1" t="s">
        <v>2320</v>
      </c>
      <c r="F795" s="1" t="s">
        <v>200</v>
      </c>
      <c r="G795" s="1" t="s">
        <v>2090</v>
      </c>
      <c r="H795" s="1" t="s">
        <v>2349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2350</v>
      </c>
      <c r="D796" s="1" t="s">
        <v>2165</v>
      </c>
      <c r="E796" s="1" t="s">
        <v>2320</v>
      </c>
      <c r="F796" s="1" t="s">
        <v>200</v>
      </c>
      <c r="G796" s="1" t="s">
        <v>2090</v>
      </c>
      <c r="H796" s="1" t="s">
        <v>2351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2352</v>
      </c>
      <c r="D797" s="1" t="s">
        <v>2168</v>
      </c>
      <c r="E797" s="1" t="s">
        <v>2320</v>
      </c>
      <c r="F797" s="1" t="s">
        <v>200</v>
      </c>
      <c r="G797" s="1" t="s">
        <v>2090</v>
      </c>
      <c r="H797" s="1" t="s">
        <v>2353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2354</v>
      </c>
      <c r="D798" s="1" t="s">
        <v>2171</v>
      </c>
      <c r="E798" s="1" t="s">
        <v>2320</v>
      </c>
      <c r="F798" s="1" t="s">
        <v>200</v>
      </c>
      <c r="G798" s="1" t="s">
        <v>2090</v>
      </c>
      <c r="H798" s="1" t="s">
        <v>2355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1038</v>
      </c>
      <c r="D799" s="1" t="s">
        <v>2173</v>
      </c>
      <c r="E799" s="1" t="s">
        <v>2320</v>
      </c>
      <c r="F799" s="1" t="s">
        <v>200</v>
      </c>
      <c r="G799" s="1" t="s">
        <v>2090</v>
      </c>
      <c r="H799" s="1" t="s">
        <v>2356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2357</v>
      </c>
      <c r="D800" s="1" t="s">
        <v>2176</v>
      </c>
      <c r="E800" s="1" t="s">
        <v>2320</v>
      </c>
      <c r="F800" s="1" t="s">
        <v>200</v>
      </c>
      <c r="G800" s="1" t="s">
        <v>2090</v>
      </c>
      <c r="H800" s="1" t="s">
        <v>2358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2359</v>
      </c>
      <c r="D801" s="1" t="s">
        <v>2182</v>
      </c>
      <c r="E801" s="1" t="s">
        <v>2320</v>
      </c>
      <c r="F801" s="1" t="s">
        <v>200</v>
      </c>
      <c r="G801" s="1" t="s">
        <v>2090</v>
      </c>
      <c r="H801" s="1" t="s">
        <v>2360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2361</v>
      </c>
      <c r="D802" s="1" t="s">
        <v>2193</v>
      </c>
      <c r="E802" s="1" t="s">
        <v>2320</v>
      </c>
      <c r="F802" s="1" t="s">
        <v>200</v>
      </c>
      <c r="G802" s="1" t="s">
        <v>2090</v>
      </c>
      <c r="H802" s="1" t="s">
        <v>2362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67</v>
      </c>
      <c r="D803" s="1" t="s">
        <v>2196</v>
      </c>
      <c r="E803" s="1" t="s">
        <v>2320</v>
      </c>
      <c r="F803" s="1" t="s">
        <v>200</v>
      </c>
      <c r="G803" s="1" t="s">
        <v>2090</v>
      </c>
      <c r="H803" s="1" t="s">
        <v>2363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2364</v>
      </c>
      <c r="D804" s="1" t="s">
        <v>2199</v>
      </c>
      <c r="E804" s="1" t="s">
        <v>2320</v>
      </c>
      <c r="F804" s="1" t="s">
        <v>200</v>
      </c>
      <c r="G804" s="1" t="s">
        <v>2090</v>
      </c>
      <c r="H804" s="1" t="s">
        <v>2365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2366</v>
      </c>
      <c r="D805" s="1" t="s">
        <v>2202</v>
      </c>
      <c r="E805" s="1" t="s">
        <v>2320</v>
      </c>
      <c r="F805" s="1" t="s">
        <v>200</v>
      </c>
      <c r="G805" s="1" t="s">
        <v>2090</v>
      </c>
      <c r="H805" s="1" t="s">
        <v>2367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2368</v>
      </c>
      <c r="D806" s="1" t="s">
        <v>2205</v>
      </c>
      <c r="E806" s="1" t="s">
        <v>2320</v>
      </c>
      <c r="F806" s="1" t="s">
        <v>200</v>
      </c>
      <c r="G806" s="1" t="s">
        <v>2090</v>
      </c>
      <c r="H806" s="1" t="s">
        <v>2369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2370</v>
      </c>
      <c r="D807" s="1" t="s">
        <v>2208</v>
      </c>
      <c r="E807" s="1" t="s">
        <v>2320</v>
      </c>
      <c r="F807" s="1" t="s">
        <v>200</v>
      </c>
      <c r="G807" s="1" t="s">
        <v>2090</v>
      </c>
      <c r="H807" s="1" t="s">
        <v>2371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2372</v>
      </c>
      <c r="D808" s="1" t="s">
        <v>2211</v>
      </c>
      <c r="E808" s="1" t="s">
        <v>2320</v>
      </c>
      <c r="F808" s="1" t="s">
        <v>200</v>
      </c>
      <c r="G808" s="1" t="s">
        <v>2090</v>
      </c>
      <c r="H808" s="1" t="s">
        <v>2373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2374</v>
      </c>
      <c r="D809" s="1" t="s">
        <v>2375</v>
      </c>
      <c r="E809" s="1" t="s">
        <v>2320</v>
      </c>
      <c r="F809" s="1" t="s">
        <v>200</v>
      </c>
      <c r="G809" s="1" t="s">
        <v>2090</v>
      </c>
      <c r="H809" s="1" t="s">
        <v>2376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2377</v>
      </c>
      <c r="D810" s="1" t="s">
        <v>2378</v>
      </c>
      <c r="E810" s="1" t="s">
        <v>2320</v>
      </c>
      <c r="F810" s="1" t="s">
        <v>200</v>
      </c>
      <c r="G810" s="1" t="s">
        <v>2090</v>
      </c>
      <c r="H810" s="1" t="s">
        <v>2379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2380</v>
      </c>
      <c r="D811" s="1" t="s">
        <v>2381</v>
      </c>
      <c r="E811" s="1" t="s">
        <v>2320</v>
      </c>
      <c r="F811" s="1" t="s">
        <v>200</v>
      </c>
      <c r="G811" s="1" t="s">
        <v>2090</v>
      </c>
      <c r="H811" s="1" t="s">
        <v>2382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1041</v>
      </c>
      <c r="D812" s="1" t="s">
        <v>2383</v>
      </c>
      <c r="E812" s="1" t="s">
        <v>2320</v>
      </c>
      <c r="F812" s="1" t="s">
        <v>200</v>
      </c>
      <c r="G812" s="1" t="s">
        <v>2090</v>
      </c>
      <c r="H812" s="1" t="s">
        <v>2384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2385</v>
      </c>
      <c r="D813" s="1" t="s">
        <v>2386</v>
      </c>
      <c r="E813" s="1" t="s">
        <v>2320</v>
      </c>
      <c r="F813" s="1" t="s">
        <v>200</v>
      </c>
      <c r="G813" s="1" t="s">
        <v>2090</v>
      </c>
      <c r="H813" s="1" t="s">
        <v>2387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2388</v>
      </c>
      <c r="D814" s="1" t="s">
        <v>2216</v>
      </c>
      <c r="E814" s="1" t="s">
        <v>2320</v>
      </c>
      <c r="F814" s="1" t="s">
        <v>200</v>
      </c>
      <c r="G814" s="1" t="s">
        <v>2090</v>
      </c>
      <c r="H814" s="1" t="s">
        <v>2389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2390</v>
      </c>
      <c r="D815" s="1" t="s">
        <v>2219</v>
      </c>
      <c r="E815" s="1" t="s">
        <v>2320</v>
      </c>
      <c r="F815" s="1" t="s">
        <v>200</v>
      </c>
      <c r="G815" s="1" t="s">
        <v>2090</v>
      </c>
      <c r="H815" s="1" t="s">
        <v>2391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2392</v>
      </c>
      <c r="D816" s="1" t="s">
        <v>2223</v>
      </c>
      <c r="E816" s="1" t="s">
        <v>2320</v>
      </c>
      <c r="F816" s="1" t="s">
        <v>200</v>
      </c>
      <c r="G816" s="1" t="s">
        <v>2090</v>
      </c>
      <c r="H816" s="1" t="s">
        <v>2393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2394</v>
      </c>
      <c r="D817" s="1" t="s">
        <v>2225</v>
      </c>
      <c r="E817" s="1" t="s">
        <v>2320</v>
      </c>
      <c r="F817" s="1" t="s">
        <v>200</v>
      </c>
      <c r="G817" s="1" t="s">
        <v>2090</v>
      </c>
      <c r="H817" s="1" t="s">
        <v>2395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2396</v>
      </c>
      <c r="D818" s="1" t="s">
        <v>2228</v>
      </c>
      <c r="E818" s="1" t="s">
        <v>2320</v>
      </c>
      <c r="F818" s="1" t="s">
        <v>200</v>
      </c>
      <c r="G818" s="1" t="s">
        <v>2090</v>
      </c>
      <c r="H818" s="1" t="s">
        <v>2397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1012</v>
      </c>
      <c r="D819" s="1" t="s">
        <v>2231</v>
      </c>
      <c r="E819" s="1" t="s">
        <v>2320</v>
      </c>
      <c r="F819" s="1" t="s">
        <v>200</v>
      </c>
      <c r="G819" s="1" t="s">
        <v>2090</v>
      </c>
      <c r="H819" s="1" t="s">
        <v>2398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2399</v>
      </c>
      <c r="D820" s="1" t="s">
        <v>2234</v>
      </c>
      <c r="E820" s="1" t="s">
        <v>2320</v>
      </c>
      <c r="F820" s="1" t="s">
        <v>200</v>
      </c>
      <c r="G820" s="1" t="s">
        <v>2090</v>
      </c>
      <c r="H820" s="1" t="s">
        <v>2400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651</v>
      </c>
      <c r="D821" s="1" t="s">
        <v>2239</v>
      </c>
      <c r="E821" s="1" t="s">
        <v>2320</v>
      </c>
      <c r="F821" s="1" t="s">
        <v>200</v>
      </c>
      <c r="G821" s="1" t="s">
        <v>2090</v>
      </c>
      <c r="H821" s="1" t="s">
        <v>2401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2402</v>
      </c>
      <c r="D822" s="1" t="s">
        <v>2403</v>
      </c>
      <c r="E822" s="1" t="s">
        <v>2320</v>
      </c>
      <c r="F822" s="1" t="s">
        <v>200</v>
      </c>
      <c r="G822" s="1" t="s">
        <v>2090</v>
      </c>
      <c r="H822" s="1" t="s">
        <v>2404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2405</v>
      </c>
      <c r="D823" s="1" t="s">
        <v>2406</v>
      </c>
      <c r="E823" s="1" t="s">
        <v>2320</v>
      </c>
      <c r="F823" s="1" t="s">
        <v>200</v>
      </c>
      <c r="G823" s="1" t="s">
        <v>2090</v>
      </c>
      <c r="H823" s="1" t="s">
        <v>2407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2408</v>
      </c>
      <c r="D824" s="1" t="s">
        <v>2409</v>
      </c>
      <c r="E824" s="1" t="s">
        <v>2320</v>
      </c>
      <c r="F824" s="1" t="s">
        <v>200</v>
      </c>
      <c r="G824" s="1" t="s">
        <v>2090</v>
      </c>
      <c r="H824" s="1" t="s">
        <v>2410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2411</v>
      </c>
      <c r="D825" s="1" t="s">
        <v>2412</v>
      </c>
      <c r="E825" s="1" t="s">
        <v>2320</v>
      </c>
      <c r="F825" s="1" t="s">
        <v>200</v>
      </c>
      <c r="G825" s="1" t="s">
        <v>2090</v>
      </c>
      <c r="H825" s="1" t="s">
        <v>2413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2414</v>
      </c>
      <c r="D826" s="1" t="s">
        <v>2415</v>
      </c>
      <c r="E826" s="1" t="s">
        <v>2320</v>
      </c>
      <c r="F826" s="1" t="s">
        <v>200</v>
      </c>
      <c r="G826" s="1" t="s">
        <v>2090</v>
      </c>
      <c r="H826" s="1" t="s">
        <v>2416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2045</v>
      </c>
      <c r="D827" s="1" t="s">
        <v>2417</v>
      </c>
      <c r="E827" s="1" t="s">
        <v>2320</v>
      </c>
      <c r="F827" s="1" t="s">
        <v>200</v>
      </c>
      <c r="G827" s="1" t="s">
        <v>2090</v>
      </c>
      <c r="H827" s="1" t="s">
        <v>2418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2419</v>
      </c>
      <c r="D828" s="1" t="s">
        <v>2420</v>
      </c>
      <c r="E828" s="1" t="s">
        <v>2320</v>
      </c>
      <c r="F828" s="1" t="s">
        <v>200</v>
      </c>
      <c r="G828" s="1" t="s">
        <v>2090</v>
      </c>
      <c r="H828" s="1" t="s">
        <v>2421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2422</v>
      </c>
      <c r="D829" s="1" t="s">
        <v>2423</v>
      </c>
      <c r="E829" s="1" t="s">
        <v>2320</v>
      </c>
      <c r="F829" s="1" t="s">
        <v>200</v>
      </c>
      <c r="G829" s="1" t="s">
        <v>2090</v>
      </c>
      <c r="H829" s="1" t="s">
        <v>2424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1416</v>
      </c>
      <c r="D830" s="1" t="s">
        <v>2425</v>
      </c>
      <c r="E830" s="1" t="s">
        <v>2320</v>
      </c>
      <c r="F830" s="1" t="s">
        <v>200</v>
      </c>
      <c r="G830" s="1" t="s">
        <v>2090</v>
      </c>
      <c r="H830" s="1" t="s">
        <v>2426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2427</v>
      </c>
      <c r="D831" s="1" t="s">
        <v>2428</v>
      </c>
      <c r="E831" s="1" t="s">
        <v>2320</v>
      </c>
      <c r="F831" s="1" t="s">
        <v>200</v>
      </c>
      <c r="G831" s="1" t="s">
        <v>2090</v>
      </c>
      <c r="H831" s="1" t="s">
        <v>2429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2430</v>
      </c>
      <c r="D832" s="1" t="s">
        <v>2431</v>
      </c>
      <c r="E832" s="1" t="s">
        <v>2320</v>
      </c>
      <c r="F832" s="1" t="s">
        <v>200</v>
      </c>
      <c r="G832" s="1" t="s">
        <v>2090</v>
      </c>
      <c r="H832" s="1" t="s">
        <v>2432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2433</v>
      </c>
      <c r="D833" s="1" t="s">
        <v>2241</v>
      </c>
      <c r="E833" s="1" t="s">
        <v>2320</v>
      </c>
      <c r="F833" s="1" t="s">
        <v>200</v>
      </c>
      <c r="G833" s="1" t="s">
        <v>2090</v>
      </c>
      <c r="H833" s="1" t="s">
        <v>2434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2435</v>
      </c>
      <c r="D834" s="1" t="s">
        <v>2244</v>
      </c>
      <c r="E834" s="1" t="s">
        <v>2320</v>
      </c>
      <c r="F834" s="1" t="s">
        <v>200</v>
      </c>
      <c r="G834" s="1" t="s">
        <v>2090</v>
      </c>
      <c r="H834" s="1" t="s">
        <v>2436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2437</v>
      </c>
      <c r="D835" s="1" t="s">
        <v>2246</v>
      </c>
      <c r="E835" s="1" t="s">
        <v>2320</v>
      </c>
      <c r="F835" s="1" t="s">
        <v>200</v>
      </c>
      <c r="G835" s="1" t="s">
        <v>2090</v>
      </c>
      <c r="H835" s="1" t="s">
        <v>2438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2439</v>
      </c>
      <c r="D836" s="1" t="s">
        <v>2249</v>
      </c>
      <c r="E836" s="1" t="s">
        <v>2320</v>
      </c>
      <c r="F836" s="1" t="s">
        <v>200</v>
      </c>
      <c r="G836" s="1" t="s">
        <v>2090</v>
      </c>
      <c r="H836" s="1" t="s">
        <v>2440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2441</v>
      </c>
      <c r="D837" s="1" t="s">
        <v>2252</v>
      </c>
      <c r="E837" s="1" t="s">
        <v>2320</v>
      </c>
      <c r="F837" s="1" t="s">
        <v>200</v>
      </c>
      <c r="G837" s="1" t="s">
        <v>2090</v>
      </c>
      <c r="H837" s="1" t="s">
        <v>2442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2443</v>
      </c>
      <c r="D838" s="1" t="s">
        <v>2258</v>
      </c>
      <c r="E838" s="1" t="s">
        <v>2320</v>
      </c>
      <c r="F838" s="1" t="s">
        <v>200</v>
      </c>
      <c r="G838" s="1" t="s">
        <v>2090</v>
      </c>
      <c r="H838" s="1" t="s">
        <v>2444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1018</v>
      </c>
      <c r="D839" s="1" t="s">
        <v>2264</v>
      </c>
      <c r="E839" s="1" t="s">
        <v>2320</v>
      </c>
      <c r="F839" s="1" t="s">
        <v>200</v>
      </c>
      <c r="G839" s="1" t="s">
        <v>2090</v>
      </c>
      <c r="H839" s="1" t="s">
        <v>2445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2446</v>
      </c>
      <c r="D840" s="1" t="s">
        <v>2266</v>
      </c>
      <c r="E840" s="1" t="s">
        <v>2320</v>
      </c>
      <c r="F840" s="1" t="s">
        <v>200</v>
      </c>
      <c r="G840" s="1" t="s">
        <v>2090</v>
      </c>
      <c r="H840" s="1" t="s">
        <v>2447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2448</v>
      </c>
      <c r="D841" s="1" t="s">
        <v>2269</v>
      </c>
      <c r="E841" s="1" t="s">
        <v>2320</v>
      </c>
      <c r="F841" s="1" t="s">
        <v>200</v>
      </c>
      <c r="G841" s="1" t="s">
        <v>2090</v>
      </c>
      <c r="H841" s="1" t="s">
        <v>2449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2450</v>
      </c>
      <c r="D842" s="1" t="s">
        <v>2451</v>
      </c>
      <c r="E842" s="1" t="s">
        <v>2320</v>
      </c>
      <c r="F842" s="1" t="s">
        <v>200</v>
      </c>
      <c r="G842" s="1" t="s">
        <v>2090</v>
      </c>
      <c r="H842" s="1" t="s">
        <v>2452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2453</v>
      </c>
      <c r="D843" s="1" t="s">
        <v>2454</v>
      </c>
      <c r="E843" s="1" t="s">
        <v>2320</v>
      </c>
      <c r="F843" s="1" t="s">
        <v>200</v>
      </c>
      <c r="G843" s="1" t="s">
        <v>2090</v>
      </c>
      <c r="H843" s="1" t="s">
        <v>2455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2456</v>
      </c>
      <c r="D844" s="1" t="s">
        <v>2457</v>
      </c>
      <c r="E844" s="1" t="s">
        <v>2320</v>
      </c>
      <c r="F844" s="1" t="s">
        <v>200</v>
      </c>
      <c r="G844" s="1" t="s">
        <v>2090</v>
      </c>
      <c r="H844" s="1" t="s">
        <v>2458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2459</v>
      </c>
      <c r="D845" s="1" t="s">
        <v>2460</v>
      </c>
      <c r="E845" s="1" t="s">
        <v>2320</v>
      </c>
      <c r="F845" s="1" t="s">
        <v>200</v>
      </c>
      <c r="G845" s="1" t="s">
        <v>2090</v>
      </c>
      <c r="H845" s="1" t="s">
        <v>2461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2462</v>
      </c>
      <c r="D846" s="1" t="s">
        <v>2463</v>
      </c>
      <c r="E846" s="1" t="s">
        <v>2320</v>
      </c>
      <c r="F846" s="1" t="s">
        <v>200</v>
      </c>
      <c r="G846" s="1" t="s">
        <v>2090</v>
      </c>
      <c r="H846" s="1" t="s">
        <v>2464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2465</v>
      </c>
      <c r="D847" s="1" t="s">
        <v>2466</v>
      </c>
      <c r="E847" s="1" t="s">
        <v>2320</v>
      </c>
      <c r="F847" s="1" t="s">
        <v>200</v>
      </c>
      <c r="G847" s="1" t="s">
        <v>2090</v>
      </c>
      <c r="H847" s="1" t="s">
        <v>2467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2468</v>
      </c>
      <c r="D848" s="1" t="s">
        <v>2469</v>
      </c>
      <c r="E848" s="1" t="s">
        <v>2320</v>
      </c>
      <c r="F848" s="1" t="s">
        <v>200</v>
      </c>
      <c r="G848" s="1" t="s">
        <v>2090</v>
      </c>
      <c r="H848" s="1" t="s">
        <v>2470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2471</v>
      </c>
      <c r="D849" s="1" t="s">
        <v>2472</v>
      </c>
      <c r="E849" s="1" t="s">
        <v>2320</v>
      </c>
      <c r="F849" s="1" t="s">
        <v>200</v>
      </c>
      <c r="G849" s="1" t="s">
        <v>2090</v>
      </c>
      <c r="H849" s="1" t="s">
        <v>2473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2474</v>
      </c>
      <c r="D850" s="1" t="s">
        <v>2271</v>
      </c>
      <c r="E850" s="1" t="s">
        <v>2320</v>
      </c>
      <c r="F850" s="1" t="s">
        <v>200</v>
      </c>
      <c r="G850" s="1" t="s">
        <v>2090</v>
      </c>
      <c r="H850" s="1" t="s">
        <v>2475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2476</v>
      </c>
      <c r="D851" s="1" t="s">
        <v>2274</v>
      </c>
      <c r="E851" s="1" t="s">
        <v>2320</v>
      </c>
      <c r="F851" s="1" t="s">
        <v>200</v>
      </c>
      <c r="G851" s="1" t="s">
        <v>2090</v>
      </c>
      <c r="H851" s="1" t="s">
        <v>2477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2478</v>
      </c>
      <c r="D852" s="1" t="s">
        <v>2277</v>
      </c>
      <c r="E852" s="1" t="s">
        <v>2320</v>
      </c>
      <c r="F852" s="1" t="s">
        <v>200</v>
      </c>
      <c r="G852" s="1" t="s">
        <v>2090</v>
      </c>
      <c r="H852" s="1" t="s">
        <v>2479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2480</v>
      </c>
      <c r="D853" s="1" t="s">
        <v>2280</v>
      </c>
      <c r="E853" s="1" t="s">
        <v>2320</v>
      </c>
      <c r="F853" s="1" t="s">
        <v>200</v>
      </c>
      <c r="G853" s="1" t="s">
        <v>2090</v>
      </c>
      <c r="H853" s="1" t="s">
        <v>2481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2482</v>
      </c>
      <c r="D854" s="1" t="s">
        <v>2283</v>
      </c>
      <c r="E854" s="1" t="s">
        <v>2320</v>
      </c>
      <c r="F854" s="1" t="s">
        <v>200</v>
      </c>
      <c r="G854" s="1" t="s">
        <v>2090</v>
      </c>
      <c r="H854" s="1" t="s">
        <v>2483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2484</v>
      </c>
      <c r="D855" s="1" t="s">
        <v>2286</v>
      </c>
      <c r="E855" s="1" t="s">
        <v>2320</v>
      </c>
      <c r="F855" s="1" t="s">
        <v>200</v>
      </c>
      <c r="G855" s="1" t="s">
        <v>2090</v>
      </c>
      <c r="H855" s="1" t="s">
        <v>2485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2486</v>
      </c>
      <c r="D856" s="1" t="s">
        <v>2289</v>
      </c>
      <c r="E856" s="1" t="s">
        <v>2320</v>
      </c>
      <c r="F856" s="1" t="s">
        <v>200</v>
      </c>
      <c r="G856" s="1" t="s">
        <v>2090</v>
      </c>
      <c r="H856" s="1" t="s">
        <v>2487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2488</v>
      </c>
      <c r="D857" s="1" t="s">
        <v>2292</v>
      </c>
      <c r="E857" s="1" t="s">
        <v>2320</v>
      </c>
      <c r="F857" s="1" t="s">
        <v>200</v>
      </c>
      <c r="G857" s="1" t="s">
        <v>2090</v>
      </c>
      <c r="H857" s="1" t="s">
        <v>2489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2490</v>
      </c>
      <c r="D858" s="1" t="s">
        <v>2295</v>
      </c>
      <c r="E858" s="1" t="s">
        <v>2320</v>
      </c>
      <c r="F858" s="1" t="s">
        <v>200</v>
      </c>
      <c r="G858" s="1" t="s">
        <v>2090</v>
      </c>
      <c r="H858" s="1" t="s">
        <v>2491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2492</v>
      </c>
      <c r="D859" s="1" t="s">
        <v>2298</v>
      </c>
      <c r="E859" s="1" t="s">
        <v>2320</v>
      </c>
      <c r="F859" s="1" t="s">
        <v>200</v>
      </c>
      <c r="G859" s="1" t="s">
        <v>2090</v>
      </c>
      <c r="H859" s="1" t="s">
        <v>2493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2494</v>
      </c>
      <c r="D860" s="1" t="s">
        <v>2301</v>
      </c>
      <c r="E860" s="1" t="s">
        <v>2320</v>
      </c>
      <c r="F860" s="1" t="s">
        <v>200</v>
      </c>
      <c r="G860" s="1" t="s">
        <v>2090</v>
      </c>
      <c r="H860" s="1" t="s">
        <v>2495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734</v>
      </c>
      <c r="D861" s="1" t="s">
        <v>2496</v>
      </c>
      <c r="E861" s="1" t="s">
        <v>2320</v>
      </c>
      <c r="F861" s="1" t="s">
        <v>200</v>
      </c>
      <c r="G861" s="1" t="s">
        <v>2090</v>
      </c>
      <c r="H861" s="1" t="s">
        <v>2497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2498</v>
      </c>
      <c r="D862" s="1" t="s">
        <v>2499</v>
      </c>
      <c r="E862" s="1" t="s">
        <v>2320</v>
      </c>
      <c r="F862" s="1" t="s">
        <v>200</v>
      </c>
      <c r="G862" s="1" t="s">
        <v>2090</v>
      </c>
      <c r="H862" s="1" t="s">
        <v>2500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1032</v>
      </c>
      <c r="D863" s="1" t="s">
        <v>2501</v>
      </c>
      <c r="E863" s="1" t="s">
        <v>2320</v>
      </c>
      <c r="F863" s="1" t="s">
        <v>200</v>
      </c>
      <c r="G863" s="1" t="s">
        <v>2090</v>
      </c>
      <c r="H863" s="1" t="s">
        <v>2502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2503</v>
      </c>
      <c r="D864" s="1" t="s">
        <v>2504</v>
      </c>
      <c r="E864" s="1" t="s">
        <v>2320</v>
      </c>
      <c r="F864" s="1" t="s">
        <v>200</v>
      </c>
      <c r="G864" s="1" t="s">
        <v>2090</v>
      </c>
      <c r="H864" s="1" t="s">
        <v>2505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2506</v>
      </c>
      <c r="D865" s="1" t="s">
        <v>2507</v>
      </c>
      <c r="E865" s="1" t="s">
        <v>2320</v>
      </c>
      <c r="F865" s="1" t="s">
        <v>200</v>
      </c>
      <c r="G865" s="1" t="s">
        <v>2090</v>
      </c>
      <c r="H865" s="1" t="s">
        <v>2508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2509</v>
      </c>
      <c r="D866" s="1" t="s">
        <v>2510</v>
      </c>
      <c r="E866" s="1" t="s">
        <v>2320</v>
      </c>
      <c r="F866" s="1" t="s">
        <v>200</v>
      </c>
      <c r="G866" s="1" t="s">
        <v>2090</v>
      </c>
      <c r="H866" s="1" t="s">
        <v>2511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2512</v>
      </c>
      <c r="D867" s="1" t="s">
        <v>2513</v>
      </c>
      <c r="E867" s="1" t="s">
        <v>2320</v>
      </c>
      <c r="F867" s="1" t="s">
        <v>200</v>
      </c>
      <c r="G867" s="1" t="s">
        <v>2090</v>
      </c>
      <c r="H867" s="1" t="s">
        <v>2514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2515</v>
      </c>
      <c r="D868" s="1" t="s">
        <v>2304</v>
      </c>
      <c r="E868" s="1" t="s">
        <v>2320</v>
      </c>
      <c r="F868" s="1" t="s">
        <v>200</v>
      </c>
      <c r="G868" s="1" t="s">
        <v>2090</v>
      </c>
      <c r="H868" s="1" t="s">
        <v>2516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2033</v>
      </c>
      <c r="D869" s="1" t="s">
        <v>2307</v>
      </c>
      <c r="E869" s="1" t="s">
        <v>2320</v>
      </c>
      <c r="F869" s="1" t="s">
        <v>200</v>
      </c>
      <c r="G869" s="1" t="s">
        <v>2090</v>
      </c>
      <c r="H869" s="1" t="s">
        <v>2517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2518</v>
      </c>
      <c r="D870" s="1" t="s">
        <v>2316</v>
      </c>
      <c r="E870" s="1" t="s">
        <v>2320</v>
      </c>
      <c r="F870" s="1" t="s">
        <v>200</v>
      </c>
      <c r="G870" s="1" t="s">
        <v>2090</v>
      </c>
      <c r="H870" s="1" t="s">
        <v>2519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2520</v>
      </c>
      <c r="D871" s="1" t="s">
        <v>2521</v>
      </c>
      <c r="E871" s="1" t="s">
        <v>2320</v>
      </c>
      <c r="F871" s="1" t="s">
        <v>200</v>
      </c>
      <c r="G871" s="1" t="s">
        <v>2090</v>
      </c>
      <c r="H871" s="1" t="s">
        <v>2522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2523</v>
      </c>
      <c r="D872" s="1" t="s">
        <v>2524</v>
      </c>
      <c r="E872" s="1" t="s">
        <v>2320</v>
      </c>
      <c r="F872" s="1" t="s">
        <v>200</v>
      </c>
      <c r="G872" s="1" t="s">
        <v>2090</v>
      </c>
      <c r="H872" s="1" t="s">
        <v>2525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2526</v>
      </c>
      <c r="D873" s="1" t="s">
        <v>2527</v>
      </c>
      <c r="E873" s="1" t="s">
        <v>2320</v>
      </c>
      <c r="F873" s="1" t="s">
        <v>200</v>
      </c>
      <c r="G873" s="1" t="s">
        <v>2090</v>
      </c>
      <c r="H873" s="1" t="s">
        <v>2528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2529</v>
      </c>
      <c r="D874" s="1" t="s">
        <v>2530</v>
      </c>
      <c r="E874" s="1" t="s">
        <v>2320</v>
      </c>
      <c r="F874" s="1" t="s">
        <v>200</v>
      </c>
      <c r="G874" s="1" t="s">
        <v>2090</v>
      </c>
      <c r="H874" s="1" t="s">
        <v>2531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2532</v>
      </c>
      <c r="D875" s="1" t="s">
        <v>2533</v>
      </c>
      <c r="E875" s="1" t="s">
        <v>2320</v>
      </c>
      <c r="F875" s="1" t="s">
        <v>200</v>
      </c>
      <c r="G875" s="1" t="s">
        <v>2090</v>
      </c>
      <c r="H875" s="1" t="s">
        <v>2534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2535</v>
      </c>
      <c r="D876" s="1" t="s">
        <v>2536</v>
      </c>
      <c r="E876" s="1" t="s">
        <v>2320</v>
      </c>
      <c r="F876" s="1" t="s">
        <v>200</v>
      </c>
      <c r="G876" s="1" t="s">
        <v>2090</v>
      </c>
      <c r="H876" s="1" t="s">
        <v>2537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2538</v>
      </c>
      <c r="D877" s="1" t="s">
        <v>2539</v>
      </c>
      <c r="E877" s="1" t="s">
        <v>2320</v>
      </c>
      <c r="F877" s="1" t="s">
        <v>200</v>
      </c>
      <c r="G877" s="1" t="s">
        <v>2090</v>
      </c>
      <c r="H877" s="1" t="s">
        <v>2540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2541</v>
      </c>
      <c r="D878" s="1" t="s">
        <v>2542</v>
      </c>
      <c r="E878" s="1" t="s">
        <v>2320</v>
      </c>
      <c r="F878" s="1" t="s">
        <v>200</v>
      </c>
      <c r="G878" s="1" t="s">
        <v>2090</v>
      </c>
      <c r="H878" s="1" t="s">
        <v>2543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2544</v>
      </c>
      <c r="D879" s="1" t="s">
        <v>2545</v>
      </c>
      <c r="E879" s="1" t="s">
        <v>2320</v>
      </c>
      <c r="F879" s="1" t="s">
        <v>200</v>
      </c>
      <c r="G879" s="1" t="s">
        <v>2090</v>
      </c>
      <c r="H879" s="1" t="s">
        <v>2546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2547</v>
      </c>
      <c r="D880" s="1" t="s">
        <v>2548</v>
      </c>
      <c r="E880" s="1" t="s">
        <v>2320</v>
      </c>
      <c r="F880" s="1" t="s">
        <v>200</v>
      </c>
      <c r="G880" s="1" t="s">
        <v>2090</v>
      </c>
      <c r="H880" s="1" t="s">
        <v>2549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2550</v>
      </c>
      <c r="D881" s="1" t="s">
        <v>2551</v>
      </c>
      <c r="E881" s="1" t="s">
        <v>2320</v>
      </c>
      <c r="F881" s="1" t="s">
        <v>200</v>
      </c>
      <c r="G881" s="1" t="s">
        <v>2090</v>
      </c>
      <c r="H881" s="1" t="s">
        <v>2552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2553</v>
      </c>
      <c r="D882" s="1" t="s">
        <v>2554</v>
      </c>
      <c r="E882" s="1" t="s">
        <v>2320</v>
      </c>
      <c r="F882" s="1" t="s">
        <v>200</v>
      </c>
      <c r="G882" s="1" t="s">
        <v>2090</v>
      </c>
      <c r="H882" s="1" t="s">
        <v>2555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2556</v>
      </c>
      <c r="D883" s="1" t="s">
        <v>2557</v>
      </c>
      <c r="E883" s="1" t="s">
        <v>2320</v>
      </c>
      <c r="F883" s="1" t="s">
        <v>200</v>
      </c>
      <c r="G883" s="1" t="s">
        <v>2090</v>
      </c>
      <c r="H883" s="1" t="s">
        <v>2558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2559</v>
      </c>
      <c r="D884" s="1" t="s">
        <v>2560</v>
      </c>
      <c r="E884" s="1" t="s">
        <v>2320</v>
      </c>
      <c r="F884" s="1" t="s">
        <v>200</v>
      </c>
      <c r="G884" s="1" t="s">
        <v>2090</v>
      </c>
      <c r="H884" s="1" t="s">
        <v>2561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2562</v>
      </c>
      <c r="D885" s="1" t="s">
        <v>2563</v>
      </c>
      <c r="E885" s="1" t="s">
        <v>2320</v>
      </c>
      <c r="F885" s="1" t="s">
        <v>200</v>
      </c>
      <c r="G885" s="1" t="s">
        <v>2090</v>
      </c>
      <c r="H885" s="1" t="s">
        <v>2564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2565</v>
      </c>
      <c r="D886" s="1" t="s">
        <v>2566</v>
      </c>
      <c r="E886" s="1" t="s">
        <v>2320</v>
      </c>
      <c r="F886" s="1" t="s">
        <v>200</v>
      </c>
      <c r="G886" s="1" t="s">
        <v>2090</v>
      </c>
      <c r="H886" s="1" t="s">
        <v>2567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1035</v>
      </c>
      <c r="D887" s="1" t="s">
        <v>2568</v>
      </c>
      <c r="E887" s="1" t="s">
        <v>2320</v>
      </c>
      <c r="F887" s="1" t="s">
        <v>200</v>
      </c>
      <c r="G887" s="1" t="s">
        <v>2090</v>
      </c>
      <c r="H887" s="1" t="s">
        <v>2569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2570</v>
      </c>
      <c r="D888" s="1" t="s">
        <v>2571</v>
      </c>
      <c r="E888" s="1" t="s">
        <v>2320</v>
      </c>
      <c r="F888" s="1" t="s">
        <v>200</v>
      </c>
      <c r="G888" s="1" t="s">
        <v>2090</v>
      </c>
      <c r="H888" s="1" t="s">
        <v>2572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2573</v>
      </c>
      <c r="D889" s="1" t="s">
        <v>1060</v>
      </c>
      <c r="E889" s="1" t="s">
        <v>2320</v>
      </c>
      <c r="F889" s="1" t="s">
        <v>200</v>
      </c>
      <c r="G889" s="1" t="s">
        <v>2090</v>
      </c>
      <c r="H889" s="1" t="s">
        <v>2574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2575</v>
      </c>
      <c r="D890" s="1" t="s">
        <v>2576</v>
      </c>
      <c r="E890" s="1" t="s">
        <v>2320</v>
      </c>
      <c r="F890" s="1" t="s">
        <v>200</v>
      </c>
      <c r="G890" s="1" t="s">
        <v>2090</v>
      </c>
      <c r="H890" s="1" t="s">
        <v>2577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2578</v>
      </c>
      <c r="D891" s="1" t="s">
        <v>2579</v>
      </c>
      <c r="E891" s="1" t="s">
        <v>2320</v>
      </c>
      <c r="F891" s="1" t="s">
        <v>200</v>
      </c>
      <c r="G891" s="1" t="s">
        <v>2090</v>
      </c>
      <c r="H891" s="1" t="s">
        <v>2580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2581</v>
      </c>
      <c r="D892" s="1" t="s">
        <v>1065</v>
      </c>
      <c r="E892" s="1" t="s">
        <v>2320</v>
      </c>
      <c r="F892" s="1" t="s">
        <v>200</v>
      </c>
      <c r="G892" s="1" t="s">
        <v>2090</v>
      </c>
      <c r="H892" s="1" t="s">
        <v>2582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2583</v>
      </c>
      <c r="D893" s="1" t="s">
        <v>2584</v>
      </c>
      <c r="E893" s="1" t="s">
        <v>2320</v>
      </c>
      <c r="F893" s="1" t="s">
        <v>200</v>
      </c>
      <c r="G893" s="1" t="s">
        <v>2090</v>
      </c>
      <c r="H893" s="1" t="s">
        <v>2585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2586</v>
      </c>
      <c r="D894" s="1" t="s">
        <v>2587</v>
      </c>
      <c r="E894" s="1" t="s">
        <v>2320</v>
      </c>
      <c r="F894" s="1" t="s">
        <v>200</v>
      </c>
      <c r="G894" s="1" t="s">
        <v>2090</v>
      </c>
      <c r="H894" s="1" t="s">
        <v>2588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2589</v>
      </c>
      <c r="D895" s="1" t="s">
        <v>2590</v>
      </c>
      <c r="E895" s="1" t="s">
        <v>2320</v>
      </c>
      <c r="F895" s="1" t="s">
        <v>200</v>
      </c>
      <c r="G895" s="1" t="s">
        <v>2090</v>
      </c>
      <c r="H895" s="1" t="s">
        <v>2591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2592</v>
      </c>
      <c r="D896" s="1" t="s">
        <v>2593</v>
      </c>
      <c r="E896" s="1" t="s">
        <v>2320</v>
      </c>
      <c r="F896" s="1" t="s">
        <v>200</v>
      </c>
      <c r="G896" s="1" t="s">
        <v>2090</v>
      </c>
      <c r="H896" s="1" t="s">
        <v>2594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2595</v>
      </c>
      <c r="D897" s="1" t="s">
        <v>2596</v>
      </c>
      <c r="E897" s="1" t="s">
        <v>2320</v>
      </c>
      <c r="F897" s="1" t="s">
        <v>200</v>
      </c>
      <c r="G897" s="1" t="s">
        <v>2090</v>
      </c>
      <c r="H897" s="1" t="s">
        <v>2597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2598</v>
      </c>
      <c r="D898" s="1" t="s">
        <v>2599</v>
      </c>
      <c r="E898" s="1" t="s">
        <v>2320</v>
      </c>
      <c r="F898" s="1" t="s">
        <v>200</v>
      </c>
      <c r="G898" s="1" t="s">
        <v>2090</v>
      </c>
      <c r="H898" s="1" t="s">
        <v>2600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2601</v>
      </c>
      <c r="D899" s="1" t="s">
        <v>2602</v>
      </c>
      <c r="E899" s="1" t="s">
        <v>2320</v>
      </c>
      <c r="F899" s="1" t="s">
        <v>200</v>
      </c>
      <c r="G899" s="1" t="s">
        <v>2090</v>
      </c>
      <c r="H899" s="1" t="s">
        <v>2603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2604</v>
      </c>
      <c r="D900" s="1" t="s">
        <v>2605</v>
      </c>
      <c r="E900" s="1" t="s">
        <v>2320</v>
      </c>
      <c r="F900" s="1" t="s">
        <v>200</v>
      </c>
      <c r="G900" s="1" t="s">
        <v>2090</v>
      </c>
      <c r="H900" s="1" t="s">
        <v>2606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2607</v>
      </c>
      <c r="D901" s="1" t="s">
        <v>2608</v>
      </c>
      <c r="E901" s="1" t="s">
        <v>2320</v>
      </c>
      <c r="F901" s="1" t="s">
        <v>200</v>
      </c>
      <c r="G901" s="1" t="s">
        <v>2090</v>
      </c>
      <c r="H901" s="1" t="s">
        <v>2609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2610</v>
      </c>
      <c r="D902" s="1" t="s">
        <v>2611</v>
      </c>
      <c r="E902" s="1" t="s">
        <v>2320</v>
      </c>
      <c r="F902" s="1" t="s">
        <v>200</v>
      </c>
      <c r="G902" s="1" t="s">
        <v>2090</v>
      </c>
      <c r="H902" s="1" t="s">
        <v>2612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1044</v>
      </c>
      <c r="D903" s="1" t="s">
        <v>2613</v>
      </c>
      <c r="E903" s="1" t="s">
        <v>2320</v>
      </c>
      <c r="F903" s="1" t="s">
        <v>200</v>
      </c>
      <c r="G903" s="1" t="s">
        <v>2090</v>
      </c>
      <c r="H903" s="1" t="s">
        <v>2614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2615</v>
      </c>
      <c r="D904" s="1" t="s">
        <v>2616</v>
      </c>
      <c r="E904" s="1" t="s">
        <v>2320</v>
      </c>
      <c r="F904" s="1" t="s">
        <v>200</v>
      </c>
      <c r="G904" s="1" t="s">
        <v>2090</v>
      </c>
      <c r="H904" s="1" t="s">
        <v>2617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2618</v>
      </c>
      <c r="D905" s="1" t="s">
        <v>2619</v>
      </c>
      <c r="E905" s="1" t="s">
        <v>2320</v>
      </c>
      <c r="F905" s="1" t="s">
        <v>200</v>
      </c>
      <c r="G905" s="1" t="s">
        <v>2090</v>
      </c>
      <c r="H905" s="1" t="s">
        <v>2620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2621</v>
      </c>
      <c r="D906" s="1" t="s">
        <v>2622</v>
      </c>
      <c r="E906" s="1" t="s">
        <v>2320</v>
      </c>
      <c r="F906" s="1" t="s">
        <v>200</v>
      </c>
      <c r="G906" s="1" t="s">
        <v>2090</v>
      </c>
      <c r="H906" s="1" t="s">
        <v>2623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2624</v>
      </c>
      <c r="D907" s="1" t="s">
        <v>2625</v>
      </c>
      <c r="E907" s="1" t="s">
        <v>2320</v>
      </c>
      <c r="F907" s="1" t="s">
        <v>200</v>
      </c>
      <c r="G907" s="1" t="s">
        <v>2090</v>
      </c>
      <c r="H907" s="1" t="s">
        <v>2626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2627</v>
      </c>
      <c r="D908" s="1" t="s">
        <v>2628</v>
      </c>
      <c r="E908" s="1" t="s">
        <v>2320</v>
      </c>
      <c r="F908" s="1" t="s">
        <v>200</v>
      </c>
      <c r="G908" s="1" t="s">
        <v>2090</v>
      </c>
      <c r="H908" s="1" t="s">
        <v>2629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2630</v>
      </c>
      <c r="D909" s="1" t="s">
        <v>2631</v>
      </c>
      <c r="E909" s="1" t="s">
        <v>2320</v>
      </c>
      <c r="F909" s="1" t="s">
        <v>200</v>
      </c>
      <c r="G909" s="1" t="s">
        <v>2090</v>
      </c>
      <c r="H909" s="1" t="s">
        <v>2632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2633</v>
      </c>
      <c r="D910" s="1" t="s">
        <v>2634</v>
      </c>
      <c r="E910" s="1" t="s">
        <v>2320</v>
      </c>
      <c r="F910" s="1" t="s">
        <v>200</v>
      </c>
      <c r="G910" s="1" t="s">
        <v>2090</v>
      </c>
      <c r="H910" s="1" t="s">
        <v>2635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2636</v>
      </c>
      <c r="D911" s="1" t="s">
        <v>2637</v>
      </c>
      <c r="E911" s="1" t="s">
        <v>2320</v>
      </c>
      <c r="F911" s="1" t="s">
        <v>200</v>
      </c>
      <c r="G911" s="1" t="s">
        <v>2090</v>
      </c>
      <c r="H911" s="1" t="s">
        <v>2638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2639</v>
      </c>
      <c r="D912" s="1" t="s">
        <v>2640</v>
      </c>
      <c r="E912" s="1" t="s">
        <v>2320</v>
      </c>
      <c r="F912" s="1" t="s">
        <v>200</v>
      </c>
      <c r="G912" s="1" t="s">
        <v>2090</v>
      </c>
      <c r="H912" s="1" t="s">
        <v>2641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2642</v>
      </c>
      <c r="D913" s="1" t="s">
        <v>2643</v>
      </c>
      <c r="E913" s="1" t="s">
        <v>2320</v>
      </c>
      <c r="F913" s="1" t="s">
        <v>200</v>
      </c>
      <c r="G913" s="1" t="s">
        <v>2090</v>
      </c>
      <c r="H913" s="1" t="s">
        <v>2644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2645</v>
      </c>
      <c r="D914" s="1" t="s">
        <v>2646</v>
      </c>
      <c r="E914" s="1" t="s">
        <v>2320</v>
      </c>
      <c r="F914" s="1" t="s">
        <v>200</v>
      </c>
      <c r="G914" s="1" t="s">
        <v>2090</v>
      </c>
      <c r="H914" s="1" t="s">
        <v>2647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2648</v>
      </c>
      <c r="D915" s="1" t="s">
        <v>2649</v>
      </c>
      <c r="E915" s="1" t="s">
        <v>2320</v>
      </c>
      <c r="F915" s="1" t="s">
        <v>200</v>
      </c>
      <c r="G915" s="1" t="s">
        <v>2090</v>
      </c>
      <c r="H915" s="1" t="s">
        <v>2650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1244</v>
      </c>
      <c r="D916" s="1" t="s">
        <v>2651</v>
      </c>
      <c r="E916" s="1" t="s">
        <v>2320</v>
      </c>
      <c r="F916" s="1" t="s">
        <v>200</v>
      </c>
      <c r="G916" s="1" t="s">
        <v>2090</v>
      </c>
      <c r="H916" s="1" t="s">
        <v>2652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2653</v>
      </c>
      <c r="D917" s="1" t="s">
        <v>2654</v>
      </c>
      <c r="E917" s="1" t="s">
        <v>2320</v>
      </c>
      <c r="F917" s="1" t="s">
        <v>200</v>
      </c>
      <c r="G917" s="1" t="s">
        <v>2090</v>
      </c>
      <c r="H917" s="1" t="s">
        <v>2655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2656</v>
      </c>
      <c r="D918" s="1" t="s">
        <v>2657</v>
      </c>
      <c r="E918" s="1" t="s">
        <v>2320</v>
      </c>
      <c r="F918" s="1" t="s">
        <v>200</v>
      </c>
      <c r="G918" s="1" t="s">
        <v>2090</v>
      </c>
      <c r="H918" s="1" t="s">
        <v>2658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1029</v>
      </c>
      <c r="D919" s="1" t="s">
        <v>2659</v>
      </c>
      <c r="E919" s="1" t="s">
        <v>2320</v>
      </c>
      <c r="F919" s="1" t="s">
        <v>200</v>
      </c>
      <c r="G919" s="1" t="s">
        <v>2090</v>
      </c>
      <c r="H919" s="1" t="s">
        <v>2660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2661</v>
      </c>
      <c r="D920" s="1" t="s">
        <v>2662</v>
      </c>
      <c r="E920" s="1" t="s">
        <v>2320</v>
      </c>
      <c r="F920" s="1" t="s">
        <v>200</v>
      </c>
      <c r="G920" s="1" t="s">
        <v>2090</v>
      </c>
      <c r="H920" s="1" t="s">
        <v>2663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2664</v>
      </c>
      <c r="D921" s="1" t="s">
        <v>2665</v>
      </c>
      <c r="E921" s="1" t="s">
        <v>2320</v>
      </c>
      <c r="F921" s="1" t="s">
        <v>200</v>
      </c>
      <c r="G921" s="1" t="s">
        <v>2090</v>
      </c>
      <c r="H921" s="1" t="s">
        <v>2666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2667</v>
      </c>
      <c r="D922" s="1" t="s">
        <v>2668</v>
      </c>
      <c r="E922" s="1" t="s">
        <v>2320</v>
      </c>
      <c r="F922" s="1" t="s">
        <v>200</v>
      </c>
      <c r="G922" s="1" t="s">
        <v>2090</v>
      </c>
      <c r="H922" s="1" t="s">
        <v>2669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2670</v>
      </c>
      <c r="D923" s="1" t="s">
        <v>2671</v>
      </c>
      <c r="E923" s="1" t="s">
        <v>2320</v>
      </c>
      <c r="F923" s="1" t="s">
        <v>200</v>
      </c>
      <c r="G923" s="1" t="s">
        <v>2090</v>
      </c>
      <c r="H923" s="1" t="s">
        <v>2672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2673</v>
      </c>
      <c r="D924" s="1" t="s">
        <v>2674</v>
      </c>
      <c r="E924" s="1" t="s">
        <v>2320</v>
      </c>
      <c r="F924" s="1" t="s">
        <v>200</v>
      </c>
      <c r="G924" s="1" t="s">
        <v>2090</v>
      </c>
      <c r="H924" s="1" t="s">
        <v>2675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2676</v>
      </c>
      <c r="D925" s="1" t="s">
        <v>2677</v>
      </c>
      <c r="E925" s="1" t="s">
        <v>2320</v>
      </c>
      <c r="F925" s="1" t="s">
        <v>200</v>
      </c>
      <c r="G925" s="1" t="s">
        <v>2090</v>
      </c>
      <c r="H925" s="1" t="s">
        <v>2678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2679</v>
      </c>
      <c r="D926" s="1" t="s">
        <v>2680</v>
      </c>
      <c r="E926" s="1" t="s">
        <v>2320</v>
      </c>
      <c r="F926" s="1" t="s">
        <v>200</v>
      </c>
      <c r="G926" s="1" t="s">
        <v>2090</v>
      </c>
      <c r="H926" s="1" t="s">
        <v>2681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2682</v>
      </c>
      <c r="D927" s="1" t="s">
        <v>2683</v>
      </c>
      <c r="E927" s="1" t="s">
        <v>2320</v>
      </c>
      <c r="F927" s="1" t="s">
        <v>200</v>
      </c>
      <c r="G927" s="1" t="s">
        <v>2090</v>
      </c>
      <c r="H927" s="1" t="s">
        <v>2684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2685</v>
      </c>
      <c r="D928" s="1" t="s">
        <v>2686</v>
      </c>
      <c r="E928" s="1" t="s">
        <v>2320</v>
      </c>
      <c r="F928" s="1" t="s">
        <v>200</v>
      </c>
      <c r="G928" s="1" t="s">
        <v>2090</v>
      </c>
      <c r="H928" s="1" t="s">
        <v>2687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2688</v>
      </c>
      <c r="D929" s="1" t="s">
        <v>2689</v>
      </c>
      <c r="E929" s="1" t="s">
        <v>2320</v>
      </c>
      <c r="F929" s="1" t="s">
        <v>200</v>
      </c>
      <c r="G929" s="1" t="s">
        <v>2090</v>
      </c>
      <c r="H929" s="1" t="s">
        <v>2690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2691</v>
      </c>
      <c r="D930" s="1" t="s">
        <v>2692</v>
      </c>
      <c r="E930" s="1" t="s">
        <v>2320</v>
      </c>
      <c r="F930" s="1" t="s">
        <v>200</v>
      </c>
      <c r="G930" s="1" t="s">
        <v>2090</v>
      </c>
      <c r="H930" s="1" t="s">
        <v>2693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2694</v>
      </c>
      <c r="D931" s="1" t="s">
        <v>2695</v>
      </c>
      <c r="E931" s="1" t="s">
        <v>2320</v>
      </c>
      <c r="F931" s="1" t="s">
        <v>200</v>
      </c>
      <c r="G931" s="1" t="s">
        <v>2090</v>
      </c>
      <c r="H931" s="1" t="s">
        <v>2696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2697</v>
      </c>
      <c r="D932" s="1" t="s">
        <v>2698</v>
      </c>
      <c r="E932" s="1" t="s">
        <v>2320</v>
      </c>
      <c r="F932" s="1" t="s">
        <v>200</v>
      </c>
      <c r="G932" s="1" t="s">
        <v>2090</v>
      </c>
      <c r="H932" s="1" t="s">
        <v>2699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2700</v>
      </c>
      <c r="D933" s="1" t="s">
        <v>2701</v>
      </c>
      <c r="E933" s="1" t="s">
        <v>2320</v>
      </c>
      <c r="F933" s="1" t="s">
        <v>200</v>
      </c>
      <c r="G933" s="1" t="s">
        <v>2090</v>
      </c>
      <c r="H933" s="1" t="s">
        <v>2702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2703</v>
      </c>
      <c r="D934" s="1" t="s">
        <v>2704</v>
      </c>
      <c r="E934" s="1" t="s">
        <v>2320</v>
      </c>
      <c r="F934" s="1" t="s">
        <v>200</v>
      </c>
      <c r="G934" s="1" t="s">
        <v>2090</v>
      </c>
      <c r="H934" s="1" t="s">
        <v>2705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2706</v>
      </c>
      <c r="D935" s="1" t="s">
        <v>2707</v>
      </c>
      <c r="E935" s="1" t="s">
        <v>2320</v>
      </c>
      <c r="F935" s="1" t="s">
        <v>200</v>
      </c>
      <c r="G935" s="1" t="s">
        <v>2090</v>
      </c>
      <c r="H935" s="1" t="s">
        <v>2708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2072</v>
      </c>
      <c r="D936" s="1" t="s">
        <v>2709</v>
      </c>
      <c r="E936" s="1" t="s">
        <v>2320</v>
      </c>
      <c r="F936" s="1" t="s">
        <v>200</v>
      </c>
      <c r="G936" s="1" t="s">
        <v>2090</v>
      </c>
      <c r="H936" s="1" t="s">
        <v>2710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1360</v>
      </c>
      <c r="D937" s="1" t="s">
        <v>2711</v>
      </c>
      <c r="E937" s="1" t="s">
        <v>2320</v>
      </c>
      <c r="F937" s="1" t="s">
        <v>200</v>
      </c>
      <c r="G937" s="1" t="s">
        <v>2090</v>
      </c>
      <c r="H937" s="1" t="s">
        <v>2712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2713</v>
      </c>
      <c r="D938" s="1" t="s">
        <v>2714</v>
      </c>
      <c r="E938" s="1" t="s">
        <v>2320</v>
      </c>
      <c r="F938" s="1" t="s">
        <v>200</v>
      </c>
      <c r="G938" s="1" t="s">
        <v>2090</v>
      </c>
      <c r="H938" s="1" t="s">
        <v>2715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2227</v>
      </c>
      <c r="D939" s="1" t="s">
        <v>2716</v>
      </c>
      <c r="E939" s="1" t="s">
        <v>2320</v>
      </c>
      <c r="F939" s="1" t="s">
        <v>200</v>
      </c>
      <c r="G939" s="1" t="s">
        <v>2090</v>
      </c>
      <c r="H939" s="1" t="s">
        <v>2717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2718</v>
      </c>
      <c r="D940" s="1" t="s">
        <v>2719</v>
      </c>
      <c r="E940" s="1" t="s">
        <v>2320</v>
      </c>
      <c r="F940" s="1" t="s">
        <v>200</v>
      </c>
      <c r="G940" s="1" t="s">
        <v>2090</v>
      </c>
      <c r="H940" s="1" t="s">
        <v>2720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2721</v>
      </c>
      <c r="D941" s="1" t="s">
        <v>2722</v>
      </c>
      <c r="E941" s="1" t="s">
        <v>2320</v>
      </c>
      <c r="F941" s="1" t="s">
        <v>200</v>
      </c>
      <c r="G941" s="1" t="s">
        <v>2090</v>
      </c>
      <c r="H941" s="1" t="s">
        <v>2723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2724</v>
      </c>
      <c r="D942" s="1" t="s">
        <v>2725</v>
      </c>
      <c r="E942" s="1" t="s">
        <v>2320</v>
      </c>
      <c r="F942" s="1" t="s">
        <v>200</v>
      </c>
      <c r="G942" s="1" t="s">
        <v>2090</v>
      </c>
      <c r="H942" s="1" t="s">
        <v>2726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2727</v>
      </c>
      <c r="D943" s="1" t="s">
        <v>2728</v>
      </c>
      <c r="E943" s="1" t="s">
        <v>2320</v>
      </c>
      <c r="F943" s="1" t="s">
        <v>200</v>
      </c>
      <c r="G943" s="1" t="s">
        <v>2090</v>
      </c>
      <c r="H943" s="1" t="s">
        <v>2729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2730</v>
      </c>
      <c r="D944" s="1" t="s">
        <v>2731</v>
      </c>
      <c r="E944" s="1" t="s">
        <v>2320</v>
      </c>
      <c r="F944" s="1" t="s">
        <v>200</v>
      </c>
      <c r="G944" s="1" t="s">
        <v>2090</v>
      </c>
      <c r="H944" s="1" t="s">
        <v>2732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2733</v>
      </c>
      <c r="D945" s="1" t="s">
        <v>2734</v>
      </c>
      <c r="E945" s="1" t="s">
        <v>2320</v>
      </c>
      <c r="F945" s="1" t="s">
        <v>200</v>
      </c>
      <c r="G945" s="1" t="s">
        <v>2090</v>
      </c>
      <c r="H945" s="1" t="s">
        <v>2735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2736</v>
      </c>
      <c r="D946" s="1" t="s">
        <v>1068</v>
      </c>
      <c r="E946" s="1" t="s">
        <v>2320</v>
      </c>
      <c r="F946" s="1" t="s">
        <v>200</v>
      </c>
      <c r="G946" s="1" t="s">
        <v>2090</v>
      </c>
      <c r="H946" s="1" t="s">
        <v>2737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2738</v>
      </c>
      <c r="D947" s="1" t="s">
        <v>1071</v>
      </c>
      <c r="E947" s="1" t="s">
        <v>2320</v>
      </c>
      <c r="F947" s="1" t="s">
        <v>200</v>
      </c>
      <c r="G947" s="1" t="s">
        <v>2090</v>
      </c>
      <c r="H947" s="1" t="s">
        <v>2739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2740</v>
      </c>
      <c r="D948" s="1" t="s">
        <v>1074</v>
      </c>
      <c r="E948" s="1" t="s">
        <v>2320</v>
      </c>
      <c r="F948" s="1" t="s">
        <v>200</v>
      </c>
      <c r="G948" s="1" t="s">
        <v>2090</v>
      </c>
      <c r="H948" s="1" t="s">
        <v>2741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2742</v>
      </c>
      <c r="D949" s="1" t="s">
        <v>1077</v>
      </c>
      <c r="E949" s="1" t="s">
        <v>2320</v>
      </c>
      <c r="F949" s="1" t="s">
        <v>200</v>
      </c>
      <c r="G949" s="1" t="s">
        <v>2090</v>
      </c>
      <c r="H949" s="1" t="s">
        <v>2743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2744</v>
      </c>
      <c r="D950" s="1" t="s">
        <v>2745</v>
      </c>
      <c r="E950" s="1" t="s">
        <v>2320</v>
      </c>
      <c r="F950" s="1" t="s">
        <v>200</v>
      </c>
      <c r="G950" s="1" t="s">
        <v>2090</v>
      </c>
      <c r="H950" s="1" t="s">
        <v>2746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2747</v>
      </c>
      <c r="D951" s="1" t="s">
        <v>2748</v>
      </c>
      <c r="E951" s="1" t="s">
        <v>2320</v>
      </c>
      <c r="F951" s="1" t="s">
        <v>200</v>
      </c>
      <c r="G951" s="1" t="s">
        <v>2090</v>
      </c>
      <c r="H951" s="1" t="s">
        <v>2749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1023</v>
      </c>
      <c r="D952" s="1" t="s">
        <v>2750</v>
      </c>
      <c r="E952" s="1" t="s">
        <v>2320</v>
      </c>
      <c r="F952" s="1" t="s">
        <v>200</v>
      </c>
      <c r="G952" s="1" t="s">
        <v>2090</v>
      </c>
      <c r="H952" s="1" t="s">
        <v>2751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2752</v>
      </c>
      <c r="D953" s="1" t="s">
        <v>2753</v>
      </c>
      <c r="E953" s="1" t="s">
        <v>2320</v>
      </c>
      <c r="F953" s="1" t="s">
        <v>200</v>
      </c>
      <c r="G953" s="1" t="s">
        <v>2090</v>
      </c>
      <c r="H953" s="1" t="s">
        <v>2754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2755</v>
      </c>
      <c r="D954" s="1" t="s">
        <v>2756</v>
      </c>
      <c r="E954" s="1" t="s">
        <v>2320</v>
      </c>
      <c r="F954" s="1" t="s">
        <v>200</v>
      </c>
      <c r="G954" s="1" t="s">
        <v>2090</v>
      </c>
      <c r="H954" s="1" t="s">
        <v>2757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2758</v>
      </c>
      <c r="D955" s="1" t="s">
        <v>2759</v>
      </c>
      <c r="E955" s="1" t="s">
        <v>2320</v>
      </c>
      <c r="F955" s="1" t="s">
        <v>200</v>
      </c>
      <c r="G955" s="1" t="s">
        <v>2090</v>
      </c>
      <c r="H955" s="1" t="s">
        <v>2760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2761</v>
      </c>
      <c r="D956" s="1" t="s">
        <v>2762</v>
      </c>
      <c r="E956" s="1" t="s">
        <v>2320</v>
      </c>
      <c r="F956" s="1" t="s">
        <v>200</v>
      </c>
      <c r="G956" s="1" t="s">
        <v>2090</v>
      </c>
      <c r="H956" s="1" t="s">
        <v>2763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2764</v>
      </c>
      <c r="D957" s="1" t="s">
        <v>2765</v>
      </c>
      <c r="E957" s="1" t="s">
        <v>2320</v>
      </c>
      <c r="F957" s="1" t="s">
        <v>200</v>
      </c>
      <c r="G957" s="1" t="s">
        <v>2090</v>
      </c>
      <c r="H957" s="1" t="s">
        <v>2766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2767</v>
      </c>
      <c r="D958" s="1" t="s">
        <v>2768</v>
      </c>
      <c r="E958" s="1" t="s">
        <v>2320</v>
      </c>
      <c r="F958" s="1" t="s">
        <v>200</v>
      </c>
      <c r="G958" s="1" t="s">
        <v>2090</v>
      </c>
      <c r="H958" s="1" t="s">
        <v>2769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2770</v>
      </c>
      <c r="D959" s="1" t="s">
        <v>2771</v>
      </c>
      <c r="E959" s="1" t="s">
        <v>2320</v>
      </c>
      <c r="F959" s="1" t="s">
        <v>200</v>
      </c>
      <c r="G959" s="1" t="s">
        <v>2090</v>
      </c>
      <c r="H959" s="1" t="s">
        <v>2772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256</v>
      </c>
      <c r="D960" s="1" t="s">
        <v>2773</v>
      </c>
      <c r="E960" s="1" t="s">
        <v>2320</v>
      </c>
      <c r="F960" s="1" t="s">
        <v>257</v>
      </c>
      <c r="G960" s="1" t="s">
        <v>2090</v>
      </c>
      <c r="H960" s="1" t="s">
        <v>2774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2775</v>
      </c>
      <c r="D961" s="1" t="s">
        <v>2776</v>
      </c>
      <c r="E961" s="1" t="s">
        <v>2320</v>
      </c>
      <c r="F961" s="1" t="s">
        <v>257</v>
      </c>
      <c r="G961" s="1" t="s">
        <v>2090</v>
      </c>
      <c r="H961" s="1" t="s">
        <v>2777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2778</v>
      </c>
      <c r="D962" s="1" t="s">
        <v>2779</v>
      </c>
      <c r="E962" s="1" t="s">
        <v>2320</v>
      </c>
      <c r="F962" s="1" t="s">
        <v>257</v>
      </c>
      <c r="G962" s="1" t="s">
        <v>2090</v>
      </c>
      <c r="H962" s="1" t="s">
        <v>2780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2781</v>
      </c>
      <c r="D963" s="1" t="s">
        <v>2782</v>
      </c>
      <c r="E963" s="1" t="s">
        <v>2320</v>
      </c>
      <c r="F963" s="1" t="s">
        <v>257</v>
      </c>
      <c r="G963" s="1" t="s">
        <v>2090</v>
      </c>
      <c r="H963" s="1" t="s">
        <v>2783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2784</v>
      </c>
      <c r="D964" s="1" t="s">
        <v>2785</v>
      </c>
      <c r="E964" s="1" t="s">
        <v>2320</v>
      </c>
      <c r="F964" s="1" t="s">
        <v>257</v>
      </c>
      <c r="G964" s="1" t="s">
        <v>2090</v>
      </c>
      <c r="H964" s="1" t="s">
        <v>2786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2787</v>
      </c>
      <c r="D965" s="1" t="s">
        <v>2788</v>
      </c>
      <c r="E965" s="1" t="s">
        <v>2320</v>
      </c>
      <c r="F965" s="1" t="s">
        <v>257</v>
      </c>
      <c r="G965" s="1" t="s">
        <v>2090</v>
      </c>
      <c r="H965" s="1" t="s">
        <v>2789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2790</v>
      </c>
      <c r="D966" s="1" t="s">
        <v>2791</v>
      </c>
      <c r="E966" s="1" t="s">
        <v>2320</v>
      </c>
      <c r="F966" s="1" t="s">
        <v>257</v>
      </c>
      <c r="G966" s="1" t="s">
        <v>2090</v>
      </c>
      <c r="H966" s="1" t="s">
        <v>2792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2793</v>
      </c>
      <c r="D967" s="1" t="s">
        <v>2794</v>
      </c>
      <c r="E967" s="1" t="s">
        <v>2320</v>
      </c>
      <c r="F967" s="1" t="s">
        <v>257</v>
      </c>
      <c r="G967" s="1" t="s">
        <v>2090</v>
      </c>
      <c r="H967" s="1" t="s">
        <v>2795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2796</v>
      </c>
      <c r="D968" s="1" t="s">
        <v>2797</v>
      </c>
      <c r="E968" s="1" t="s">
        <v>2320</v>
      </c>
      <c r="F968" s="1" t="s">
        <v>257</v>
      </c>
      <c r="G968" s="1" t="s">
        <v>2090</v>
      </c>
      <c r="H968" s="1" t="s">
        <v>2798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2799</v>
      </c>
      <c r="D969" s="1" t="s">
        <v>2800</v>
      </c>
      <c r="E969" s="1" t="s">
        <v>2320</v>
      </c>
      <c r="F969" s="1" t="s">
        <v>257</v>
      </c>
      <c r="G969" s="1" t="s">
        <v>2090</v>
      </c>
      <c r="H969" s="1" t="s">
        <v>2801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2802</v>
      </c>
      <c r="D970" s="1" t="s">
        <v>2803</v>
      </c>
      <c r="E970" s="1" t="s">
        <v>2320</v>
      </c>
      <c r="F970" s="1" t="s">
        <v>257</v>
      </c>
      <c r="G970" s="1" t="s">
        <v>2090</v>
      </c>
      <c r="H970" s="1" t="s">
        <v>2804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2805</v>
      </c>
      <c r="D971" s="1" t="s">
        <v>2806</v>
      </c>
      <c r="E971" s="1" t="s">
        <v>2320</v>
      </c>
      <c r="F971" s="1" t="s">
        <v>257</v>
      </c>
      <c r="G971" s="1" t="s">
        <v>2090</v>
      </c>
      <c r="H971" s="1" t="s">
        <v>2807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2808</v>
      </c>
      <c r="D972" s="1" t="s">
        <v>2809</v>
      </c>
      <c r="E972" s="1" t="s">
        <v>2320</v>
      </c>
      <c r="F972" s="1" t="s">
        <v>257</v>
      </c>
      <c r="G972" s="1" t="s">
        <v>2090</v>
      </c>
      <c r="H972" s="1" t="s">
        <v>2810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2811</v>
      </c>
      <c r="D973" s="1" t="s">
        <v>2812</v>
      </c>
      <c r="E973" s="1" t="s">
        <v>2320</v>
      </c>
      <c r="F973" s="1" t="s">
        <v>257</v>
      </c>
      <c r="G973" s="1" t="s">
        <v>2090</v>
      </c>
      <c r="H973" s="1" t="s">
        <v>2813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2814</v>
      </c>
      <c r="D974" s="1" t="s">
        <v>2815</v>
      </c>
      <c r="E974" s="1" t="s">
        <v>2320</v>
      </c>
      <c r="F974" s="1" t="s">
        <v>257</v>
      </c>
      <c r="G974" s="1" t="s">
        <v>2090</v>
      </c>
      <c r="H974" s="1" t="s">
        <v>2816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2817</v>
      </c>
      <c r="D975" s="1" t="s">
        <v>2818</v>
      </c>
      <c r="E975" s="1" t="s">
        <v>2320</v>
      </c>
      <c r="F975" s="1" t="s">
        <v>257</v>
      </c>
      <c r="G975" s="1" t="s">
        <v>2090</v>
      </c>
      <c r="H975" s="1" t="s">
        <v>2819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2820</v>
      </c>
      <c r="D976" s="1" t="s">
        <v>2821</v>
      </c>
      <c r="E976" s="1" t="s">
        <v>2320</v>
      </c>
      <c r="F976" s="1" t="s">
        <v>257</v>
      </c>
      <c r="G976" s="1" t="s">
        <v>2090</v>
      </c>
      <c r="H976" s="1" t="s">
        <v>2822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2823</v>
      </c>
      <c r="D977" s="1" t="s">
        <v>2824</v>
      </c>
      <c r="E977" s="1" t="s">
        <v>2320</v>
      </c>
      <c r="F977" s="1" t="s">
        <v>257</v>
      </c>
      <c r="G977" s="1" t="s">
        <v>2090</v>
      </c>
      <c r="H977" s="1" t="s">
        <v>2825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1026</v>
      </c>
      <c r="D978" s="1" t="s">
        <v>2826</v>
      </c>
      <c r="E978" s="1" t="s">
        <v>2320</v>
      </c>
      <c r="F978" s="1" t="s">
        <v>257</v>
      </c>
      <c r="G978" s="1" t="s">
        <v>2090</v>
      </c>
      <c r="H978" s="1" t="s">
        <v>2827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2828</v>
      </c>
      <c r="D979" s="1" t="s">
        <v>2829</v>
      </c>
      <c r="E979" s="1" t="s">
        <v>2320</v>
      </c>
      <c r="F979" s="1" t="s">
        <v>257</v>
      </c>
      <c r="G979" s="1" t="s">
        <v>2090</v>
      </c>
      <c r="H979" s="1" t="s">
        <v>2830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2831</v>
      </c>
      <c r="D980" s="1" t="s">
        <v>2832</v>
      </c>
      <c r="E980" s="1" t="s">
        <v>2320</v>
      </c>
      <c r="F980" s="1" t="s">
        <v>257</v>
      </c>
      <c r="G980" s="1" t="s">
        <v>2090</v>
      </c>
      <c r="H980" s="1" t="s">
        <v>2833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2834</v>
      </c>
      <c r="D981" s="1" t="s">
        <v>2835</v>
      </c>
      <c r="E981" s="1" t="s">
        <v>2320</v>
      </c>
      <c r="F981" s="1" t="s">
        <v>257</v>
      </c>
      <c r="G981" s="1" t="s">
        <v>2090</v>
      </c>
      <c r="H981" s="1" t="s">
        <v>2836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2837</v>
      </c>
      <c r="D982" s="1" t="s">
        <v>2838</v>
      </c>
      <c r="E982" s="1" t="s">
        <v>2320</v>
      </c>
      <c r="F982" s="1" t="s">
        <v>257</v>
      </c>
      <c r="G982" s="1" t="s">
        <v>2090</v>
      </c>
      <c r="H982" s="1" t="s">
        <v>2839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2840</v>
      </c>
      <c r="D983" s="1" t="s">
        <v>2841</v>
      </c>
      <c r="E983" s="1" t="s">
        <v>2320</v>
      </c>
      <c r="F983" s="1" t="s">
        <v>257</v>
      </c>
      <c r="G983" s="1" t="s">
        <v>2090</v>
      </c>
      <c r="H983" s="1" t="s">
        <v>2842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2843</v>
      </c>
      <c r="D984" s="1" t="s">
        <v>2844</v>
      </c>
      <c r="E984" s="1" t="s">
        <v>2320</v>
      </c>
      <c r="F984" s="1" t="s">
        <v>257</v>
      </c>
      <c r="G984" s="1" t="s">
        <v>2090</v>
      </c>
      <c r="H984" s="1" t="s">
        <v>2845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2846</v>
      </c>
      <c r="D985" s="1" t="s">
        <v>2847</v>
      </c>
      <c r="E985" s="1" t="s">
        <v>2320</v>
      </c>
      <c r="F985" s="1" t="s">
        <v>257</v>
      </c>
      <c r="G985" s="1" t="s">
        <v>2090</v>
      </c>
      <c r="H985" s="1" t="s">
        <v>2848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2849</v>
      </c>
      <c r="D986" s="1" t="s">
        <v>2850</v>
      </c>
      <c r="E986" s="1" t="s">
        <v>2320</v>
      </c>
      <c r="F986" s="1" t="s">
        <v>257</v>
      </c>
      <c r="G986" s="1" t="s">
        <v>2090</v>
      </c>
      <c r="H986" s="1" t="s">
        <v>2851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2852</v>
      </c>
      <c r="D987" s="1" t="s">
        <v>2853</v>
      </c>
      <c r="E987" s="1" t="s">
        <v>2320</v>
      </c>
      <c r="F987" s="1" t="s">
        <v>257</v>
      </c>
      <c r="G987" s="1" t="s">
        <v>2090</v>
      </c>
      <c r="H987" s="1" t="s">
        <v>2854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2855</v>
      </c>
      <c r="D988" s="1" t="s">
        <v>2856</v>
      </c>
      <c r="E988" s="1" t="s">
        <v>2320</v>
      </c>
      <c r="F988" s="1" t="s">
        <v>257</v>
      </c>
      <c r="G988" s="1" t="s">
        <v>2090</v>
      </c>
      <c r="H988" s="1" t="s">
        <v>2857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2858</v>
      </c>
      <c r="D989" s="1" t="s">
        <v>2859</v>
      </c>
      <c r="E989" s="1" t="s">
        <v>2320</v>
      </c>
      <c r="F989" s="1" t="s">
        <v>257</v>
      </c>
      <c r="G989" s="1" t="s">
        <v>2090</v>
      </c>
      <c r="H989" s="1" t="s">
        <v>2860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2861</v>
      </c>
      <c r="D990" s="1" t="s">
        <v>2862</v>
      </c>
      <c r="E990" s="1" t="s">
        <v>2320</v>
      </c>
      <c r="F990" s="1" t="s">
        <v>257</v>
      </c>
      <c r="G990" s="1" t="s">
        <v>2090</v>
      </c>
      <c r="H990" s="1" t="s">
        <v>2863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2864</v>
      </c>
      <c r="D991" s="1" t="s">
        <v>2865</v>
      </c>
      <c r="E991" s="1" t="s">
        <v>2320</v>
      </c>
      <c r="F991" s="1" t="s">
        <v>257</v>
      </c>
      <c r="G991" s="1" t="s">
        <v>2090</v>
      </c>
      <c r="H991" s="1" t="s">
        <v>2866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2867</v>
      </c>
      <c r="D992" s="1" t="s">
        <v>2868</v>
      </c>
      <c r="E992" s="1" t="s">
        <v>2320</v>
      </c>
      <c r="F992" s="1" t="s">
        <v>257</v>
      </c>
      <c r="G992" s="1" t="s">
        <v>2090</v>
      </c>
      <c r="H992" s="1" t="s">
        <v>2869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2870</v>
      </c>
      <c r="D993" s="1" t="s">
        <v>2871</v>
      </c>
      <c r="E993" s="1" t="s">
        <v>2320</v>
      </c>
      <c r="F993" s="1" t="s">
        <v>257</v>
      </c>
      <c r="G993" s="1" t="s">
        <v>2090</v>
      </c>
      <c r="H993" s="1" t="s">
        <v>2872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2873</v>
      </c>
      <c r="D994" s="1" t="s">
        <v>2874</v>
      </c>
      <c r="E994" s="1" t="s">
        <v>2320</v>
      </c>
      <c r="F994" s="1" t="s">
        <v>257</v>
      </c>
      <c r="G994" s="1" t="s">
        <v>2090</v>
      </c>
      <c r="H994" s="1" t="s">
        <v>2875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2876</v>
      </c>
      <c r="D995" s="1" t="s">
        <v>2877</v>
      </c>
      <c r="E995" s="1" t="s">
        <v>2320</v>
      </c>
      <c r="F995" s="1" t="s">
        <v>257</v>
      </c>
      <c r="G995" s="1" t="s">
        <v>2090</v>
      </c>
      <c r="H995" s="1" t="s">
        <v>2878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2879</v>
      </c>
      <c r="D996" s="1" t="s">
        <v>2880</v>
      </c>
      <c r="E996" s="1" t="s">
        <v>2320</v>
      </c>
      <c r="F996" s="1" t="s">
        <v>257</v>
      </c>
      <c r="G996" s="1" t="s">
        <v>2090</v>
      </c>
      <c r="H996" s="1" t="s">
        <v>2881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2882</v>
      </c>
      <c r="D997" s="1" t="s">
        <v>2883</v>
      </c>
      <c r="E997" s="1" t="s">
        <v>2320</v>
      </c>
      <c r="F997" s="1" t="s">
        <v>257</v>
      </c>
      <c r="G997" s="1" t="s">
        <v>2090</v>
      </c>
      <c r="H997" s="1" t="s">
        <v>2884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2885</v>
      </c>
      <c r="D998" s="1" t="s">
        <v>2886</v>
      </c>
      <c r="E998" s="1" t="s">
        <v>2320</v>
      </c>
      <c r="F998" s="1" t="s">
        <v>257</v>
      </c>
      <c r="G998" s="1" t="s">
        <v>2090</v>
      </c>
      <c r="H998" s="1" t="s">
        <v>2887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2888</v>
      </c>
      <c r="D999" s="1" t="s">
        <v>2889</v>
      </c>
      <c r="E999" s="1" t="s">
        <v>2320</v>
      </c>
      <c r="F999" s="1" t="s">
        <v>257</v>
      </c>
      <c r="G999" s="1" t="s">
        <v>2090</v>
      </c>
      <c r="H999" s="1" t="s">
        <v>2890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2891</v>
      </c>
      <c r="D1000" s="1" t="s">
        <v>2892</v>
      </c>
      <c r="E1000" s="1" t="s">
        <v>2320</v>
      </c>
      <c r="F1000" s="1" t="s">
        <v>257</v>
      </c>
      <c r="G1000" s="1" t="s">
        <v>2090</v>
      </c>
      <c r="H1000" s="1" t="s">
        <v>2893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693</v>
      </c>
      <c r="D1001" s="1" t="s">
        <v>2894</v>
      </c>
      <c r="E1001" s="1" t="s">
        <v>2320</v>
      </c>
      <c r="F1001" s="1" t="s">
        <v>257</v>
      </c>
      <c r="G1001" s="1" t="s">
        <v>2090</v>
      </c>
      <c r="H1001" s="1" t="s">
        <v>2895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2896</v>
      </c>
      <c r="D1002" s="1" t="s">
        <v>2897</v>
      </c>
      <c r="E1002" s="1" t="s">
        <v>2320</v>
      </c>
      <c r="F1002" s="1" t="s">
        <v>257</v>
      </c>
      <c r="G1002" s="1" t="s">
        <v>2090</v>
      </c>
      <c r="H1002" s="1" t="s">
        <v>2898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2899</v>
      </c>
      <c r="D1003" s="1" t="s">
        <v>2900</v>
      </c>
      <c r="E1003" s="1" t="s">
        <v>2320</v>
      </c>
      <c r="F1003" s="1" t="s">
        <v>257</v>
      </c>
      <c r="G1003" s="1" t="s">
        <v>2090</v>
      </c>
      <c r="H1003" s="1" t="s">
        <v>2901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2394</v>
      </c>
      <c r="D1004" s="1" t="s">
        <v>2902</v>
      </c>
      <c r="E1004" s="1" t="s">
        <v>2320</v>
      </c>
      <c r="F1004" s="1" t="s">
        <v>257</v>
      </c>
      <c r="G1004" s="1" t="s">
        <v>2090</v>
      </c>
      <c r="H1004" s="1" t="s">
        <v>2903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2904</v>
      </c>
      <c r="D1005" s="1" t="s">
        <v>2905</v>
      </c>
      <c r="E1005" s="1" t="s">
        <v>2320</v>
      </c>
      <c r="F1005" s="1" t="s">
        <v>257</v>
      </c>
      <c r="G1005" s="1" t="s">
        <v>2090</v>
      </c>
      <c r="H1005" s="1" t="s">
        <v>2906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2907</v>
      </c>
      <c r="D1006" s="1" t="s">
        <v>2908</v>
      </c>
      <c r="E1006" s="1" t="s">
        <v>2320</v>
      </c>
      <c r="F1006" s="1" t="s">
        <v>257</v>
      </c>
      <c r="G1006" s="1" t="s">
        <v>2090</v>
      </c>
      <c r="H1006" s="1" t="s">
        <v>2909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2910</v>
      </c>
      <c r="D1007" s="1" t="s">
        <v>2911</v>
      </c>
      <c r="E1007" s="1" t="s">
        <v>2320</v>
      </c>
      <c r="F1007" s="1" t="s">
        <v>257</v>
      </c>
      <c r="G1007" s="1" t="s">
        <v>2090</v>
      </c>
      <c r="H1007" s="1" t="s">
        <v>2912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2913</v>
      </c>
      <c r="D1008" s="1" t="s">
        <v>2914</v>
      </c>
      <c r="E1008" s="1" t="s">
        <v>2320</v>
      </c>
      <c r="F1008" s="1" t="s">
        <v>257</v>
      </c>
      <c r="G1008" s="1" t="s">
        <v>2090</v>
      </c>
      <c r="H1008" s="1" t="s">
        <v>2915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2916</v>
      </c>
      <c r="D1009" s="1" t="s">
        <v>2917</v>
      </c>
      <c r="E1009" s="1" t="s">
        <v>2320</v>
      </c>
      <c r="F1009" s="1" t="s">
        <v>257</v>
      </c>
      <c r="G1009" s="1" t="s">
        <v>2090</v>
      </c>
      <c r="H1009" s="1" t="s">
        <v>2918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2919</v>
      </c>
      <c r="D1010" s="1" t="s">
        <v>2920</v>
      </c>
      <c r="E1010" s="1" t="s">
        <v>2320</v>
      </c>
      <c r="F1010" s="1" t="s">
        <v>257</v>
      </c>
      <c r="G1010" s="1" t="s">
        <v>2090</v>
      </c>
      <c r="H1010" s="1" t="s">
        <v>2921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2922</v>
      </c>
      <c r="D1011" s="1" t="s">
        <v>2923</v>
      </c>
      <c r="E1011" s="1" t="s">
        <v>2320</v>
      </c>
      <c r="F1011" s="1" t="s">
        <v>257</v>
      </c>
      <c r="G1011" s="1" t="s">
        <v>2090</v>
      </c>
      <c r="H1011" s="1" t="s">
        <v>2924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2925</v>
      </c>
      <c r="D1012" s="1" t="s">
        <v>2926</v>
      </c>
      <c r="E1012" s="1" t="s">
        <v>2320</v>
      </c>
      <c r="F1012" s="1" t="s">
        <v>257</v>
      </c>
      <c r="G1012" s="1" t="s">
        <v>2090</v>
      </c>
      <c r="H1012" s="1" t="s">
        <v>2927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2928</v>
      </c>
      <c r="D1013" s="1" t="s">
        <v>2929</v>
      </c>
      <c r="E1013" s="1" t="s">
        <v>2320</v>
      </c>
      <c r="F1013" s="1" t="s">
        <v>257</v>
      </c>
      <c r="G1013" s="1" t="s">
        <v>2090</v>
      </c>
      <c r="H1013" s="1" t="s">
        <v>2930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2931</v>
      </c>
      <c r="D1014" s="1" t="s">
        <v>2932</v>
      </c>
      <c r="E1014" s="1" t="s">
        <v>2320</v>
      </c>
      <c r="F1014" s="1" t="s">
        <v>257</v>
      </c>
      <c r="G1014" s="1" t="s">
        <v>2090</v>
      </c>
      <c r="H1014" s="1" t="s">
        <v>2933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2471</v>
      </c>
      <c r="D1015" s="1" t="s">
        <v>2934</v>
      </c>
      <c r="E1015" s="1" t="s">
        <v>2320</v>
      </c>
      <c r="F1015" s="1" t="s">
        <v>257</v>
      </c>
      <c r="G1015" s="1" t="s">
        <v>2090</v>
      </c>
      <c r="H1015" s="1" t="s">
        <v>2935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2936</v>
      </c>
      <c r="D1016" s="1" t="s">
        <v>2937</v>
      </c>
      <c r="E1016" s="1" t="s">
        <v>2320</v>
      </c>
      <c r="F1016" s="1" t="s">
        <v>257</v>
      </c>
      <c r="G1016" s="1" t="s">
        <v>2090</v>
      </c>
      <c r="H1016" s="1" t="s">
        <v>2938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702</v>
      </c>
      <c r="D1017" s="1" t="s">
        <v>2939</v>
      </c>
      <c r="E1017" s="1" t="s">
        <v>2320</v>
      </c>
      <c r="F1017" s="1" t="s">
        <v>257</v>
      </c>
      <c r="G1017" s="1" t="s">
        <v>2090</v>
      </c>
      <c r="H1017" s="1" t="s">
        <v>2940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2941</v>
      </c>
      <c r="D1018" s="1" t="s">
        <v>2942</v>
      </c>
      <c r="E1018" s="1" t="s">
        <v>2320</v>
      </c>
      <c r="F1018" s="1" t="s">
        <v>257</v>
      </c>
      <c r="G1018" s="1" t="s">
        <v>2090</v>
      </c>
      <c r="H1018" s="1" t="s">
        <v>2943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2944</v>
      </c>
      <c r="D1019" s="1" t="s">
        <v>2945</v>
      </c>
      <c r="E1019" s="1" t="s">
        <v>2320</v>
      </c>
      <c r="F1019" s="1" t="s">
        <v>257</v>
      </c>
      <c r="G1019" s="1" t="s">
        <v>2090</v>
      </c>
      <c r="H1019" s="1" t="s">
        <v>2946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2947</v>
      </c>
      <c r="D1020" s="1" t="s">
        <v>2948</v>
      </c>
      <c r="E1020" s="1" t="s">
        <v>2320</v>
      </c>
      <c r="F1020" s="1" t="s">
        <v>257</v>
      </c>
      <c r="G1020" s="1" t="s">
        <v>2090</v>
      </c>
      <c r="H1020" s="1" t="s">
        <v>2949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2950</v>
      </c>
      <c r="D1021" s="1" t="s">
        <v>2951</v>
      </c>
      <c r="E1021" s="1" t="s">
        <v>2320</v>
      </c>
      <c r="F1021" s="1" t="s">
        <v>257</v>
      </c>
      <c r="G1021" s="1" t="s">
        <v>2090</v>
      </c>
      <c r="H1021" s="1" t="s">
        <v>2952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2953</v>
      </c>
      <c r="D1022" s="1" t="s">
        <v>2954</v>
      </c>
      <c r="E1022" s="1" t="s">
        <v>2320</v>
      </c>
      <c r="F1022" s="1" t="s">
        <v>257</v>
      </c>
      <c r="G1022" s="1" t="s">
        <v>2090</v>
      </c>
      <c r="H1022" s="1" t="s">
        <v>2955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2956</v>
      </c>
      <c r="D1023" s="1" t="s">
        <v>2957</v>
      </c>
      <c r="E1023" s="1" t="s">
        <v>2320</v>
      </c>
      <c r="F1023" s="1" t="s">
        <v>257</v>
      </c>
      <c r="G1023" s="1" t="s">
        <v>2090</v>
      </c>
      <c r="H1023" s="1" t="s">
        <v>2958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2959</v>
      </c>
      <c r="D1024" s="1" t="s">
        <v>2960</v>
      </c>
      <c r="E1024" s="1" t="s">
        <v>2320</v>
      </c>
      <c r="F1024" s="1" t="s">
        <v>257</v>
      </c>
      <c r="G1024" s="1" t="s">
        <v>2090</v>
      </c>
      <c r="H1024" s="1" t="s">
        <v>2961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2087</v>
      </c>
      <c r="D1025" s="1" t="s">
        <v>2962</v>
      </c>
      <c r="E1025" s="1" t="s">
        <v>2320</v>
      </c>
      <c r="F1025" s="1" t="s">
        <v>257</v>
      </c>
      <c r="G1025" s="1" t="s">
        <v>2090</v>
      </c>
      <c r="H1025" s="1" t="s">
        <v>2963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2964</v>
      </c>
      <c r="D1026" s="1" t="s">
        <v>2965</v>
      </c>
      <c r="E1026" s="1" t="s">
        <v>2320</v>
      </c>
      <c r="F1026" s="1" t="s">
        <v>257</v>
      </c>
      <c r="G1026" s="1" t="s">
        <v>2090</v>
      </c>
      <c r="H1026" s="1" t="s">
        <v>2966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2967</v>
      </c>
      <c r="D1027" s="1" t="s">
        <v>2968</v>
      </c>
      <c r="E1027" s="1" t="s">
        <v>2320</v>
      </c>
      <c r="F1027" s="1" t="s">
        <v>257</v>
      </c>
      <c r="G1027" s="1" t="s">
        <v>2090</v>
      </c>
      <c r="H1027" s="1" t="s">
        <v>2969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2970</v>
      </c>
      <c r="D1028" s="1" t="s">
        <v>2971</v>
      </c>
      <c r="E1028" s="1" t="s">
        <v>2320</v>
      </c>
      <c r="F1028" s="1" t="s">
        <v>257</v>
      </c>
      <c r="G1028" s="1" t="s">
        <v>2090</v>
      </c>
      <c r="H1028" s="1" t="s">
        <v>2972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2408</v>
      </c>
      <c r="D1029" s="1" t="s">
        <v>2973</v>
      </c>
      <c r="E1029" s="1" t="s">
        <v>2320</v>
      </c>
      <c r="F1029" s="1" t="s">
        <v>257</v>
      </c>
      <c r="G1029" s="1" t="s">
        <v>2090</v>
      </c>
      <c r="H1029" s="1" t="s">
        <v>2974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2975</v>
      </c>
      <c r="D1030" s="1" t="s">
        <v>2976</v>
      </c>
      <c r="E1030" s="1" t="s">
        <v>2320</v>
      </c>
      <c r="F1030" s="1" t="s">
        <v>257</v>
      </c>
      <c r="G1030" s="1" t="s">
        <v>2090</v>
      </c>
      <c r="H1030" s="1" t="s">
        <v>2977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2978</v>
      </c>
      <c r="D1031" s="1" t="s">
        <v>2979</v>
      </c>
      <c r="E1031" s="1" t="s">
        <v>2320</v>
      </c>
      <c r="F1031" s="1" t="s">
        <v>257</v>
      </c>
      <c r="G1031" s="1" t="s">
        <v>2090</v>
      </c>
      <c r="H1031" s="1" t="s">
        <v>2980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2981</v>
      </c>
      <c r="D1032" s="1" t="s">
        <v>2982</v>
      </c>
      <c r="E1032" s="1" t="s">
        <v>2320</v>
      </c>
      <c r="F1032" s="1" t="s">
        <v>257</v>
      </c>
      <c r="G1032" s="1" t="s">
        <v>2090</v>
      </c>
      <c r="H1032" s="1" t="s">
        <v>2983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2767</v>
      </c>
      <c r="D1033" s="1" t="s">
        <v>2984</v>
      </c>
      <c r="E1033" s="1" t="s">
        <v>2320</v>
      </c>
      <c r="F1033" s="1" t="s">
        <v>257</v>
      </c>
      <c r="G1033" s="1" t="s">
        <v>2090</v>
      </c>
      <c r="H1033" s="1" t="s">
        <v>2985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2986</v>
      </c>
      <c r="D1034" s="1" t="s">
        <v>2987</v>
      </c>
      <c r="E1034" s="1" t="s">
        <v>2320</v>
      </c>
      <c r="F1034" s="1" t="s">
        <v>257</v>
      </c>
      <c r="G1034" s="1" t="s">
        <v>2090</v>
      </c>
      <c r="H1034" s="1" t="s">
        <v>2988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2989</v>
      </c>
      <c r="D1035" s="1" t="s">
        <v>2990</v>
      </c>
      <c r="E1035" s="1" t="s">
        <v>2320</v>
      </c>
      <c r="F1035" s="1" t="s">
        <v>257</v>
      </c>
      <c r="G1035" s="1" t="s">
        <v>2090</v>
      </c>
      <c r="H1035" s="1" t="s">
        <v>2991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2992</v>
      </c>
      <c r="D1036" s="1" t="s">
        <v>2993</v>
      </c>
      <c r="E1036" s="1" t="s">
        <v>2320</v>
      </c>
      <c r="F1036" s="1" t="s">
        <v>257</v>
      </c>
      <c r="G1036" s="1" t="s">
        <v>2090</v>
      </c>
      <c r="H1036" s="1" t="s">
        <v>2994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2995</v>
      </c>
      <c r="D1037" s="1" t="s">
        <v>2996</v>
      </c>
      <c r="E1037" s="1" t="s">
        <v>2320</v>
      </c>
      <c r="F1037" s="1" t="s">
        <v>257</v>
      </c>
      <c r="G1037" s="1" t="s">
        <v>2090</v>
      </c>
      <c r="H1037" s="1" t="s">
        <v>2997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2998</v>
      </c>
      <c r="D1038" s="1" t="s">
        <v>2999</v>
      </c>
      <c r="E1038" s="1" t="s">
        <v>2320</v>
      </c>
      <c r="F1038" s="1" t="s">
        <v>257</v>
      </c>
      <c r="G1038" s="1" t="s">
        <v>2090</v>
      </c>
      <c r="H1038" s="1" t="s">
        <v>3000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3001</v>
      </c>
      <c r="D1039" s="1" t="s">
        <v>3002</v>
      </c>
      <c r="E1039" s="1" t="s">
        <v>2320</v>
      </c>
      <c r="F1039" s="1" t="s">
        <v>257</v>
      </c>
      <c r="G1039" s="1" t="s">
        <v>2090</v>
      </c>
      <c r="H1039" s="1" t="s">
        <v>3003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3004</v>
      </c>
      <c r="D1040" s="1" t="s">
        <v>3005</v>
      </c>
      <c r="E1040" s="1" t="s">
        <v>2320</v>
      </c>
      <c r="F1040" s="1" t="s">
        <v>257</v>
      </c>
      <c r="G1040" s="1" t="s">
        <v>2090</v>
      </c>
      <c r="H1040" s="1" t="s">
        <v>3006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3007</v>
      </c>
      <c r="D1041" s="1" t="s">
        <v>3008</v>
      </c>
      <c r="E1041" s="1" t="s">
        <v>2320</v>
      </c>
      <c r="F1041" s="1" t="s">
        <v>257</v>
      </c>
      <c r="G1041" s="1" t="s">
        <v>2090</v>
      </c>
      <c r="H1041" s="1" t="s">
        <v>3009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3010</v>
      </c>
      <c r="D1042" s="1" t="s">
        <v>3011</v>
      </c>
      <c r="E1042" s="1" t="s">
        <v>2320</v>
      </c>
      <c r="F1042" s="1" t="s">
        <v>257</v>
      </c>
      <c r="G1042" s="1" t="s">
        <v>2090</v>
      </c>
      <c r="H1042" s="1" t="s">
        <v>3012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3013</v>
      </c>
      <c r="D1043" s="1" t="s">
        <v>3014</v>
      </c>
      <c r="E1043" s="1" t="s">
        <v>2320</v>
      </c>
      <c r="F1043" s="1" t="s">
        <v>257</v>
      </c>
      <c r="G1043" s="1" t="s">
        <v>2090</v>
      </c>
      <c r="H1043" s="1" t="s">
        <v>3015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3016</v>
      </c>
      <c r="D1044" s="1" t="s">
        <v>3017</v>
      </c>
      <c r="E1044" s="1" t="s">
        <v>2320</v>
      </c>
      <c r="F1044" s="1" t="s">
        <v>257</v>
      </c>
      <c r="G1044" s="1" t="s">
        <v>2090</v>
      </c>
      <c r="H1044" s="1" t="s">
        <v>3018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3019</v>
      </c>
      <c r="D1045" s="1" t="s">
        <v>3020</v>
      </c>
      <c r="E1045" s="1" t="s">
        <v>2320</v>
      </c>
      <c r="F1045" s="1" t="s">
        <v>257</v>
      </c>
      <c r="G1045" s="1" t="s">
        <v>2090</v>
      </c>
      <c r="H1045" s="1" t="s">
        <v>3021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740</v>
      </c>
      <c r="D1046" s="1" t="s">
        <v>3022</v>
      </c>
      <c r="E1046" s="1" t="s">
        <v>2320</v>
      </c>
      <c r="F1046" s="1" t="s">
        <v>257</v>
      </c>
      <c r="G1046" s="1" t="s">
        <v>2090</v>
      </c>
      <c r="H1046" s="1" t="s">
        <v>3023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3024</v>
      </c>
      <c r="D1047" s="1" t="s">
        <v>3025</v>
      </c>
      <c r="E1047" s="1" t="s">
        <v>2320</v>
      </c>
      <c r="F1047" s="1" t="s">
        <v>257</v>
      </c>
      <c r="G1047" s="1" t="s">
        <v>2090</v>
      </c>
      <c r="H1047" s="1" t="s">
        <v>3026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3027</v>
      </c>
      <c r="D1048" s="1" t="s">
        <v>3028</v>
      </c>
      <c r="E1048" s="1" t="s">
        <v>2320</v>
      </c>
      <c r="F1048" s="1" t="s">
        <v>257</v>
      </c>
      <c r="G1048" s="1" t="s">
        <v>2090</v>
      </c>
      <c r="H1048" s="1" t="s">
        <v>3029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3030</v>
      </c>
      <c r="D1049" s="1" t="s">
        <v>3031</v>
      </c>
      <c r="E1049" s="1" t="s">
        <v>2320</v>
      </c>
      <c r="F1049" s="1" t="s">
        <v>257</v>
      </c>
      <c r="G1049" s="1" t="s">
        <v>2090</v>
      </c>
      <c r="H1049" s="1" t="s">
        <v>3032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3033</v>
      </c>
      <c r="D1050" s="1" t="s">
        <v>3034</v>
      </c>
      <c r="E1050" s="1" t="s">
        <v>2320</v>
      </c>
      <c r="F1050" s="1" t="s">
        <v>257</v>
      </c>
      <c r="G1050" s="1" t="s">
        <v>2090</v>
      </c>
      <c r="H1050" s="1" t="s">
        <v>3035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3036</v>
      </c>
      <c r="D1051" s="1" t="s">
        <v>3037</v>
      </c>
      <c r="E1051" s="1" t="s">
        <v>2320</v>
      </c>
      <c r="F1051" s="1" t="s">
        <v>257</v>
      </c>
      <c r="G1051" s="1" t="s">
        <v>2090</v>
      </c>
      <c r="H1051" s="1" t="s">
        <v>3038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3039</v>
      </c>
      <c r="D1052" s="1" t="s">
        <v>3040</v>
      </c>
      <c r="E1052" s="1" t="s">
        <v>2320</v>
      </c>
      <c r="F1052" s="1" t="s">
        <v>257</v>
      </c>
      <c r="G1052" s="1" t="s">
        <v>2090</v>
      </c>
      <c r="H1052" s="1" t="s">
        <v>3041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1479</v>
      </c>
      <c r="D1053" s="1" t="s">
        <v>3042</v>
      </c>
      <c r="E1053" s="1" t="s">
        <v>2320</v>
      </c>
      <c r="F1053" s="1" t="s">
        <v>257</v>
      </c>
      <c r="G1053" s="1" t="s">
        <v>2090</v>
      </c>
      <c r="H1053" s="1" t="s">
        <v>3043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3044</v>
      </c>
      <c r="D1054" s="1" t="s">
        <v>3045</v>
      </c>
      <c r="E1054" s="1" t="s">
        <v>2320</v>
      </c>
      <c r="F1054" s="1" t="s">
        <v>257</v>
      </c>
      <c r="G1054" s="1" t="s">
        <v>2090</v>
      </c>
      <c r="H1054" s="1" t="s">
        <v>3046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3047</v>
      </c>
      <c r="D1055" s="1" t="s">
        <v>3048</v>
      </c>
      <c r="E1055" s="1" t="s">
        <v>2320</v>
      </c>
      <c r="F1055" s="1" t="s">
        <v>257</v>
      </c>
      <c r="G1055" s="1" t="s">
        <v>2090</v>
      </c>
      <c r="H1055" s="1" t="s">
        <v>3049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3050</v>
      </c>
      <c r="D1056" s="1" t="s">
        <v>3051</v>
      </c>
      <c r="E1056" s="1" t="s">
        <v>2320</v>
      </c>
      <c r="F1056" s="1" t="s">
        <v>257</v>
      </c>
      <c r="G1056" s="1" t="s">
        <v>2090</v>
      </c>
      <c r="H1056" s="1" t="s">
        <v>3052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3053</v>
      </c>
      <c r="D1057" s="1" t="s">
        <v>3054</v>
      </c>
      <c r="E1057" s="1" t="s">
        <v>2320</v>
      </c>
      <c r="F1057" s="1" t="s">
        <v>257</v>
      </c>
      <c r="G1057" s="1" t="s">
        <v>2090</v>
      </c>
      <c r="H1057" s="1" t="s">
        <v>3055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3056</v>
      </c>
      <c r="D1058" s="1" t="s">
        <v>3057</v>
      </c>
      <c r="E1058" s="1" t="s">
        <v>2320</v>
      </c>
      <c r="F1058" s="1" t="s">
        <v>257</v>
      </c>
      <c r="G1058" s="1" t="s">
        <v>2090</v>
      </c>
      <c r="H1058" s="1" t="s">
        <v>3058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3059</v>
      </c>
      <c r="D1059" s="1" t="s">
        <v>3060</v>
      </c>
      <c r="E1059" s="1" t="s">
        <v>2320</v>
      </c>
      <c r="F1059" s="1" t="s">
        <v>257</v>
      </c>
      <c r="G1059" s="1" t="s">
        <v>2090</v>
      </c>
      <c r="H1059" s="1" t="s">
        <v>3061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3062</v>
      </c>
      <c r="D1060" s="1" t="s">
        <v>3063</v>
      </c>
      <c r="E1060" s="1" t="s">
        <v>2320</v>
      </c>
      <c r="F1060" s="1" t="s">
        <v>257</v>
      </c>
      <c r="G1060" s="1" t="s">
        <v>2090</v>
      </c>
      <c r="H1060" s="1" t="s">
        <v>3064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3065</v>
      </c>
      <c r="D1061" s="1" t="s">
        <v>3066</v>
      </c>
      <c r="E1061" s="1" t="s">
        <v>2320</v>
      </c>
      <c r="F1061" s="1" t="s">
        <v>257</v>
      </c>
      <c r="G1061" s="1" t="s">
        <v>2090</v>
      </c>
      <c r="H1061" s="1" t="s">
        <v>3067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3068</v>
      </c>
      <c r="D1062" s="1" t="s">
        <v>3069</v>
      </c>
      <c r="E1062" s="1" t="s">
        <v>2320</v>
      </c>
      <c r="F1062" s="1" t="s">
        <v>257</v>
      </c>
      <c r="G1062" s="1" t="s">
        <v>2090</v>
      </c>
      <c r="H1062" s="1" t="s">
        <v>3070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3071</v>
      </c>
      <c r="D1063" s="1" t="s">
        <v>3072</v>
      </c>
      <c r="E1063" s="1" t="s">
        <v>2320</v>
      </c>
      <c r="F1063" s="1" t="s">
        <v>257</v>
      </c>
      <c r="G1063" s="1" t="s">
        <v>2090</v>
      </c>
      <c r="H1063" s="1" t="s">
        <v>3073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3074</v>
      </c>
      <c r="D1064" s="1" t="s">
        <v>3075</v>
      </c>
      <c r="E1064" s="1" t="s">
        <v>2320</v>
      </c>
      <c r="F1064" s="1" t="s">
        <v>257</v>
      </c>
      <c r="G1064" s="1" t="s">
        <v>2090</v>
      </c>
      <c r="H1064" s="1" t="s">
        <v>3076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746</v>
      </c>
      <c r="D1065" s="1" t="s">
        <v>3077</v>
      </c>
      <c r="E1065" s="1" t="s">
        <v>2320</v>
      </c>
      <c r="F1065" s="1" t="s">
        <v>257</v>
      </c>
      <c r="G1065" s="1" t="s">
        <v>2090</v>
      </c>
      <c r="H1065" s="1" t="s">
        <v>3078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3079</v>
      </c>
      <c r="D1066" s="1" t="s">
        <v>3080</v>
      </c>
      <c r="E1066" s="1" t="s">
        <v>2320</v>
      </c>
      <c r="F1066" s="1" t="s">
        <v>257</v>
      </c>
      <c r="G1066" s="1" t="s">
        <v>2090</v>
      </c>
      <c r="H1066" s="1" t="s">
        <v>3081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3082</v>
      </c>
      <c r="D1067" s="1" t="s">
        <v>3083</v>
      </c>
      <c r="E1067" s="1" t="s">
        <v>2320</v>
      </c>
      <c r="F1067" s="1" t="s">
        <v>257</v>
      </c>
      <c r="G1067" s="1" t="s">
        <v>2090</v>
      </c>
      <c r="H1067" s="1" t="s">
        <v>3084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3085</v>
      </c>
      <c r="D1068" s="1" t="s">
        <v>3086</v>
      </c>
      <c r="E1068" s="1" t="s">
        <v>2320</v>
      </c>
      <c r="F1068" s="1" t="s">
        <v>257</v>
      </c>
      <c r="G1068" s="1" t="s">
        <v>2090</v>
      </c>
      <c r="H1068" s="1" t="s">
        <v>3087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3088</v>
      </c>
      <c r="D1069" s="1" t="s">
        <v>3089</v>
      </c>
      <c r="E1069" s="1" t="s">
        <v>2320</v>
      </c>
      <c r="F1069" s="1" t="s">
        <v>257</v>
      </c>
      <c r="G1069" s="1" t="s">
        <v>2090</v>
      </c>
      <c r="H1069" s="1" t="s">
        <v>3090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3091</v>
      </c>
      <c r="D1070" s="1" t="s">
        <v>3092</v>
      </c>
      <c r="E1070" s="1" t="s">
        <v>2320</v>
      </c>
      <c r="F1070" s="1" t="s">
        <v>257</v>
      </c>
      <c r="G1070" s="1" t="s">
        <v>2090</v>
      </c>
      <c r="H1070" s="1" t="s">
        <v>3093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3094</v>
      </c>
      <c r="D1071" s="1" t="s">
        <v>3095</v>
      </c>
      <c r="E1071" s="1" t="s">
        <v>2320</v>
      </c>
      <c r="F1071" s="1" t="s">
        <v>257</v>
      </c>
      <c r="G1071" s="1" t="s">
        <v>2090</v>
      </c>
      <c r="H1071" s="1" t="s">
        <v>3096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3097</v>
      </c>
      <c r="D1072" s="1" t="s">
        <v>3098</v>
      </c>
      <c r="E1072" s="1" t="s">
        <v>2320</v>
      </c>
      <c r="F1072" s="1" t="s">
        <v>257</v>
      </c>
      <c r="G1072" s="1" t="s">
        <v>2090</v>
      </c>
      <c r="H1072" s="1" t="s">
        <v>3099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722</v>
      </c>
      <c r="D1073" s="1" t="s">
        <v>3100</v>
      </c>
      <c r="E1073" s="1" t="s">
        <v>2320</v>
      </c>
      <c r="F1073" s="1" t="s">
        <v>257</v>
      </c>
      <c r="G1073" s="1" t="s">
        <v>2090</v>
      </c>
      <c r="H1073" s="1" t="s">
        <v>3101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3102</v>
      </c>
      <c r="D1074" s="1" t="s">
        <v>3103</v>
      </c>
      <c r="E1074" s="1" t="s">
        <v>2320</v>
      </c>
      <c r="F1074" s="1" t="s">
        <v>257</v>
      </c>
      <c r="G1074" s="1" t="s">
        <v>2090</v>
      </c>
      <c r="H1074" s="1" t="s">
        <v>3104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3105</v>
      </c>
      <c r="D1075" s="1" t="s">
        <v>3106</v>
      </c>
      <c r="E1075" s="1" t="s">
        <v>2320</v>
      </c>
      <c r="F1075" s="1" t="s">
        <v>257</v>
      </c>
      <c r="G1075" s="1" t="s">
        <v>2090</v>
      </c>
      <c r="H1075" s="1" t="s">
        <v>3107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3108</v>
      </c>
      <c r="D1076" s="1" t="s">
        <v>3109</v>
      </c>
      <c r="E1076" s="1" t="s">
        <v>2320</v>
      </c>
      <c r="F1076" s="1" t="s">
        <v>257</v>
      </c>
      <c r="G1076" s="1" t="s">
        <v>2090</v>
      </c>
      <c r="H1076" s="1" t="s">
        <v>3110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3111</v>
      </c>
      <c r="D1077" s="1" t="s">
        <v>3112</v>
      </c>
      <c r="E1077" s="1" t="s">
        <v>2320</v>
      </c>
      <c r="F1077" s="1" t="s">
        <v>257</v>
      </c>
      <c r="G1077" s="1" t="s">
        <v>2090</v>
      </c>
      <c r="H1077" s="1" t="s">
        <v>3113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3114</v>
      </c>
      <c r="D1078" s="1" t="s">
        <v>3115</v>
      </c>
      <c r="E1078" s="1" t="s">
        <v>2320</v>
      </c>
      <c r="F1078" s="1" t="s">
        <v>257</v>
      </c>
      <c r="G1078" s="1" t="s">
        <v>2090</v>
      </c>
      <c r="H1078" s="1" t="s">
        <v>3116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3117</v>
      </c>
      <c r="D1079" s="1" t="s">
        <v>3118</v>
      </c>
      <c r="E1079" s="1" t="s">
        <v>2320</v>
      </c>
      <c r="F1079" s="1" t="s">
        <v>257</v>
      </c>
      <c r="G1079" s="1" t="s">
        <v>2090</v>
      </c>
      <c r="H1079" s="1" t="s">
        <v>3119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3120</v>
      </c>
      <c r="D1080" s="1" t="s">
        <v>3121</v>
      </c>
      <c r="E1080" s="1" t="s">
        <v>2320</v>
      </c>
      <c r="F1080" s="1" t="s">
        <v>257</v>
      </c>
      <c r="G1080" s="1" t="s">
        <v>2090</v>
      </c>
      <c r="H1080" s="1" t="s">
        <v>3122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3123</v>
      </c>
      <c r="D1081" s="1" t="s">
        <v>3124</v>
      </c>
      <c r="E1081" s="1" t="s">
        <v>2320</v>
      </c>
      <c r="F1081" s="1" t="s">
        <v>257</v>
      </c>
      <c r="G1081" s="1" t="s">
        <v>2090</v>
      </c>
      <c r="H1081" s="1" t="s">
        <v>3125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2155</v>
      </c>
      <c r="D1082" s="1" t="s">
        <v>3126</v>
      </c>
      <c r="E1082" s="1" t="s">
        <v>2320</v>
      </c>
      <c r="F1082" s="1" t="s">
        <v>257</v>
      </c>
      <c r="G1082" s="1" t="s">
        <v>2090</v>
      </c>
      <c r="H1082" s="1" t="s">
        <v>3127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3128</v>
      </c>
      <c r="D1083" s="1" t="s">
        <v>3129</v>
      </c>
      <c r="E1083" s="1" t="s">
        <v>2320</v>
      </c>
      <c r="F1083" s="1" t="s">
        <v>257</v>
      </c>
      <c r="G1083" s="1" t="s">
        <v>2090</v>
      </c>
      <c r="H1083" s="1" t="s">
        <v>3130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3131</v>
      </c>
      <c r="D1084" s="1" t="s">
        <v>3132</v>
      </c>
      <c r="E1084" s="1" t="s">
        <v>2320</v>
      </c>
      <c r="F1084" s="1" t="s">
        <v>257</v>
      </c>
      <c r="G1084" s="1" t="s">
        <v>2090</v>
      </c>
      <c r="H1084" s="1" t="s">
        <v>3133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3134</v>
      </c>
      <c r="D1085" s="1" t="s">
        <v>3135</v>
      </c>
      <c r="E1085" s="1" t="s">
        <v>2320</v>
      </c>
      <c r="F1085" s="1" t="s">
        <v>257</v>
      </c>
      <c r="G1085" s="1" t="s">
        <v>2090</v>
      </c>
      <c r="H1085" s="1" t="s">
        <v>3136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3137</v>
      </c>
      <c r="D1086" s="1" t="s">
        <v>3138</v>
      </c>
      <c r="E1086" s="1" t="s">
        <v>2320</v>
      </c>
      <c r="F1086" s="1" t="s">
        <v>257</v>
      </c>
      <c r="G1086" s="1" t="s">
        <v>2090</v>
      </c>
      <c r="H1086" s="1" t="s">
        <v>3139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3140</v>
      </c>
      <c r="D1087" s="1" t="s">
        <v>3141</v>
      </c>
      <c r="E1087" s="1" t="s">
        <v>2320</v>
      </c>
      <c r="F1087" s="1" t="s">
        <v>257</v>
      </c>
      <c r="G1087" s="1" t="s">
        <v>2090</v>
      </c>
      <c r="H1087" s="1" t="s">
        <v>3142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3143</v>
      </c>
      <c r="D1088" s="1" t="s">
        <v>3144</v>
      </c>
      <c r="E1088" s="1" t="s">
        <v>2320</v>
      </c>
      <c r="F1088" s="1" t="s">
        <v>257</v>
      </c>
      <c r="G1088" s="1" t="s">
        <v>2090</v>
      </c>
      <c r="H1088" s="1" t="s">
        <v>3145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3146</v>
      </c>
      <c r="D1089" s="1" t="s">
        <v>3147</v>
      </c>
      <c r="E1089" s="1" t="s">
        <v>2320</v>
      </c>
      <c r="F1089" s="1" t="s">
        <v>257</v>
      </c>
      <c r="G1089" s="1" t="s">
        <v>2090</v>
      </c>
      <c r="H1089" s="1" t="s">
        <v>3148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3149</v>
      </c>
      <c r="D1090" s="1" t="s">
        <v>3150</v>
      </c>
      <c r="E1090" s="1" t="s">
        <v>2320</v>
      </c>
      <c r="F1090" s="1" t="s">
        <v>257</v>
      </c>
      <c r="G1090" s="1" t="s">
        <v>2090</v>
      </c>
      <c r="H1090" s="1" t="s">
        <v>3151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3152</v>
      </c>
      <c r="D1091" s="1" t="s">
        <v>3153</v>
      </c>
      <c r="E1091" s="1" t="s">
        <v>2320</v>
      </c>
      <c r="F1091" s="1" t="s">
        <v>257</v>
      </c>
      <c r="G1091" s="1" t="s">
        <v>2090</v>
      </c>
      <c r="H1091" s="1" t="s">
        <v>3154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2344</v>
      </c>
      <c r="D1092" s="1" t="s">
        <v>3155</v>
      </c>
      <c r="E1092" s="1" t="s">
        <v>2320</v>
      </c>
      <c r="F1092" s="1" t="s">
        <v>257</v>
      </c>
      <c r="G1092" s="1" t="s">
        <v>2090</v>
      </c>
      <c r="H1092" s="1" t="s">
        <v>3156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3157</v>
      </c>
      <c r="D1093" s="1" t="s">
        <v>3158</v>
      </c>
      <c r="E1093" s="1" t="s">
        <v>2320</v>
      </c>
      <c r="F1093" s="1" t="s">
        <v>257</v>
      </c>
      <c r="G1093" s="1" t="s">
        <v>2090</v>
      </c>
      <c r="H1093" s="1" t="s">
        <v>3159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3160</v>
      </c>
      <c r="D1094" s="1" t="s">
        <v>3161</v>
      </c>
      <c r="E1094" s="1" t="s">
        <v>2320</v>
      </c>
      <c r="F1094" s="1" t="s">
        <v>257</v>
      </c>
      <c r="G1094" s="1" t="s">
        <v>2090</v>
      </c>
      <c r="H1094" s="1" t="s">
        <v>3162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3163</v>
      </c>
      <c r="D1095" s="1" t="s">
        <v>3164</v>
      </c>
      <c r="E1095" s="1" t="s">
        <v>2320</v>
      </c>
      <c r="F1095" s="1" t="s">
        <v>257</v>
      </c>
      <c r="G1095" s="1" t="s">
        <v>2090</v>
      </c>
      <c r="H1095" s="1" t="s">
        <v>3165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3166</v>
      </c>
      <c r="D1096" s="1" t="s">
        <v>3167</v>
      </c>
      <c r="E1096" s="1" t="s">
        <v>2320</v>
      </c>
      <c r="F1096" s="1" t="s">
        <v>257</v>
      </c>
      <c r="G1096" s="1" t="s">
        <v>2090</v>
      </c>
      <c r="H1096" s="1" t="s">
        <v>3168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3169</v>
      </c>
      <c r="D1097" s="1" t="s">
        <v>2563</v>
      </c>
      <c r="E1097" s="1" t="s">
        <v>2320</v>
      </c>
      <c r="F1097" s="1" t="s">
        <v>257</v>
      </c>
      <c r="G1097" s="1" t="s">
        <v>2090</v>
      </c>
      <c r="H1097" s="1" t="s">
        <v>3170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3171</v>
      </c>
      <c r="D1098" s="1" t="s">
        <v>2566</v>
      </c>
      <c r="E1098" s="1" t="s">
        <v>2320</v>
      </c>
      <c r="F1098" s="1" t="s">
        <v>257</v>
      </c>
      <c r="G1098" s="1" t="s">
        <v>2090</v>
      </c>
      <c r="H1098" s="1" t="s">
        <v>3172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3173</v>
      </c>
      <c r="D1099" s="1" t="s">
        <v>3174</v>
      </c>
      <c r="E1099" s="1" t="s">
        <v>2320</v>
      </c>
      <c r="F1099" s="1" t="s">
        <v>257</v>
      </c>
      <c r="G1099" s="1" t="s">
        <v>2090</v>
      </c>
      <c r="H1099" s="1" t="s">
        <v>3175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3176</v>
      </c>
      <c r="D1100" s="1" t="s">
        <v>3177</v>
      </c>
      <c r="E1100" s="1" t="s">
        <v>2320</v>
      </c>
      <c r="F1100" s="1" t="s">
        <v>257</v>
      </c>
      <c r="G1100" s="1" t="s">
        <v>2090</v>
      </c>
      <c r="H1100" s="1" t="s">
        <v>3178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3179</v>
      </c>
      <c r="D1101" s="1" t="s">
        <v>3180</v>
      </c>
      <c r="E1101" s="1" t="s">
        <v>2320</v>
      </c>
      <c r="F1101" s="1" t="s">
        <v>257</v>
      </c>
      <c r="G1101" s="1" t="s">
        <v>2090</v>
      </c>
      <c r="H1101" s="1" t="s">
        <v>3181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3182</v>
      </c>
      <c r="D1102" s="1" t="s">
        <v>3183</v>
      </c>
      <c r="E1102" s="1" t="s">
        <v>2320</v>
      </c>
      <c r="F1102" s="1" t="s">
        <v>257</v>
      </c>
      <c r="G1102" s="1" t="s">
        <v>2090</v>
      </c>
      <c r="H1102" s="1" t="s">
        <v>3184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2336</v>
      </c>
      <c r="D1103" s="1" t="s">
        <v>3185</v>
      </c>
      <c r="E1103" s="1" t="s">
        <v>2320</v>
      </c>
      <c r="F1103" s="1" t="s">
        <v>257</v>
      </c>
      <c r="G1103" s="1" t="s">
        <v>2090</v>
      </c>
      <c r="H1103" s="1" t="s">
        <v>3186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3187</v>
      </c>
      <c r="D1104" s="1" t="s">
        <v>3188</v>
      </c>
      <c r="E1104" s="1" t="s">
        <v>2320</v>
      </c>
      <c r="F1104" s="1" t="s">
        <v>257</v>
      </c>
      <c r="G1104" s="1" t="s">
        <v>2090</v>
      </c>
      <c r="H1104" s="1" t="s">
        <v>3189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3190</v>
      </c>
      <c r="D1105" s="1" t="s">
        <v>3191</v>
      </c>
      <c r="E1105" s="1" t="s">
        <v>2320</v>
      </c>
      <c r="F1105" s="1" t="s">
        <v>257</v>
      </c>
      <c r="G1105" s="1" t="s">
        <v>2090</v>
      </c>
      <c r="H1105" s="1" t="s">
        <v>3192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3193</v>
      </c>
      <c r="D1106" s="1" t="s">
        <v>2568</v>
      </c>
      <c r="E1106" s="1" t="s">
        <v>2320</v>
      </c>
      <c r="F1106" s="1" t="s">
        <v>257</v>
      </c>
      <c r="G1106" s="1" t="s">
        <v>2090</v>
      </c>
      <c r="H1106" s="1" t="s">
        <v>3194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3195</v>
      </c>
      <c r="D1107" s="1" t="s">
        <v>2571</v>
      </c>
      <c r="E1107" s="1" t="s">
        <v>2320</v>
      </c>
      <c r="F1107" s="1" t="s">
        <v>257</v>
      </c>
      <c r="G1107" s="1" t="s">
        <v>2090</v>
      </c>
      <c r="H1107" s="1" t="s">
        <v>3196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3197</v>
      </c>
      <c r="D1108" s="1" t="s">
        <v>3198</v>
      </c>
      <c r="E1108" s="1" t="s">
        <v>2320</v>
      </c>
      <c r="F1108" s="1" t="s">
        <v>257</v>
      </c>
      <c r="G1108" s="1" t="s">
        <v>2090</v>
      </c>
      <c r="H1108" s="1" t="s">
        <v>3199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3200</v>
      </c>
      <c r="D1109" s="1" t="s">
        <v>3201</v>
      </c>
      <c r="E1109" s="1" t="s">
        <v>2320</v>
      </c>
      <c r="F1109" s="1" t="s">
        <v>257</v>
      </c>
      <c r="G1109" s="1" t="s">
        <v>2090</v>
      </c>
      <c r="H1109" s="1" t="s">
        <v>3202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3203</v>
      </c>
      <c r="D1110" s="1" t="s">
        <v>3204</v>
      </c>
      <c r="E1110" s="1" t="s">
        <v>2320</v>
      </c>
      <c r="F1110" s="1" t="s">
        <v>257</v>
      </c>
      <c r="G1110" s="1" t="s">
        <v>2090</v>
      </c>
      <c r="H1110" s="1" t="s">
        <v>3205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678</v>
      </c>
      <c r="D1111" s="1" t="s">
        <v>3206</v>
      </c>
      <c r="E1111" s="1" t="s">
        <v>2320</v>
      </c>
      <c r="F1111" s="1" t="s">
        <v>257</v>
      </c>
      <c r="G1111" s="1" t="s">
        <v>2090</v>
      </c>
      <c r="H1111" s="1" t="s">
        <v>3207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3208</v>
      </c>
      <c r="D1112" s="1" t="s">
        <v>3209</v>
      </c>
      <c r="E1112" s="1" t="s">
        <v>2320</v>
      </c>
      <c r="F1112" s="1" t="s">
        <v>257</v>
      </c>
      <c r="G1112" s="1" t="s">
        <v>2090</v>
      </c>
      <c r="H1112" s="1" t="s">
        <v>3210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3211</v>
      </c>
      <c r="D1113" s="1" t="s">
        <v>3212</v>
      </c>
      <c r="E1113" s="1" t="s">
        <v>2320</v>
      </c>
      <c r="F1113" s="1" t="s">
        <v>257</v>
      </c>
      <c r="G1113" s="1" t="s">
        <v>2090</v>
      </c>
      <c r="H1113" s="1" t="s">
        <v>3213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3214</v>
      </c>
      <c r="D1114" s="1" t="s">
        <v>3215</v>
      </c>
      <c r="E1114" s="1" t="s">
        <v>2320</v>
      </c>
      <c r="F1114" s="1" t="s">
        <v>257</v>
      </c>
      <c r="G1114" s="1" t="s">
        <v>2090</v>
      </c>
      <c r="H1114" s="1" t="s">
        <v>3216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3217</v>
      </c>
      <c r="D1115" s="1" t="s">
        <v>3218</v>
      </c>
      <c r="E1115" s="1" t="s">
        <v>2320</v>
      </c>
      <c r="F1115" s="1" t="s">
        <v>257</v>
      </c>
      <c r="G1115" s="1" t="s">
        <v>2090</v>
      </c>
      <c r="H1115" s="1" t="s">
        <v>3219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3220</v>
      </c>
      <c r="D1116" s="1" t="s">
        <v>3221</v>
      </c>
      <c r="E1116" s="1" t="s">
        <v>2320</v>
      </c>
      <c r="F1116" s="1" t="s">
        <v>257</v>
      </c>
      <c r="G1116" s="1" t="s">
        <v>2090</v>
      </c>
      <c r="H1116" s="1" t="s">
        <v>3222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3223</v>
      </c>
      <c r="D1117" s="1" t="s">
        <v>3224</v>
      </c>
      <c r="E1117" s="1" t="s">
        <v>2320</v>
      </c>
      <c r="F1117" s="1" t="s">
        <v>257</v>
      </c>
      <c r="G1117" s="1" t="s">
        <v>2090</v>
      </c>
      <c r="H1117" s="1" t="s">
        <v>3225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728</v>
      </c>
      <c r="D1118" s="1" t="s">
        <v>1060</v>
      </c>
      <c r="E1118" s="1" t="s">
        <v>2320</v>
      </c>
      <c r="F1118" s="1" t="s">
        <v>257</v>
      </c>
      <c r="G1118" s="1" t="s">
        <v>2090</v>
      </c>
      <c r="H1118" s="1" t="s">
        <v>3226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3227</v>
      </c>
      <c r="D1119" s="1" t="s">
        <v>2576</v>
      </c>
      <c r="E1119" s="1" t="s">
        <v>2320</v>
      </c>
      <c r="F1119" s="1" t="s">
        <v>257</v>
      </c>
      <c r="G1119" s="1" t="s">
        <v>2090</v>
      </c>
      <c r="H1119" s="1" t="s">
        <v>3228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3229</v>
      </c>
      <c r="D1120" s="1" t="s">
        <v>3230</v>
      </c>
      <c r="E1120" s="1" t="s">
        <v>2320</v>
      </c>
      <c r="F1120" s="1" t="s">
        <v>257</v>
      </c>
      <c r="G1120" s="1" t="s">
        <v>2090</v>
      </c>
      <c r="H1120" s="1" t="s">
        <v>3231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3232</v>
      </c>
      <c r="D1121" s="1" t="s">
        <v>2579</v>
      </c>
      <c r="E1121" s="1" t="s">
        <v>2320</v>
      </c>
      <c r="F1121" s="1" t="s">
        <v>257</v>
      </c>
      <c r="G1121" s="1" t="s">
        <v>2090</v>
      </c>
      <c r="H1121" s="1" t="s">
        <v>3233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1262</v>
      </c>
      <c r="D1122" s="1" t="s">
        <v>3234</v>
      </c>
      <c r="E1122" s="1" t="s">
        <v>2320</v>
      </c>
      <c r="F1122" s="1" t="s">
        <v>257</v>
      </c>
      <c r="G1122" s="1" t="s">
        <v>2090</v>
      </c>
      <c r="H1122" s="1" t="s">
        <v>3235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3236</v>
      </c>
      <c r="D1123" s="1" t="s">
        <v>3237</v>
      </c>
      <c r="E1123" s="1" t="s">
        <v>2320</v>
      </c>
      <c r="F1123" s="1" t="s">
        <v>257</v>
      </c>
      <c r="G1123" s="1" t="s">
        <v>2090</v>
      </c>
      <c r="H1123" s="1" t="s">
        <v>3238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3239</v>
      </c>
      <c r="D1124" s="1" t="s">
        <v>1065</v>
      </c>
      <c r="E1124" s="1" t="s">
        <v>2320</v>
      </c>
      <c r="F1124" s="1" t="s">
        <v>257</v>
      </c>
      <c r="G1124" s="1" t="s">
        <v>2090</v>
      </c>
      <c r="H1124" s="1" t="s">
        <v>3240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3241</v>
      </c>
      <c r="D1125" s="1" t="s">
        <v>2584</v>
      </c>
      <c r="E1125" s="1" t="s">
        <v>2320</v>
      </c>
      <c r="F1125" s="1" t="s">
        <v>257</v>
      </c>
      <c r="G1125" s="1" t="s">
        <v>2090</v>
      </c>
      <c r="H1125" s="1" t="s">
        <v>3242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3243</v>
      </c>
      <c r="D1126" s="1" t="s">
        <v>2587</v>
      </c>
      <c r="E1126" s="1" t="s">
        <v>2320</v>
      </c>
      <c r="F1126" s="1" t="s">
        <v>257</v>
      </c>
      <c r="G1126" s="1" t="s">
        <v>2090</v>
      </c>
      <c r="H1126" s="1" t="s">
        <v>3244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734</v>
      </c>
      <c r="D1127" s="1" t="s">
        <v>2616</v>
      </c>
      <c r="E1127" s="1" t="s">
        <v>2320</v>
      </c>
      <c r="F1127" s="1" t="s">
        <v>257</v>
      </c>
      <c r="G1127" s="1" t="s">
        <v>2090</v>
      </c>
      <c r="H1127" s="1" t="s">
        <v>3245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2796</v>
      </c>
      <c r="D1128" s="1" t="s">
        <v>2619</v>
      </c>
      <c r="E1128" s="1" t="s">
        <v>2320</v>
      </c>
      <c r="F1128" s="1" t="s">
        <v>257</v>
      </c>
      <c r="G1128" s="1" t="s">
        <v>2090</v>
      </c>
      <c r="H1128" s="1" t="s">
        <v>3246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3247</v>
      </c>
      <c r="D1129" s="1" t="s">
        <v>2622</v>
      </c>
      <c r="E1129" s="1" t="s">
        <v>2320</v>
      </c>
      <c r="F1129" s="1" t="s">
        <v>257</v>
      </c>
      <c r="G1129" s="1" t="s">
        <v>2090</v>
      </c>
      <c r="H1129" s="1" t="s">
        <v>3248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3249</v>
      </c>
      <c r="D1130" s="1" t="s">
        <v>2625</v>
      </c>
      <c r="E1130" s="1" t="s">
        <v>2320</v>
      </c>
      <c r="F1130" s="1" t="s">
        <v>257</v>
      </c>
      <c r="G1130" s="1" t="s">
        <v>2090</v>
      </c>
      <c r="H1130" s="1" t="s">
        <v>3250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3251</v>
      </c>
      <c r="D1131" s="1" t="s">
        <v>2628</v>
      </c>
      <c r="E1131" s="1" t="s">
        <v>2320</v>
      </c>
      <c r="F1131" s="1" t="s">
        <v>257</v>
      </c>
      <c r="G1131" s="1" t="s">
        <v>2090</v>
      </c>
      <c r="H1131" s="1" t="s">
        <v>3252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3253</v>
      </c>
      <c r="D1132" s="1" t="s">
        <v>2631</v>
      </c>
      <c r="E1132" s="1" t="s">
        <v>2320</v>
      </c>
      <c r="F1132" s="1" t="s">
        <v>257</v>
      </c>
      <c r="G1132" s="1" t="s">
        <v>2090</v>
      </c>
      <c r="H1132" s="1" t="s">
        <v>3254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3255</v>
      </c>
      <c r="D1133" s="1" t="s">
        <v>2634</v>
      </c>
      <c r="E1133" s="1" t="s">
        <v>2320</v>
      </c>
      <c r="F1133" s="1" t="s">
        <v>257</v>
      </c>
      <c r="G1133" s="1" t="s">
        <v>2090</v>
      </c>
      <c r="H1133" s="1" t="s">
        <v>3256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3257</v>
      </c>
      <c r="D1134" s="1" t="s">
        <v>2637</v>
      </c>
      <c r="E1134" s="1" t="s">
        <v>2320</v>
      </c>
      <c r="F1134" s="1" t="s">
        <v>257</v>
      </c>
      <c r="G1134" s="1" t="s">
        <v>2090</v>
      </c>
      <c r="H1134" s="1" t="s">
        <v>3258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3259</v>
      </c>
      <c r="D1135" s="1" t="s">
        <v>2640</v>
      </c>
      <c r="E1135" s="1" t="s">
        <v>2320</v>
      </c>
      <c r="F1135" s="1" t="s">
        <v>257</v>
      </c>
      <c r="G1135" s="1" t="s">
        <v>2090</v>
      </c>
      <c r="H1135" s="1" t="s">
        <v>3260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2430</v>
      </c>
      <c r="D1136" s="1" t="s">
        <v>2643</v>
      </c>
      <c r="E1136" s="1" t="s">
        <v>2320</v>
      </c>
      <c r="F1136" s="1" t="s">
        <v>257</v>
      </c>
      <c r="G1136" s="1" t="s">
        <v>2090</v>
      </c>
      <c r="H1136" s="1" t="s">
        <v>3261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3262</v>
      </c>
      <c r="D1137" s="1" t="s">
        <v>2646</v>
      </c>
      <c r="E1137" s="1" t="s">
        <v>2320</v>
      </c>
      <c r="F1137" s="1" t="s">
        <v>257</v>
      </c>
      <c r="G1137" s="1" t="s">
        <v>2090</v>
      </c>
      <c r="H1137" s="1" t="s">
        <v>3263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3264</v>
      </c>
      <c r="D1138" s="1" t="s">
        <v>2649</v>
      </c>
      <c r="E1138" s="1" t="s">
        <v>2320</v>
      </c>
      <c r="F1138" s="1" t="s">
        <v>257</v>
      </c>
      <c r="G1138" s="1" t="s">
        <v>2090</v>
      </c>
      <c r="H1138" s="1" t="s">
        <v>3265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3266</v>
      </c>
      <c r="D1139" s="1" t="s">
        <v>2651</v>
      </c>
      <c r="E1139" s="1" t="s">
        <v>2320</v>
      </c>
      <c r="F1139" s="1" t="s">
        <v>257</v>
      </c>
      <c r="G1139" s="1" t="s">
        <v>2090</v>
      </c>
      <c r="H1139" s="1" t="s">
        <v>3267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3268</v>
      </c>
      <c r="D1140" s="1" t="s">
        <v>2654</v>
      </c>
      <c r="E1140" s="1" t="s">
        <v>2320</v>
      </c>
      <c r="F1140" s="1" t="s">
        <v>257</v>
      </c>
      <c r="G1140" s="1" t="s">
        <v>2090</v>
      </c>
      <c r="H1140" s="1" t="s">
        <v>3269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3270</v>
      </c>
      <c r="D1141" s="1" t="s">
        <v>2657</v>
      </c>
      <c r="E1141" s="1" t="s">
        <v>2320</v>
      </c>
      <c r="F1141" s="1" t="s">
        <v>257</v>
      </c>
      <c r="G1141" s="1" t="s">
        <v>2090</v>
      </c>
      <c r="H1141" s="1" t="s">
        <v>3271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3272</v>
      </c>
      <c r="D1142" s="1" t="s">
        <v>3273</v>
      </c>
      <c r="E1142" s="1" t="s">
        <v>2320</v>
      </c>
      <c r="F1142" s="1" t="s">
        <v>257</v>
      </c>
      <c r="G1142" s="1" t="s">
        <v>2090</v>
      </c>
      <c r="H1142" s="1" t="s">
        <v>3274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3275</v>
      </c>
      <c r="D1143" s="1" t="s">
        <v>2659</v>
      </c>
      <c r="E1143" s="1" t="s">
        <v>2320</v>
      </c>
      <c r="F1143" s="1" t="s">
        <v>257</v>
      </c>
      <c r="G1143" s="1" t="s">
        <v>2090</v>
      </c>
      <c r="H1143" s="1" t="s">
        <v>3276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3277</v>
      </c>
      <c r="D1144" s="1" t="s">
        <v>2662</v>
      </c>
      <c r="E1144" s="1" t="s">
        <v>2320</v>
      </c>
      <c r="F1144" s="1" t="s">
        <v>257</v>
      </c>
      <c r="G1144" s="1" t="s">
        <v>2090</v>
      </c>
      <c r="H1144" s="1" t="s">
        <v>3278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1748</v>
      </c>
      <c r="D1145" s="1" t="s">
        <v>2665</v>
      </c>
      <c r="E1145" s="1" t="s">
        <v>2320</v>
      </c>
      <c r="F1145" s="1" t="s">
        <v>257</v>
      </c>
      <c r="G1145" s="1" t="s">
        <v>2090</v>
      </c>
      <c r="H1145" s="1" t="s">
        <v>3279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3280</v>
      </c>
      <c r="D1146" s="1" t="s">
        <v>2668</v>
      </c>
      <c r="E1146" s="1" t="s">
        <v>2320</v>
      </c>
      <c r="F1146" s="1" t="s">
        <v>257</v>
      </c>
      <c r="G1146" s="1" t="s">
        <v>2090</v>
      </c>
      <c r="H1146" s="1" t="s">
        <v>3281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3282</v>
      </c>
      <c r="D1147" s="1" t="s">
        <v>3283</v>
      </c>
      <c r="E1147" s="1" t="s">
        <v>2320</v>
      </c>
      <c r="F1147" s="1" t="s">
        <v>257</v>
      </c>
      <c r="G1147" s="1" t="s">
        <v>2090</v>
      </c>
      <c r="H1147" s="1" t="s">
        <v>3284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3285</v>
      </c>
      <c r="D1148" s="1" t="s">
        <v>3286</v>
      </c>
      <c r="E1148" s="1" t="s">
        <v>2320</v>
      </c>
      <c r="F1148" s="1" t="s">
        <v>257</v>
      </c>
      <c r="G1148" s="1" t="s">
        <v>2090</v>
      </c>
      <c r="H1148" s="1" t="s">
        <v>3287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3288</v>
      </c>
      <c r="D1149" s="1" t="s">
        <v>3289</v>
      </c>
      <c r="E1149" s="1" t="s">
        <v>2320</v>
      </c>
      <c r="F1149" s="1" t="s">
        <v>257</v>
      </c>
      <c r="G1149" s="1" t="s">
        <v>2090</v>
      </c>
      <c r="H1149" s="1" t="s">
        <v>3290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3291</v>
      </c>
      <c r="D1150" s="1" t="s">
        <v>3292</v>
      </c>
      <c r="E1150" s="1" t="s">
        <v>2320</v>
      </c>
      <c r="F1150" s="1" t="s">
        <v>257</v>
      </c>
      <c r="G1150" s="1" t="s">
        <v>2090</v>
      </c>
      <c r="H1150" s="1" t="s">
        <v>3293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3294</v>
      </c>
      <c r="D1151" s="1" t="s">
        <v>3295</v>
      </c>
      <c r="E1151" s="1" t="s">
        <v>2320</v>
      </c>
      <c r="F1151" s="1" t="s">
        <v>257</v>
      </c>
      <c r="G1151" s="1" t="s">
        <v>2090</v>
      </c>
      <c r="H1151" s="1" t="s">
        <v>3296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3297</v>
      </c>
      <c r="D1152" s="1" t="s">
        <v>3298</v>
      </c>
      <c r="E1152" s="1" t="s">
        <v>2320</v>
      </c>
      <c r="F1152" s="1" t="s">
        <v>257</v>
      </c>
      <c r="G1152" s="1" t="s">
        <v>2090</v>
      </c>
      <c r="H1152" s="1" t="s">
        <v>3299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3300</v>
      </c>
      <c r="D1153" s="1" t="s">
        <v>3301</v>
      </c>
      <c r="E1153" s="1" t="s">
        <v>2320</v>
      </c>
      <c r="F1153" s="1" t="s">
        <v>257</v>
      </c>
      <c r="G1153" s="1" t="s">
        <v>2090</v>
      </c>
      <c r="H1153" s="1" t="s">
        <v>3302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3303</v>
      </c>
      <c r="D1154" s="1" t="s">
        <v>3304</v>
      </c>
      <c r="E1154" s="1" t="s">
        <v>2320</v>
      </c>
      <c r="F1154" s="1" t="s">
        <v>257</v>
      </c>
      <c r="G1154" s="1" t="s">
        <v>2090</v>
      </c>
      <c r="H1154" s="1" t="s">
        <v>3305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2336</v>
      </c>
      <c r="D1155" s="1" t="s">
        <v>3306</v>
      </c>
      <c r="E1155" s="1" t="s">
        <v>2320</v>
      </c>
      <c r="F1155" s="1" t="s">
        <v>257</v>
      </c>
      <c r="G1155" s="1" t="s">
        <v>2090</v>
      </c>
      <c r="H1155" s="1" t="s">
        <v>3307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3308</v>
      </c>
      <c r="D1156" s="1" t="s">
        <v>3309</v>
      </c>
      <c r="E1156" s="1" t="s">
        <v>2320</v>
      </c>
      <c r="F1156" s="1" t="s">
        <v>257</v>
      </c>
      <c r="G1156" s="1" t="s">
        <v>2090</v>
      </c>
      <c r="H1156" s="1" t="s">
        <v>3310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707</v>
      </c>
      <c r="D1157" s="1" t="s">
        <v>2671</v>
      </c>
      <c r="E1157" s="1" t="s">
        <v>2320</v>
      </c>
      <c r="F1157" s="1" t="s">
        <v>257</v>
      </c>
      <c r="G1157" s="1" t="s">
        <v>2090</v>
      </c>
      <c r="H1157" s="1" t="s">
        <v>3311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3312</v>
      </c>
      <c r="D1158" s="1" t="s">
        <v>2674</v>
      </c>
      <c r="E1158" s="1" t="s">
        <v>2320</v>
      </c>
      <c r="F1158" s="1" t="s">
        <v>257</v>
      </c>
      <c r="G1158" s="1" t="s">
        <v>2090</v>
      </c>
      <c r="H1158" s="1" t="s">
        <v>3313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3314</v>
      </c>
      <c r="D1159" s="1" t="s">
        <v>3315</v>
      </c>
      <c r="E1159" s="1" t="s">
        <v>2320</v>
      </c>
      <c r="F1159" s="1" t="s">
        <v>257</v>
      </c>
      <c r="G1159" s="1" t="s">
        <v>2090</v>
      </c>
      <c r="H1159" s="1" t="s">
        <v>3316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3317</v>
      </c>
      <c r="D1160" s="1" t="s">
        <v>2677</v>
      </c>
      <c r="E1160" s="1" t="s">
        <v>2320</v>
      </c>
      <c r="F1160" s="1" t="s">
        <v>257</v>
      </c>
      <c r="G1160" s="1" t="s">
        <v>2090</v>
      </c>
      <c r="H1160" s="1" t="s">
        <v>3318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3319</v>
      </c>
      <c r="D1161" s="1" t="s">
        <v>2680</v>
      </c>
      <c r="E1161" s="1" t="s">
        <v>2320</v>
      </c>
      <c r="F1161" s="1" t="s">
        <v>257</v>
      </c>
      <c r="G1161" s="1" t="s">
        <v>2090</v>
      </c>
      <c r="H1161" s="1" t="s">
        <v>3320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3321</v>
      </c>
      <c r="D1162" s="1" t="s">
        <v>2683</v>
      </c>
      <c r="E1162" s="1" t="s">
        <v>2320</v>
      </c>
      <c r="F1162" s="1" t="s">
        <v>257</v>
      </c>
      <c r="G1162" s="1" t="s">
        <v>2090</v>
      </c>
      <c r="H1162" s="1" t="s">
        <v>3322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3323</v>
      </c>
      <c r="D1163" s="1" t="s">
        <v>3324</v>
      </c>
      <c r="E1163" s="1" t="s">
        <v>2320</v>
      </c>
      <c r="F1163" s="1" t="s">
        <v>257</v>
      </c>
      <c r="G1163" s="1" t="s">
        <v>2090</v>
      </c>
      <c r="H1163" s="1" t="s">
        <v>3325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3326</v>
      </c>
      <c r="D1164" s="1" t="s">
        <v>2686</v>
      </c>
      <c r="E1164" s="1" t="s">
        <v>2320</v>
      </c>
      <c r="F1164" s="1" t="s">
        <v>257</v>
      </c>
      <c r="G1164" s="1" t="s">
        <v>2090</v>
      </c>
      <c r="H1164" s="1" t="s">
        <v>3327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3328</v>
      </c>
      <c r="D1165" s="1" t="s">
        <v>2689</v>
      </c>
      <c r="E1165" s="1" t="s">
        <v>2320</v>
      </c>
      <c r="F1165" s="1" t="s">
        <v>257</v>
      </c>
      <c r="G1165" s="1" t="s">
        <v>2090</v>
      </c>
      <c r="H1165" s="1" t="s">
        <v>3329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678</v>
      </c>
      <c r="D1166" s="1" t="s">
        <v>2692</v>
      </c>
      <c r="E1166" s="1" t="s">
        <v>2320</v>
      </c>
      <c r="F1166" s="1" t="s">
        <v>257</v>
      </c>
      <c r="G1166" s="1" t="s">
        <v>2090</v>
      </c>
      <c r="H1166" s="1" t="s">
        <v>3330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1018</v>
      </c>
      <c r="D1167" s="1" t="s">
        <v>2695</v>
      </c>
      <c r="E1167" s="1" t="s">
        <v>2320</v>
      </c>
      <c r="F1167" s="1" t="s">
        <v>257</v>
      </c>
      <c r="G1167" s="1" t="s">
        <v>2090</v>
      </c>
      <c r="H1167" s="1" t="s">
        <v>3331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2944</v>
      </c>
      <c r="D1168" s="1" t="s">
        <v>2698</v>
      </c>
      <c r="E1168" s="1" t="s">
        <v>2320</v>
      </c>
      <c r="F1168" s="1" t="s">
        <v>257</v>
      </c>
      <c r="G1168" s="1" t="s">
        <v>2090</v>
      </c>
      <c r="H1168" s="1" t="s">
        <v>3332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3333</v>
      </c>
      <c r="D1169" s="1" t="s">
        <v>3334</v>
      </c>
      <c r="E1169" s="1" t="s">
        <v>2320</v>
      </c>
      <c r="F1169" s="1" t="s">
        <v>257</v>
      </c>
      <c r="G1169" s="1" t="s">
        <v>2090</v>
      </c>
      <c r="H1169" s="1" t="s">
        <v>3335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3336</v>
      </c>
      <c r="D1170" s="1" t="s">
        <v>2701</v>
      </c>
      <c r="E1170" s="1" t="s">
        <v>2320</v>
      </c>
      <c r="F1170" s="1" t="s">
        <v>257</v>
      </c>
      <c r="G1170" s="1" t="s">
        <v>2090</v>
      </c>
      <c r="H1170" s="1" t="s">
        <v>3337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3338</v>
      </c>
      <c r="D1171" s="1" t="s">
        <v>2704</v>
      </c>
      <c r="E1171" s="1" t="s">
        <v>2320</v>
      </c>
      <c r="F1171" s="1" t="s">
        <v>257</v>
      </c>
      <c r="G1171" s="1" t="s">
        <v>2090</v>
      </c>
      <c r="H1171" s="1" t="s">
        <v>3339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3340</v>
      </c>
      <c r="D1172" s="1" t="s">
        <v>2707</v>
      </c>
      <c r="E1172" s="1" t="s">
        <v>2320</v>
      </c>
      <c r="F1172" s="1" t="s">
        <v>257</v>
      </c>
      <c r="G1172" s="1" t="s">
        <v>2090</v>
      </c>
      <c r="H1172" s="1" t="s">
        <v>3341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3342</v>
      </c>
      <c r="D1173" s="1" t="s">
        <v>2709</v>
      </c>
      <c r="E1173" s="1" t="s">
        <v>2320</v>
      </c>
      <c r="F1173" s="1" t="s">
        <v>257</v>
      </c>
      <c r="G1173" s="1" t="s">
        <v>2090</v>
      </c>
      <c r="H1173" s="1" t="s">
        <v>3343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3344</v>
      </c>
      <c r="D1174" s="1" t="s">
        <v>2711</v>
      </c>
      <c r="E1174" s="1" t="s">
        <v>2320</v>
      </c>
      <c r="F1174" s="1" t="s">
        <v>257</v>
      </c>
      <c r="G1174" s="1" t="s">
        <v>2090</v>
      </c>
      <c r="H1174" s="1" t="s">
        <v>3345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3346</v>
      </c>
      <c r="D1175" s="1" t="s">
        <v>2714</v>
      </c>
      <c r="E1175" s="1" t="s">
        <v>2320</v>
      </c>
      <c r="F1175" s="1" t="s">
        <v>257</v>
      </c>
      <c r="G1175" s="1" t="s">
        <v>2090</v>
      </c>
      <c r="H1175" s="1" t="s">
        <v>3347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3348</v>
      </c>
      <c r="D1176" s="1" t="s">
        <v>2716</v>
      </c>
      <c r="E1176" s="1" t="s">
        <v>2320</v>
      </c>
      <c r="F1176" s="1" t="s">
        <v>257</v>
      </c>
      <c r="G1176" s="1" t="s">
        <v>2090</v>
      </c>
      <c r="H1176" s="1" t="s">
        <v>3349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3350</v>
      </c>
      <c r="D1177" s="1" t="s">
        <v>2719</v>
      </c>
      <c r="E1177" s="1" t="s">
        <v>2320</v>
      </c>
      <c r="F1177" s="1" t="s">
        <v>257</v>
      </c>
      <c r="G1177" s="1" t="s">
        <v>2090</v>
      </c>
      <c r="H1177" s="1" t="s">
        <v>3351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3352</v>
      </c>
      <c r="D1178" s="1" t="s">
        <v>2722</v>
      </c>
      <c r="E1178" s="1" t="s">
        <v>2320</v>
      </c>
      <c r="F1178" s="1" t="s">
        <v>257</v>
      </c>
      <c r="G1178" s="1" t="s">
        <v>2090</v>
      </c>
      <c r="H1178" s="1" t="s">
        <v>3353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3354</v>
      </c>
      <c r="D1179" s="1" t="s">
        <v>2725</v>
      </c>
      <c r="E1179" s="1" t="s">
        <v>2320</v>
      </c>
      <c r="F1179" s="1" t="s">
        <v>257</v>
      </c>
      <c r="G1179" s="1" t="s">
        <v>2090</v>
      </c>
      <c r="H1179" s="1" t="s">
        <v>3355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3356</v>
      </c>
      <c r="D1180" s="1" t="s">
        <v>2728</v>
      </c>
      <c r="E1180" s="1" t="s">
        <v>2320</v>
      </c>
      <c r="F1180" s="1" t="s">
        <v>257</v>
      </c>
      <c r="G1180" s="1" t="s">
        <v>2090</v>
      </c>
      <c r="H1180" s="1" t="s">
        <v>3357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3358</v>
      </c>
      <c r="D1181" s="1" t="s">
        <v>2731</v>
      </c>
      <c r="E1181" s="1" t="s">
        <v>2320</v>
      </c>
      <c r="F1181" s="1" t="s">
        <v>257</v>
      </c>
      <c r="G1181" s="1" t="s">
        <v>2090</v>
      </c>
      <c r="H1181" s="1" t="s">
        <v>3359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3360</v>
      </c>
      <c r="D1182" s="1" t="s">
        <v>2734</v>
      </c>
      <c r="E1182" s="1" t="s">
        <v>2320</v>
      </c>
      <c r="F1182" s="1" t="s">
        <v>257</v>
      </c>
      <c r="G1182" s="1" t="s">
        <v>2090</v>
      </c>
      <c r="H1182" s="1" t="s">
        <v>3361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3362</v>
      </c>
      <c r="D1183" s="1" t="s">
        <v>3363</v>
      </c>
      <c r="E1183" s="1" t="s">
        <v>2320</v>
      </c>
      <c r="F1183" s="1" t="s">
        <v>257</v>
      </c>
      <c r="G1183" s="1" t="s">
        <v>2090</v>
      </c>
      <c r="H1183" s="1" t="s">
        <v>3364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3365</v>
      </c>
      <c r="D1184" s="1" t="s">
        <v>3366</v>
      </c>
      <c r="E1184" s="1" t="s">
        <v>2320</v>
      </c>
      <c r="F1184" s="1" t="s">
        <v>257</v>
      </c>
      <c r="G1184" s="1" t="s">
        <v>2090</v>
      </c>
      <c r="H1184" s="1" t="s">
        <v>3367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3368</v>
      </c>
      <c r="D1185" s="1" t="s">
        <v>3369</v>
      </c>
      <c r="E1185" s="1" t="s">
        <v>2320</v>
      </c>
      <c r="F1185" s="1" t="s">
        <v>257</v>
      </c>
      <c r="G1185" s="1" t="s">
        <v>2090</v>
      </c>
      <c r="H1185" s="1" t="s">
        <v>3370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3371</v>
      </c>
      <c r="D1186" s="1" t="s">
        <v>3372</v>
      </c>
      <c r="E1186" s="1" t="s">
        <v>2320</v>
      </c>
      <c r="F1186" s="1" t="s">
        <v>257</v>
      </c>
      <c r="G1186" s="1" t="s">
        <v>2090</v>
      </c>
      <c r="H1186" s="1" t="s">
        <v>3373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3374</v>
      </c>
      <c r="D1187" s="1" t="s">
        <v>3375</v>
      </c>
      <c r="E1187" s="1" t="s">
        <v>2320</v>
      </c>
      <c r="F1187" s="1" t="s">
        <v>257</v>
      </c>
      <c r="G1187" s="1" t="s">
        <v>2090</v>
      </c>
      <c r="H1187" s="1" t="s">
        <v>3376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3377</v>
      </c>
      <c r="D1188" s="1" t="s">
        <v>3378</v>
      </c>
      <c r="E1188" s="1" t="s">
        <v>2320</v>
      </c>
      <c r="F1188" s="1" t="s">
        <v>257</v>
      </c>
      <c r="G1188" s="1" t="s">
        <v>2090</v>
      </c>
      <c r="H1188" s="1" t="s">
        <v>3379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3380</v>
      </c>
      <c r="D1189" s="1" t="s">
        <v>3381</v>
      </c>
      <c r="E1189" s="1" t="s">
        <v>2320</v>
      </c>
      <c r="F1189" s="1" t="s">
        <v>257</v>
      </c>
      <c r="G1189" s="1" t="s">
        <v>2090</v>
      </c>
      <c r="H1189" s="1" t="s">
        <v>3382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3383</v>
      </c>
      <c r="D1190" s="1" t="s">
        <v>1068</v>
      </c>
      <c r="E1190" s="1" t="s">
        <v>2320</v>
      </c>
      <c r="F1190" s="1" t="s">
        <v>257</v>
      </c>
      <c r="G1190" s="1" t="s">
        <v>2090</v>
      </c>
      <c r="H1190" s="1" t="s">
        <v>3384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3385</v>
      </c>
      <c r="D1191" s="1" t="s">
        <v>1071</v>
      </c>
      <c r="E1191" s="1" t="s">
        <v>2320</v>
      </c>
      <c r="F1191" s="1" t="s">
        <v>257</v>
      </c>
      <c r="G1191" s="1" t="s">
        <v>2090</v>
      </c>
      <c r="H1191" s="1" t="s">
        <v>3386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3387</v>
      </c>
      <c r="D1192" s="1" t="s">
        <v>1074</v>
      </c>
      <c r="E1192" s="1" t="s">
        <v>2320</v>
      </c>
      <c r="F1192" s="1" t="s">
        <v>257</v>
      </c>
      <c r="G1192" s="1" t="s">
        <v>2090</v>
      </c>
      <c r="H1192" s="1" t="s">
        <v>3388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3389</v>
      </c>
      <c r="D1193" s="1" t="s">
        <v>1077</v>
      </c>
      <c r="E1193" s="1" t="s">
        <v>2320</v>
      </c>
      <c r="F1193" s="1" t="s">
        <v>257</v>
      </c>
      <c r="G1193" s="1" t="s">
        <v>2090</v>
      </c>
      <c r="H1193" s="1" t="s">
        <v>3390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3391</v>
      </c>
      <c r="D1194" s="1" t="s">
        <v>1080</v>
      </c>
      <c r="E1194" s="1" t="s">
        <v>2320</v>
      </c>
      <c r="F1194" s="1" t="s">
        <v>257</v>
      </c>
      <c r="G1194" s="1" t="s">
        <v>2090</v>
      </c>
      <c r="H1194" s="1" t="s">
        <v>3392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3393</v>
      </c>
      <c r="D1195" s="1" t="s">
        <v>2745</v>
      </c>
      <c r="E1195" s="1" t="s">
        <v>2320</v>
      </c>
      <c r="F1195" s="1" t="s">
        <v>257</v>
      </c>
      <c r="G1195" s="1" t="s">
        <v>2090</v>
      </c>
      <c r="H1195" s="1" t="s">
        <v>3394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3395</v>
      </c>
      <c r="D1196" s="1" t="s">
        <v>2748</v>
      </c>
      <c r="E1196" s="1" t="s">
        <v>2320</v>
      </c>
      <c r="F1196" s="1" t="s">
        <v>257</v>
      </c>
      <c r="G1196" s="1" t="s">
        <v>2090</v>
      </c>
      <c r="H1196" s="1" t="s">
        <v>3396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3397</v>
      </c>
      <c r="D1197" s="1" t="s">
        <v>2750</v>
      </c>
      <c r="E1197" s="1" t="s">
        <v>2320</v>
      </c>
      <c r="F1197" s="1" t="s">
        <v>257</v>
      </c>
      <c r="G1197" s="1" t="s">
        <v>2090</v>
      </c>
      <c r="H1197" s="1" t="s">
        <v>3398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3399</v>
      </c>
      <c r="D1198" s="1" t="s">
        <v>3400</v>
      </c>
      <c r="E1198" s="1" t="s">
        <v>2320</v>
      </c>
      <c r="F1198" s="1" t="s">
        <v>257</v>
      </c>
      <c r="G1198" s="1" t="s">
        <v>2090</v>
      </c>
      <c r="H1198" s="1" t="s">
        <v>3401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3402</v>
      </c>
      <c r="D1199" s="1" t="s">
        <v>2753</v>
      </c>
      <c r="E1199" s="1" t="s">
        <v>2320</v>
      </c>
      <c r="F1199" s="1" t="s">
        <v>257</v>
      </c>
      <c r="G1199" s="1" t="s">
        <v>2090</v>
      </c>
      <c r="H1199" s="1" t="s">
        <v>3403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3404</v>
      </c>
      <c r="D1200" s="1" t="s">
        <v>2756</v>
      </c>
      <c r="E1200" s="1" t="s">
        <v>2320</v>
      </c>
      <c r="F1200" s="1" t="s">
        <v>257</v>
      </c>
      <c r="G1200" s="1" t="s">
        <v>2090</v>
      </c>
      <c r="H1200" s="1" t="s">
        <v>3405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3406</v>
      </c>
      <c r="D1201" s="1" t="s">
        <v>2759</v>
      </c>
      <c r="E1201" s="1" t="s">
        <v>2320</v>
      </c>
      <c r="F1201" s="1" t="s">
        <v>257</v>
      </c>
      <c r="G1201" s="1" t="s">
        <v>2090</v>
      </c>
      <c r="H1201" s="1" t="s">
        <v>3407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3408</v>
      </c>
      <c r="D1202" s="1" t="s">
        <v>2762</v>
      </c>
      <c r="E1202" s="1" t="s">
        <v>2320</v>
      </c>
      <c r="F1202" s="1" t="s">
        <v>257</v>
      </c>
      <c r="G1202" s="1" t="s">
        <v>2090</v>
      </c>
      <c r="H1202" s="1" t="s">
        <v>3409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3410</v>
      </c>
      <c r="D1203" s="1" t="s">
        <v>3411</v>
      </c>
      <c r="E1203" s="1" t="s">
        <v>2320</v>
      </c>
      <c r="F1203" s="1" t="s">
        <v>257</v>
      </c>
      <c r="G1203" s="1" t="s">
        <v>2090</v>
      </c>
      <c r="H1203" s="1" t="s">
        <v>3412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3413</v>
      </c>
      <c r="D1204" s="1" t="s">
        <v>2765</v>
      </c>
      <c r="E1204" s="1" t="s">
        <v>2320</v>
      </c>
      <c r="F1204" s="1" t="s">
        <v>257</v>
      </c>
      <c r="G1204" s="1" t="s">
        <v>2090</v>
      </c>
      <c r="H1204" s="1" t="s">
        <v>3414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3415</v>
      </c>
      <c r="D1205" s="1" t="s">
        <v>2768</v>
      </c>
      <c r="E1205" s="1" t="s">
        <v>2320</v>
      </c>
      <c r="F1205" s="1" t="s">
        <v>257</v>
      </c>
      <c r="G1205" s="1" t="s">
        <v>2090</v>
      </c>
      <c r="H1205" s="1" t="s">
        <v>3416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3417</v>
      </c>
      <c r="D1206" s="1" t="s">
        <v>3418</v>
      </c>
      <c r="E1206" s="1" t="s">
        <v>2320</v>
      </c>
      <c r="F1206" s="1" t="s">
        <v>257</v>
      </c>
      <c r="G1206" s="1" t="s">
        <v>2090</v>
      </c>
      <c r="H1206" s="1" t="s">
        <v>3419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3420</v>
      </c>
      <c r="D1207" s="1" t="s">
        <v>2771</v>
      </c>
      <c r="E1207" s="1" t="s">
        <v>2320</v>
      </c>
      <c r="F1207" s="1" t="s">
        <v>257</v>
      </c>
      <c r="G1207" s="1" t="s">
        <v>2090</v>
      </c>
      <c r="H1207" s="1" t="s">
        <v>3421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3422</v>
      </c>
      <c r="D1208" s="1" t="s">
        <v>3423</v>
      </c>
      <c r="E1208" s="1" t="s">
        <v>2320</v>
      </c>
      <c r="F1208" s="1" t="s">
        <v>257</v>
      </c>
      <c r="G1208" s="1" t="s">
        <v>2090</v>
      </c>
      <c r="H1208" s="1" t="s">
        <v>3424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3425</v>
      </c>
      <c r="D1209" s="1" t="s">
        <v>3426</v>
      </c>
      <c r="E1209" s="1" t="s">
        <v>2320</v>
      </c>
      <c r="F1209" s="1" t="s">
        <v>257</v>
      </c>
      <c r="G1209" s="1" t="s">
        <v>2090</v>
      </c>
      <c r="H1209" s="1" t="s">
        <v>3427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3428</v>
      </c>
      <c r="D1210" s="1" t="s">
        <v>3429</v>
      </c>
      <c r="E1210" s="1" t="s">
        <v>2320</v>
      </c>
      <c r="F1210" s="1" t="s">
        <v>257</v>
      </c>
      <c r="G1210" s="1" t="s">
        <v>2090</v>
      </c>
      <c r="H1210" s="1" t="s">
        <v>3430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3431</v>
      </c>
      <c r="D1211" s="1" t="s">
        <v>3432</v>
      </c>
      <c r="E1211" s="1" t="s">
        <v>2320</v>
      </c>
      <c r="F1211" s="1" t="s">
        <v>257</v>
      </c>
      <c r="G1211" s="1" t="s">
        <v>2090</v>
      </c>
      <c r="H1211" s="1" t="s">
        <v>3433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3434</v>
      </c>
      <c r="D1212" s="1" t="s">
        <v>3435</v>
      </c>
      <c r="E1212" s="1" t="s">
        <v>2320</v>
      </c>
      <c r="F1212" s="1" t="s">
        <v>257</v>
      </c>
      <c r="G1212" s="1" t="s">
        <v>2090</v>
      </c>
      <c r="H1212" s="1" t="s">
        <v>3436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3437</v>
      </c>
      <c r="D1213" s="1" t="s">
        <v>3438</v>
      </c>
      <c r="E1213" s="1" t="s">
        <v>2320</v>
      </c>
      <c r="F1213" s="1" t="s">
        <v>257</v>
      </c>
      <c r="G1213" s="1" t="s">
        <v>2090</v>
      </c>
      <c r="H1213" s="1" t="s">
        <v>3439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3440</v>
      </c>
      <c r="D1214" s="1" t="s">
        <v>3441</v>
      </c>
      <c r="E1214" s="1" t="s">
        <v>2320</v>
      </c>
      <c r="F1214" s="1" t="s">
        <v>257</v>
      </c>
      <c r="G1214" s="1" t="s">
        <v>2090</v>
      </c>
      <c r="H1214" s="1" t="s">
        <v>3442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3443</v>
      </c>
      <c r="D1215" s="1" t="s">
        <v>3444</v>
      </c>
      <c r="E1215" s="1" t="s">
        <v>2320</v>
      </c>
      <c r="F1215" s="1" t="s">
        <v>257</v>
      </c>
      <c r="G1215" s="1" t="s">
        <v>2090</v>
      </c>
      <c r="H1215" s="1" t="s">
        <v>3445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3446</v>
      </c>
      <c r="D1216" s="1" t="s">
        <v>3447</v>
      </c>
      <c r="E1216" s="1" t="s">
        <v>2320</v>
      </c>
      <c r="F1216" s="1" t="s">
        <v>257</v>
      </c>
      <c r="G1216" s="1" t="s">
        <v>2090</v>
      </c>
      <c r="H1216" s="1" t="s">
        <v>3448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3449</v>
      </c>
      <c r="D1217" s="1" t="s">
        <v>3450</v>
      </c>
      <c r="E1217" s="1" t="s">
        <v>2320</v>
      </c>
      <c r="F1217" s="1" t="s">
        <v>257</v>
      </c>
      <c r="G1217" s="1" t="s">
        <v>2090</v>
      </c>
      <c r="H1217" s="1" t="s">
        <v>3451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3452</v>
      </c>
      <c r="D1218" s="1" t="s">
        <v>3453</v>
      </c>
      <c r="E1218" s="1" t="s">
        <v>2320</v>
      </c>
      <c r="F1218" s="1" t="s">
        <v>257</v>
      </c>
      <c r="G1218" s="1" t="s">
        <v>2090</v>
      </c>
      <c r="H1218" s="1" t="s">
        <v>3454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3455</v>
      </c>
      <c r="D1219" s="1" t="s">
        <v>3456</v>
      </c>
      <c r="E1219" s="1" t="s">
        <v>2320</v>
      </c>
      <c r="F1219" s="1" t="s">
        <v>257</v>
      </c>
      <c r="G1219" s="1" t="s">
        <v>2090</v>
      </c>
      <c r="H1219" s="1" t="s">
        <v>3457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3458</v>
      </c>
      <c r="D1220" s="1" t="s">
        <v>3459</v>
      </c>
      <c r="E1220" s="1" t="s">
        <v>2320</v>
      </c>
      <c r="F1220" s="1" t="s">
        <v>257</v>
      </c>
      <c r="G1220" s="1" t="s">
        <v>2090</v>
      </c>
      <c r="H1220" s="1" t="s">
        <v>3460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3461</v>
      </c>
      <c r="D1221" s="1" t="s">
        <v>3462</v>
      </c>
      <c r="E1221" s="1" t="s">
        <v>2320</v>
      </c>
      <c r="F1221" s="1" t="s">
        <v>257</v>
      </c>
      <c r="G1221" s="1" t="s">
        <v>2090</v>
      </c>
      <c r="H1221" s="1" t="s">
        <v>3463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3464</v>
      </c>
      <c r="D1222" s="1" t="s">
        <v>3465</v>
      </c>
      <c r="E1222" s="1" t="s">
        <v>2320</v>
      </c>
      <c r="F1222" s="1" t="s">
        <v>257</v>
      </c>
      <c r="G1222" s="1" t="s">
        <v>2090</v>
      </c>
      <c r="H1222" s="1" t="s">
        <v>3466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3467</v>
      </c>
      <c r="D1223" s="1" t="s">
        <v>3468</v>
      </c>
      <c r="E1223" s="1" t="s">
        <v>2320</v>
      </c>
      <c r="F1223" s="1" t="s">
        <v>257</v>
      </c>
      <c r="G1223" s="1" t="s">
        <v>2090</v>
      </c>
      <c r="H1223" s="1" t="s">
        <v>3469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3470</v>
      </c>
      <c r="D1224" s="1" t="s">
        <v>3471</v>
      </c>
      <c r="E1224" s="1" t="s">
        <v>2320</v>
      </c>
      <c r="F1224" s="1" t="s">
        <v>257</v>
      </c>
      <c r="G1224" s="1" t="s">
        <v>2090</v>
      </c>
      <c r="H1224" s="1" t="s">
        <v>3472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3473</v>
      </c>
      <c r="D1225" s="1" t="s">
        <v>3474</v>
      </c>
      <c r="E1225" s="1" t="s">
        <v>2320</v>
      </c>
      <c r="F1225" s="1" t="s">
        <v>257</v>
      </c>
      <c r="G1225" s="1" t="s">
        <v>2090</v>
      </c>
      <c r="H1225" s="1" t="s">
        <v>3475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3476</v>
      </c>
      <c r="D1226" s="1" t="s">
        <v>3477</v>
      </c>
      <c r="E1226" s="1" t="s">
        <v>2320</v>
      </c>
      <c r="F1226" s="1" t="s">
        <v>257</v>
      </c>
      <c r="G1226" s="1" t="s">
        <v>2090</v>
      </c>
      <c r="H1226" s="1" t="s">
        <v>3478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3479</v>
      </c>
      <c r="D1227" s="1" t="s">
        <v>3480</v>
      </c>
      <c r="E1227" s="1" t="s">
        <v>2320</v>
      </c>
      <c r="F1227" s="1" t="s">
        <v>257</v>
      </c>
      <c r="G1227" s="1" t="s">
        <v>2090</v>
      </c>
      <c r="H1227" s="1" t="s">
        <v>3481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3482</v>
      </c>
      <c r="D1228" s="1" t="s">
        <v>3483</v>
      </c>
      <c r="E1228" s="1" t="s">
        <v>2320</v>
      </c>
      <c r="F1228" s="1" t="s">
        <v>257</v>
      </c>
      <c r="G1228" s="1" t="s">
        <v>2090</v>
      </c>
      <c r="H1228" s="1" t="s">
        <v>3484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3485</v>
      </c>
      <c r="D1229" s="1" t="s">
        <v>3486</v>
      </c>
      <c r="E1229" s="1" t="s">
        <v>2320</v>
      </c>
      <c r="F1229" s="1" t="s">
        <v>257</v>
      </c>
      <c r="G1229" s="1" t="s">
        <v>2090</v>
      </c>
      <c r="H1229" s="1" t="s">
        <v>3487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3488</v>
      </c>
      <c r="D1230" s="1" t="s">
        <v>3489</v>
      </c>
      <c r="E1230" s="1" t="s">
        <v>2320</v>
      </c>
      <c r="F1230" s="1" t="s">
        <v>257</v>
      </c>
      <c r="G1230" s="1" t="s">
        <v>2090</v>
      </c>
      <c r="H1230" s="1" t="s">
        <v>3490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3491</v>
      </c>
      <c r="D1231" s="1" t="s">
        <v>3492</v>
      </c>
      <c r="E1231" s="1" t="s">
        <v>2320</v>
      </c>
      <c r="F1231" s="1" t="s">
        <v>257</v>
      </c>
      <c r="G1231" s="1" t="s">
        <v>2090</v>
      </c>
      <c r="H1231" s="1" t="s">
        <v>3493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3494</v>
      </c>
      <c r="D1232" s="1" t="s">
        <v>3495</v>
      </c>
      <c r="E1232" s="1" t="s">
        <v>2320</v>
      </c>
      <c r="F1232" s="1" t="s">
        <v>257</v>
      </c>
      <c r="G1232" s="1" t="s">
        <v>2090</v>
      </c>
      <c r="H1232" s="1" t="s">
        <v>3496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3497</v>
      </c>
      <c r="D1233" s="1" t="s">
        <v>3498</v>
      </c>
      <c r="E1233" s="1" t="s">
        <v>2320</v>
      </c>
      <c r="F1233" s="1" t="s">
        <v>257</v>
      </c>
      <c r="G1233" s="1" t="s">
        <v>2090</v>
      </c>
      <c r="H1233" s="1" t="s">
        <v>3499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3500</v>
      </c>
      <c r="D1234" s="1" t="s">
        <v>3501</v>
      </c>
      <c r="E1234" s="1" t="s">
        <v>2320</v>
      </c>
      <c r="F1234" s="1" t="s">
        <v>257</v>
      </c>
      <c r="G1234" s="1" t="s">
        <v>2090</v>
      </c>
      <c r="H1234" s="1" t="s">
        <v>3502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3503</v>
      </c>
      <c r="D1235" s="1" t="s">
        <v>3504</v>
      </c>
      <c r="E1235" s="1" t="s">
        <v>2320</v>
      </c>
      <c r="F1235" s="1" t="s">
        <v>257</v>
      </c>
      <c r="G1235" s="1" t="s">
        <v>2090</v>
      </c>
      <c r="H1235" s="1" t="s">
        <v>3505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2233</v>
      </c>
      <c r="D1236" s="1" t="s">
        <v>3506</v>
      </c>
      <c r="E1236" s="1" t="s">
        <v>2320</v>
      </c>
      <c r="F1236" s="1" t="s">
        <v>257</v>
      </c>
      <c r="G1236" s="1" t="s">
        <v>2090</v>
      </c>
      <c r="H1236" s="1" t="s">
        <v>3507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2087</v>
      </c>
      <c r="D1237" s="1" t="s">
        <v>3508</v>
      </c>
      <c r="E1237" s="1" t="s">
        <v>2320</v>
      </c>
      <c r="F1237" s="1" t="s">
        <v>257</v>
      </c>
      <c r="G1237" s="1" t="s">
        <v>2090</v>
      </c>
      <c r="H1237" s="1" t="s">
        <v>3509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3510</v>
      </c>
      <c r="D1238" s="1" t="s">
        <v>3511</v>
      </c>
      <c r="E1238" s="1" t="s">
        <v>2320</v>
      </c>
      <c r="F1238" s="1" t="s">
        <v>257</v>
      </c>
      <c r="G1238" s="1" t="s">
        <v>2090</v>
      </c>
      <c r="H1238" s="1" t="s">
        <v>3512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3513</v>
      </c>
      <c r="D1239" s="1" t="s">
        <v>3514</v>
      </c>
      <c r="E1239" s="1" t="s">
        <v>2320</v>
      </c>
      <c r="F1239" s="1" t="s">
        <v>257</v>
      </c>
      <c r="G1239" s="1" t="s">
        <v>2090</v>
      </c>
      <c r="H1239" s="1" t="s">
        <v>3515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1018</v>
      </c>
      <c r="D1240" s="1" t="s">
        <v>3516</v>
      </c>
      <c r="E1240" s="1" t="s">
        <v>2320</v>
      </c>
      <c r="F1240" s="1" t="s">
        <v>257</v>
      </c>
      <c r="G1240" s="1" t="s">
        <v>2090</v>
      </c>
      <c r="H1240" s="1" t="s">
        <v>3517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3518</v>
      </c>
      <c r="D1241" s="1" t="s">
        <v>3519</v>
      </c>
      <c r="E1241" s="1" t="s">
        <v>2320</v>
      </c>
      <c r="F1241" s="1" t="s">
        <v>257</v>
      </c>
      <c r="G1241" s="1" t="s">
        <v>2090</v>
      </c>
      <c r="H1241" s="1" t="s">
        <v>3520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1038</v>
      </c>
      <c r="D1242" s="1" t="s">
        <v>3521</v>
      </c>
      <c r="E1242" s="1" t="s">
        <v>2320</v>
      </c>
      <c r="F1242" s="1" t="s">
        <v>257</v>
      </c>
      <c r="G1242" s="1" t="s">
        <v>2090</v>
      </c>
      <c r="H1242" s="1" t="s">
        <v>3522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3523</v>
      </c>
      <c r="D1243" s="1" t="s">
        <v>3524</v>
      </c>
      <c r="E1243" s="1" t="s">
        <v>2320</v>
      </c>
      <c r="F1243" s="1" t="s">
        <v>257</v>
      </c>
      <c r="G1243" s="1" t="s">
        <v>2090</v>
      </c>
      <c r="H1243" s="1" t="s">
        <v>3525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3526</v>
      </c>
      <c r="D1244" s="1" t="s">
        <v>3527</v>
      </c>
      <c r="E1244" s="1" t="s">
        <v>2320</v>
      </c>
      <c r="F1244" s="1" t="s">
        <v>257</v>
      </c>
      <c r="G1244" s="1" t="s">
        <v>2090</v>
      </c>
      <c r="H1244" s="1" t="s">
        <v>3528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3529</v>
      </c>
      <c r="D1245" s="1" t="s">
        <v>3530</v>
      </c>
      <c r="E1245" s="1" t="s">
        <v>2320</v>
      </c>
      <c r="F1245" s="1" t="s">
        <v>257</v>
      </c>
      <c r="G1245" s="1" t="s">
        <v>2090</v>
      </c>
      <c r="H1245" s="1" t="s">
        <v>3531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3532</v>
      </c>
      <c r="D1246" s="1" t="s">
        <v>3533</v>
      </c>
      <c r="E1246" s="1" t="s">
        <v>2320</v>
      </c>
      <c r="F1246" s="1" t="s">
        <v>257</v>
      </c>
      <c r="G1246" s="1" t="s">
        <v>2090</v>
      </c>
      <c r="H1246" s="1" t="s">
        <v>3534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3535</v>
      </c>
      <c r="D1247" s="1" t="s">
        <v>3536</v>
      </c>
      <c r="E1247" s="1" t="s">
        <v>2320</v>
      </c>
      <c r="F1247" s="1" t="s">
        <v>257</v>
      </c>
      <c r="G1247" s="1" t="s">
        <v>2090</v>
      </c>
      <c r="H1247" s="1" t="s">
        <v>3537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3538</v>
      </c>
      <c r="D1248" s="1" t="s">
        <v>3539</v>
      </c>
      <c r="E1248" s="1" t="s">
        <v>2320</v>
      </c>
      <c r="F1248" s="1" t="s">
        <v>257</v>
      </c>
      <c r="G1248" s="1" t="s">
        <v>2090</v>
      </c>
      <c r="H1248" s="1" t="s">
        <v>3540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3541</v>
      </c>
      <c r="D1249" s="1" t="s">
        <v>3542</v>
      </c>
      <c r="E1249" s="1" t="s">
        <v>2320</v>
      </c>
      <c r="F1249" s="1" t="s">
        <v>257</v>
      </c>
      <c r="G1249" s="1" t="s">
        <v>2090</v>
      </c>
      <c r="H1249" s="1" t="s">
        <v>3543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3544</v>
      </c>
      <c r="D1250" s="1" t="s">
        <v>3545</v>
      </c>
      <c r="E1250" s="1" t="s">
        <v>2320</v>
      </c>
      <c r="F1250" s="1" t="s">
        <v>257</v>
      </c>
      <c r="G1250" s="1" t="s">
        <v>2090</v>
      </c>
      <c r="H1250" s="1" t="s">
        <v>3546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3547</v>
      </c>
      <c r="D1251" s="1" t="s">
        <v>3548</v>
      </c>
      <c r="E1251" s="1" t="s">
        <v>2320</v>
      </c>
      <c r="F1251" s="1" t="s">
        <v>257</v>
      </c>
      <c r="G1251" s="1" t="s">
        <v>2090</v>
      </c>
      <c r="H1251" s="1" t="s">
        <v>3549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3550</v>
      </c>
      <c r="D1252" s="1" t="s">
        <v>3551</v>
      </c>
      <c r="E1252" s="1" t="s">
        <v>2320</v>
      </c>
      <c r="F1252" s="1" t="s">
        <v>257</v>
      </c>
      <c r="G1252" s="1" t="s">
        <v>2090</v>
      </c>
      <c r="H1252" s="1" t="s">
        <v>3552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3553</v>
      </c>
      <c r="D1253" s="1" t="s">
        <v>3554</v>
      </c>
      <c r="E1253" s="1" t="s">
        <v>2320</v>
      </c>
      <c r="F1253" s="1" t="s">
        <v>257</v>
      </c>
      <c r="G1253" s="1" t="s">
        <v>2090</v>
      </c>
      <c r="H1253" s="1" t="s">
        <v>3555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3556</v>
      </c>
      <c r="D1254" s="1" t="s">
        <v>3557</v>
      </c>
      <c r="E1254" s="1" t="s">
        <v>2320</v>
      </c>
      <c r="F1254" s="1" t="s">
        <v>257</v>
      </c>
      <c r="G1254" s="1" t="s">
        <v>2090</v>
      </c>
      <c r="H1254" s="1" t="s">
        <v>3558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749</v>
      </c>
      <c r="D1255" s="1" t="s">
        <v>3559</v>
      </c>
      <c r="E1255" s="1" t="s">
        <v>2320</v>
      </c>
      <c r="F1255" s="1" t="s">
        <v>257</v>
      </c>
      <c r="G1255" s="1" t="s">
        <v>2090</v>
      </c>
      <c r="H1255" s="1" t="s">
        <v>3560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3561</v>
      </c>
      <c r="D1256" s="1" t="s">
        <v>3562</v>
      </c>
      <c r="E1256" s="1" t="s">
        <v>2320</v>
      </c>
      <c r="F1256" s="1" t="s">
        <v>257</v>
      </c>
      <c r="G1256" s="1" t="s">
        <v>2090</v>
      </c>
      <c r="H1256" s="1" t="s">
        <v>3563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3564</v>
      </c>
      <c r="D1257" s="1" t="s">
        <v>3565</v>
      </c>
      <c r="E1257" s="1" t="s">
        <v>2320</v>
      </c>
      <c r="F1257" s="1" t="s">
        <v>257</v>
      </c>
      <c r="G1257" s="1" t="s">
        <v>2090</v>
      </c>
      <c r="H1257" s="1" t="s">
        <v>3566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3567</v>
      </c>
      <c r="D1258" s="1" t="s">
        <v>3568</v>
      </c>
      <c r="E1258" s="1" t="s">
        <v>2320</v>
      </c>
      <c r="F1258" s="1" t="s">
        <v>257</v>
      </c>
      <c r="G1258" s="1" t="s">
        <v>2090</v>
      </c>
      <c r="H1258" s="1" t="s">
        <v>3569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3570</v>
      </c>
      <c r="D1259" s="1" t="s">
        <v>3571</v>
      </c>
      <c r="E1259" s="1" t="s">
        <v>2320</v>
      </c>
      <c r="F1259" s="1" t="s">
        <v>257</v>
      </c>
      <c r="G1259" s="1" t="s">
        <v>2090</v>
      </c>
      <c r="H1259" s="1" t="s">
        <v>3572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3573</v>
      </c>
      <c r="D1260" s="1" t="s">
        <v>3574</v>
      </c>
      <c r="E1260" s="1" t="s">
        <v>2320</v>
      </c>
      <c r="F1260" s="1" t="s">
        <v>257</v>
      </c>
      <c r="G1260" s="1" t="s">
        <v>2090</v>
      </c>
      <c r="H1260" s="1" t="s">
        <v>3575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1009</v>
      </c>
      <c r="D1261" s="1" t="s">
        <v>3576</v>
      </c>
      <c r="E1261" s="1" t="s">
        <v>2320</v>
      </c>
      <c r="F1261" s="1" t="s">
        <v>257</v>
      </c>
      <c r="G1261" s="1" t="s">
        <v>2090</v>
      </c>
      <c r="H1261" s="1" t="s">
        <v>3577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3578</v>
      </c>
      <c r="D1262" s="1" t="s">
        <v>3579</v>
      </c>
      <c r="E1262" s="1" t="s">
        <v>2320</v>
      </c>
      <c r="F1262" s="1" t="s">
        <v>257</v>
      </c>
      <c r="G1262" s="1" t="s">
        <v>2090</v>
      </c>
      <c r="H1262" s="1" t="s">
        <v>3580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1023</v>
      </c>
      <c r="D1263" s="1" t="s">
        <v>3581</v>
      </c>
      <c r="E1263" s="1" t="s">
        <v>2320</v>
      </c>
      <c r="F1263" s="1" t="s">
        <v>257</v>
      </c>
      <c r="G1263" s="1" t="s">
        <v>2090</v>
      </c>
      <c r="H1263" s="1" t="s">
        <v>3582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3583</v>
      </c>
      <c r="D1264" s="1" t="s">
        <v>3584</v>
      </c>
      <c r="E1264" s="1" t="s">
        <v>2320</v>
      </c>
      <c r="F1264" s="1" t="s">
        <v>257</v>
      </c>
      <c r="G1264" s="1" t="s">
        <v>2090</v>
      </c>
      <c r="H1264" s="1" t="s">
        <v>3585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2656</v>
      </c>
      <c r="D1265" s="1" t="s">
        <v>3586</v>
      </c>
      <c r="E1265" s="1" t="s">
        <v>2320</v>
      </c>
      <c r="F1265" s="1" t="s">
        <v>257</v>
      </c>
      <c r="G1265" s="1" t="s">
        <v>2090</v>
      </c>
      <c r="H1265" s="1" t="s">
        <v>3587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696</v>
      </c>
      <c r="D1266" s="1" t="s">
        <v>3588</v>
      </c>
      <c r="E1266" s="1" t="s">
        <v>2320</v>
      </c>
      <c r="F1266" s="1" t="s">
        <v>257</v>
      </c>
      <c r="G1266" s="1" t="s">
        <v>2090</v>
      </c>
      <c r="H1266" s="1" t="s">
        <v>3589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3590</v>
      </c>
      <c r="D1267" s="1" t="s">
        <v>3591</v>
      </c>
      <c r="E1267" s="1" t="s">
        <v>2320</v>
      </c>
      <c r="F1267" s="1" t="s">
        <v>257</v>
      </c>
      <c r="G1267" s="1" t="s">
        <v>2090</v>
      </c>
      <c r="H1267" s="1" t="s">
        <v>3592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3593</v>
      </c>
      <c r="D1268" s="1" t="s">
        <v>3594</v>
      </c>
      <c r="E1268" s="1" t="s">
        <v>2320</v>
      </c>
      <c r="F1268" s="1" t="s">
        <v>257</v>
      </c>
      <c r="G1268" s="1" t="s">
        <v>2090</v>
      </c>
      <c r="H1268" s="1" t="s">
        <v>3595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3596</v>
      </c>
      <c r="D1269" s="1" t="s">
        <v>3597</v>
      </c>
      <c r="E1269" s="1" t="s">
        <v>2320</v>
      </c>
      <c r="F1269" s="1" t="s">
        <v>257</v>
      </c>
      <c r="G1269" s="1" t="s">
        <v>2090</v>
      </c>
      <c r="H1269" s="1" t="s">
        <v>3598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3599</v>
      </c>
      <c r="D1270" s="1" t="s">
        <v>3600</v>
      </c>
      <c r="E1270" s="1" t="s">
        <v>2320</v>
      </c>
      <c r="F1270" s="1" t="s">
        <v>257</v>
      </c>
      <c r="G1270" s="1" t="s">
        <v>2090</v>
      </c>
      <c r="H1270" s="1" t="s">
        <v>3601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3602</v>
      </c>
      <c r="D1271" s="1" t="s">
        <v>3603</v>
      </c>
      <c r="E1271" s="1" t="s">
        <v>2320</v>
      </c>
      <c r="F1271" s="1" t="s">
        <v>257</v>
      </c>
      <c r="G1271" s="1" t="s">
        <v>2090</v>
      </c>
      <c r="H1271" s="1" t="s">
        <v>3604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3605</v>
      </c>
      <c r="D1272" s="1" t="s">
        <v>3606</v>
      </c>
      <c r="E1272" s="1" t="s">
        <v>2320</v>
      </c>
      <c r="F1272" s="1" t="s">
        <v>257</v>
      </c>
      <c r="G1272" s="1" t="s">
        <v>2090</v>
      </c>
      <c r="H1272" s="1" t="s">
        <v>3607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3608</v>
      </c>
      <c r="D1273" s="1" t="s">
        <v>3609</v>
      </c>
      <c r="E1273" s="1" t="s">
        <v>2320</v>
      </c>
      <c r="F1273" s="1" t="s">
        <v>257</v>
      </c>
      <c r="G1273" s="1" t="s">
        <v>2090</v>
      </c>
      <c r="H1273" s="1" t="s">
        <v>3610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2450</v>
      </c>
      <c r="D1274" s="1" t="s">
        <v>3611</v>
      </c>
      <c r="E1274" s="1" t="s">
        <v>2320</v>
      </c>
      <c r="F1274" s="1" t="s">
        <v>257</v>
      </c>
      <c r="G1274" s="1" t="s">
        <v>2090</v>
      </c>
      <c r="H1274" s="1" t="s">
        <v>3612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3613</v>
      </c>
      <c r="D1275" s="1" t="s">
        <v>3614</v>
      </c>
      <c r="E1275" s="1" t="s">
        <v>2320</v>
      </c>
      <c r="F1275" s="1" t="s">
        <v>257</v>
      </c>
      <c r="G1275" s="1" t="s">
        <v>2090</v>
      </c>
      <c r="H1275" s="1" t="s">
        <v>3615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3616</v>
      </c>
      <c r="D1276" s="1" t="s">
        <v>3617</v>
      </c>
      <c r="E1276" s="1" t="s">
        <v>2320</v>
      </c>
      <c r="F1276" s="1" t="s">
        <v>257</v>
      </c>
      <c r="G1276" s="1" t="s">
        <v>2090</v>
      </c>
      <c r="H1276" s="1" t="s">
        <v>3618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713</v>
      </c>
      <c r="D1277" s="1" t="s">
        <v>1082</v>
      </c>
      <c r="E1277" s="1" t="s">
        <v>2320</v>
      </c>
      <c r="F1277" s="1" t="s">
        <v>257</v>
      </c>
      <c r="G1277" s="1" t="s">
        <v>2090</v>
      </c>
      <c r="H1277" s="1" t="s">
        <v>3619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3620</v>
      </c>
      <c r="D1278" s="1" t="s">
        <v>1085</v>
      </c>
      <c r="E1278" s="1" t="s">
        <v>2320</v>
      </c>
      <c r="F1278" s="1" t="s">
        <v>257</v>
      </c>
      <c r="G1278" s="1" t="s">
        <v>2090</v>
      </c>
      <c r="H1278" s="1" t="s">
        <v>3621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3622</v>
      </c>
      <c r="D1279" s="1" t="s">
        <v>1088</v>
      </c>
      <c r="E1279" s="1" t="s">
        <v>2320</v>
      </c>
      <c r="F1279" s="1" t="s">
        <v>257</v>
      </c>
      <c r="G1279" s="1" t="s">
        <v>2090</v>
      </c>
      <c r="H1279" s="1" t="s">
        <v>3623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3624</v>
      </c>
      <c r="D1280" s="1" t="s">
        <v>1091</v>
      </c>
      <c r="E1280" s="1" t="s">
        <v>2320</v>
      </c>
      <c r="F1280" s="1" t="s">
        <v>257</v>
      </c>
      <c r="G1280" s="1" t="s">
        <v>2090</v>
      </c>
      <c r="H1280" s="1" t="s">
        <v>3625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3626</v>
      </c>
      <c r="D1281" s="1" t="s">
        <v>3627</v>
      </c>
      <c r="E1281" s="1" t="s">
        <v>2320</v>
      </c>
      <c r="F1281" s="1" t="s">
        <v>257</v>
      </c>
      <c r="G1281" s="1" t="s">
        <v>2090</v>
      </c>
      <c r="H1281" s="1" t="s">
        <v>3628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3629</v>
      </c>
      <c r="D1282" s="1" t="s">
        <v>3630</v>
      </c>
      <c r="E1282" s="1" t="s">
        <v>2320</v>
      </c>
      <c r="F1282" s="1" t="s">
        <v>257</v>
      </c>
      <c r="G1282" s="1" t="s">
        <v>2090</v>
      </c>
      <c r="H1282" s="1" t="s">
        <v>3631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3632</v>
      </c>
      <c r="D1283" s="1" t="s">
        <v>3633</v>
      </c>
      <c r="E1283" s="1" t="s">
        <v>2320</v>
      </c>
      <c r="F1283" s="1" t="s">
        <v>257</v>
      </c>
      <c r="G1283" s="1" t="s">
        <v>2090</v>
      </c>
      <c r="H1283" s="1" t="s">
        <v>3634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716</v>
      </c>
      <c r="D1284" s="1" t="s">
        <v>1094</v>
      </c>
      <c r="E1284" s="1" t="s">
        <v>2320</v>
      </c>
      <c r="F1284" s="1" t="s">
        <v>257</v>
      </c>
      <c r="G1284" s="1" t="s">
        <v>2090</v>
      </c>
      <c r="H1284" s="1" t="s">
        <v>3635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699</v>
      </c>
      <c r="D1285" s="1" t="s">
        <v>1097</v>
      </c>
      <c r="E1285" s="1" t="s">
        <v>2320</v>
      </c>
      <c r="F1285" s="1" t="s">
        <v>257</v>
      </c>
      <c r="G1285" s="1" t="s">
        <v>2090</v>
      </c>
      <c r="H1285" s="1" t="s">
        <v>3636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3637</v>
      </c>
      <c r="D1286" s="1" t="s">
        <v>1100</v>
      </c>
      <c r="E1286" s="1" t="s">
        <v>2320</v>
      </c>
      <c r="F1286" s="1" t="s">
        <v>257</v>
      </c>
      <c r="G1286" s="1" t="s">
        <v>2090</v>
      </c>
      <c r="H1286" s="1" t="s">
        <v>3638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3639</v>
      </c>
      <c r="D1287" s="1" t="s">
        <v>3640</v>
      </c>
      <c r="E1287" s="1" t="s">
        <v>2320</v>
      </c>
      <c r="F1287" s="1" t="s">
        <v>257</v>
      </c>
      <c r="G1287" s="1" t="s">
        <v>2090</v>
      </c>
      <c r="H1287" s="1" t="s">
        <v>3641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3642</v>
      </c>
      <c r="D1288" s="1" t="s">
        <v>3643</v>
      </c>
      <c r="E1288" s="1" t="s">
        <v>2320</v>
      </c>
      <c r="F1288" s="1" t="s">
        <v>257</v>
      </c>
      <c r="G1288" s="1" t="s">
        <v>2090</v>
      </c>
      <c r="H1288" s="1" t="s">
        <v>3644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3645</v>
      </c>
      <c r="D1289" s="1" t="s">
        <v>3646</v>
      </c>
      <c r="E1289" s="1" t="s">
        <v>2320</v>
      </c>
      <c r="F1289" s="1" t="s">
        <v>257</v>
      </c>
      <c r="G1289" s="1" t="s">
        <v>2090</v>
      </c>
      <c r="H1289" s="1" t="s">
        <v>3647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3648</v>
      </c>
      <c r="D1290" s="1" t="s">
        <v>3649</v>
      </c>
      <c r="E1290" s="1" t="s">
        <v>2320</v>
      </c>
      <c r="F1290" s="1" t="s">
        <v>257</v>
      </c>
      <c r="G1290" s="1" t="s">
        <v>2090</v>
      </c>
      <c r="H1290" s="1" t="s">
        <v>3650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3651</v>
      </c>
      <c r="D1291" s="1" t="s">
        <v>3652</v>
      </c>
      <c r="E1291" s="1" t="s">
        <v>2320</v>
      </c>
      <c r="F1291" s="1" t="s">
        <v>257</v>
      </c>
      <c r="G1291" s="1" t="s">
        <v>2090</v>
      </c>
      <c r="H1291" s="1" t="s">
        <v>3653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3654</v>
      </c>
      <c r="D1292" s="1" t="s">
        <v>3655</v>
      </c>
      <c r="E1292" s="1" t="s">
        <v>2320</v>
      </c>
      <c r="F1292" s="1" t="s">
        <v>257</v>
      </c>
      <c r="G1292" s="1" t="s">
        <v>2090</v>
      </c>
      <c r="H1292" s="1" t="s">
        <v>3656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3657</v>
      </c>
      <c r="D1293" s="1" t="s">
        <v>3658</v>
      </c>
      <c r="E1293" s="1" t="s">
        <v>2320</v>
      </c>
      <c r="F1293" s="1" t="s">
        <v>257</v>
      </c>
      <c r="G1293" s="1" t="s">
        <v>2090</v>
      </c>
      <c r="H1293" s="1" t="s">
        <v>3659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3660</v>
      </c>
      <c r="D1294" s="1" t="s">
        <v>3661</v>
      </c>
      <c r="E1294" s="1" t="s">
        <v>2320</v>
      </c>
      <c r="F1294" s="1" t="s">
        <v>257</v>
      </c>
      <c r="G1294" s="1" t="s">
        <v>2090</v>
      </c>
      <c r="H1294" s="1" t="s">
        <v>3662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3663</v>
      </c>
      <c r="D1295" s="1" t="s">
        <v>3664</v>
      </c>
      <c r="E1295" s="1" t="s">
        <v>2320</v>
      </c>
      <c r="F1295" s="1" t="s">
        <v>257</v>
      </c>
      <c r="G1295" s="1" t="s">
        <v>2090</v>
      </c>
      <c r="H1295" s="1" t="s">
        <v>3665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3666</v>
      </c>
      <c r="D1296" s="1" t="s">
        <v>3667</v>
      </c>
      <c r="E1296" s="1" t="s">
        <v>2320</v>
      </c>
      <c r="F1296" s="1" t="s">
        <v>257</v>
      </c>
      <c r="G1296" s="1" t="s">
        <v>2090</v>
      </c>
      <c r="H1296" s="1" t="s">
        <v>3668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3669</v>
      </c>
      <c r="D1297" s="1" t="s">
        <v>3670</v>
      </c>
      <c r="E1297" s="1" t="s">
        <v>2320</v>
      </c>
      <c r="F1297" s="1" t="s">
        <v>257</v>
      </c>
      <c r="G1297" s="1" t="s">
        <v>2090</v>
      </c>
      <c r="H1297" s="1" t="s">
        <v>3671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3672</v>
      </c>
      <c r="D1298" s="1" t="s">
        <v>3673</v>
      </c>
      <c r="E1298" s="1" t="s">
        <v>2320</v>
      </c>
      <c r="F1298" s="1" t="s">
        <v>257</v>
      </c>
      <c r="G1298" s="1" t="s">
        <v>2090</v>
      </c>
      <c r="H1298" s="1" t="s">
        <v>3674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3675</v>
      </c>
      <c r="D1299" s="1" t="s">
        <v>3676</v>
      </c>
      <c r="E1299" s="1" t="s">
        <v>2320</v>
      </c>
      <c r="F1299" s="1" t="s">
        <v>257</v>
      </c>
      <c r="G1299" s="1" t="s">
        <v>2090</v>
      </c>
      <c r="H1299" s="1" t="s">
        <v>3677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3678</v>
      </c>
      <c r="D1300" s="1" t="s">
        <v>3679</v>
      </c>
      <c r="E1300" s="1" t="s">
        <v>2320</v>
      </c>
      <c r="F1300" s="1" t="s">
        <v>257</v>
      </c>
      <c r="G1300" s="1" t="s">
        <v>2090</v>
      </c>
      <c r="H1300" s="1" t="s">
        <v>3680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3681</v>
      </c>
      <c r="D1301" s="1" t="s">
        <v>2773</v>
      </c>
      <c r="E1301" s="1" t="s">
        <v>2320</v>
      </c>
      <c r="F1301" s="1" t="s">
        <v>275</v>
      </c>
      <c r="G1301" s="1" t="s">
        <v>2090</v>
      </c>
      <c r="H1301" s="1" t="s">
        <v>3682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3683</v>
      </c>
      <c r="D1302" s="1" t="s">
        <v>2776</v>
      </c>
      <c r="E1302" s="1" t="s">
        <v>2320</v>
      </c>
      <c r="F1302" s="1" t="s">
        <v>275</v>
      </c>
      <c r="G1302" s="1" t="s">
        <v>2090</v>
      </c>
      <c r="H1302" s="1" t="s">
        <v>3684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3685</v>
      </c>
      <c r="D1303" s="1" t="s">
        <v>2779</v>
      </c>
      <c r="E1303" s="1" t="s">
        <v>2320</v>
      </c>
      <c r="F1303" s="1" t="s">
        <v>275</v>
      </c>
      <c r="G1303" s="1" t="s">
        <v>2090</v>
      </c>
      <c r="H1303" s="1" t="s">
        <v>3686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716</v>
      </c>
      <c r="D1304" s="1" t="s">
        <v>2782</v>
      </c>
      <c r="E1304" s="1" t="s">
        <v>2320</v>
      </c>
      <c r="F1304" s="1" t="s">
        <v>275</v>
      </c>
      <c r="G1304" s="1" t="s">
        <v>2090</v>
      </c>
      <c r="H1304" s="1" t="s">
        <v>3687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3688</v>
      </c>
      <c r="D1305" s="1" t="s">
        <v>2785</v>
      </c>
      <c r="E1305" s="1" t="s">
        <v>2320</v>
      </c>
      <c r="F1305" s="1" t="s">
        <v>275</v>
      </c>
      <c r="G1305" s="1" t="s">
        <v>2090</v>
      </c>
      <c r="H1305" s="1" t="s">
        <v>3689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3518</v>
      </c>
      <c r="D1306" s="1" t="s">
        <v>2788</v>
      </c>
      <c r="E1306" s="1" t="s">
        <v>2320</v>
      </c>
      <c r="F1306" s="1" t="s">
        <v>275</v>
      </c>
      <c r="G1306" s="1" t="s">
        <v>2090</v>
      </c>
      <c r="H1306" s="1" t="s">
        <v>3690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3691</v>
      </c>
      <c r="D1307" s="1" t="s">
        <v>2791</v>
      </c>
      <c r="E1307" s="1" t="s">
        <v>2320</v>
      </c>
      <c r="F1307" s="1" t="s">
        <v>275</v>
      </c>
      <c r="G1307" s="1" t="s">
        <v>2090</v>
      </c>
      <c r="H1307" s="1" t="s">
        <v>3692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3693</v>
      </c>
      <c r="D1308" s="1" t="s">
        <v>2794</v>
      </c>
      <c r="E1308" s="1" t="s">
        <v>2320</v>
      </c>
      <c r="F1308" s="1" t="s">
        <v>275</v>
      </c>
      <c r="G1308" s="1" t="s">
        <v>2090</v>
      </c>
      <c r="H1308" s="1" t="s">
        <v>3694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3695</v>
      </c>
      <c r="D1309" s="1" t="s">
        <v>2824</v>
      </c>
      <c r="E1309" s="1" t="s">
        <v>2320</v>
      </c>
      <c r="F1309" s="1" t="s">
        <v>275</v>
      </c>
      <c r="G1309" s="1" t="s">
        <v>2090</v>
      </c>
      <c r="H1309" s="1" t="s">
        <v>3696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3697</v>
      </c>
      <c r="D1310" s="1" t="s">
        <v>2826</v>
      </c>
      <c r="E1310" s="1" t="s">
        <v>2320</v>
      </c>
      <c r="F1310" s="1" t="s">
        <v>275</v>
      </c>
      <c r="G1310" s="1" t="s">
        <v>2090</v>
      </c>
      <c r="H1310" s="1" t="s">
        <v>3698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3699</v>
      </c>
      <c r="D1311" s="1" t="s">
        <v>2829</v>
      </c>
      <c r="E1311" s="1" t="s">
        <v>2320</v>
      </c>
      <c r="F1311" s="1" t="s">
        <v>275</v>
      </c>
      <c r="G1311" s="1" t="s">
        <v>2090</v>
      </c>
      <c r="H1311" s="1" t="s">
        <v>3700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817</v>
      </c>
      <c r="D1312" s="1" t="s">
        <v>2832</v>
      </c>
      <c r="E1312" s="1" t="s">
        <v>2320</v>
      </c>
      <c r="F1312" s="1" t="s">
        <v>275</v>
      </c>
      <c r="G1312" s="1" t="s">
        <v>2090</v>
      </c>
      <c r="H1312" s="1" t="s">
        <v>3701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3702</v>
      </c>
      <c r="D1313" s="1" t="s">
        <v>2835</v>
      </c>
      <c r="E1313" s="1" t="s">
        <v>2320</v>
      </c>
      <c r="F1313" s="1" t="s">
        <v>275</v>
      </c>
      <c r="G1313" s="1" t="s">
        <v>2090</v>
      </c>
      <c r="H1313" s="1" t="s">
        <v>3703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3704</v>
      </c>
      <c r="D1314" s="1" t="s">
        <v>2838</v>
      </c>
      <c r="E1314" s="1" t="s">
        <v>2320</v>
      </c>
      <c r="F1314" s="1" t="s">
        <v>275</v>
      </c>
      <c r="G1314" s="1" t="s">
        <v>2090</v>
      </c>
      <c r="H1314" s="1" t="s">
        <v>3705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3706</v>
      </c>
      <c r="D1315" s="1" t="s">
        <v>2841</v>
      </c>
      <c r="E1315" s="1" t="s">
        <v>2320</v>
      </c>
      <c r="F1315" s="1" t="s">
        <v>275</v>
      </c>
      <c r="G1315" s="1" t="s">
        <v>2090</v>
      </c>
      <c r="H1315" s="1" t="s">
        <v>3707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3708</v>
      </c>
      <c r="D1316" s="1" t="s">
        <v>2844</v>
      </c>
      <c r="E1316" s="1" t="s">
        <v>2320</v>
      </c>
      <c r="F1316" s="1" t="s">
        <v>275</v>
      </c>
      <c r="G1316" s="1" t="s">
        <v>2090</v>
      </c>
      <c r="H1316" s="1" t="s">
        <v>3709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3710</v>
      </c>
      <c r="D1317" s="1" t="s">
        <v>3711</v>
      </c>
      <c r="E1317" s="1" t="s">
        <v>2320</v>
      </c>
      <c r="F1317" s="1" t="s">
        <v>275</v>
      </c>
      <c r="G1317" s="1" t="s">
        <v>2090</v>
      </c>
      <c r="H1317" s="1" t="s">
        <v>3712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3713</v>
      </c>
      <c r="D1318" s="1" t="s">
        <v>3714</v>
      </c>
      <c r="E1318" s="1" t="s">
        <v>2320</v>
      </c>
      <c r="F1318" s="1" t="s">
        <v>275</v>
      </c>
      <c r="G1318" s="1" t="s">
        <v>2090</v>
      </c>
      <c r="H1318" s="1" t="s">
        <v>3715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639</v>
      </c>
      <c r="D1319" s="1" t="s">
        <v>2847</v>
      </c>
      <c r="E1319" s="1" t="s">
        <v>2320</v>
      </c>
      <c r="F1319" s="1" t="s">
        <v>275</v>
      </c>
      <c r="G1319" s="1" t="s">
        <v>2090</v>
      </c>
      <c r="H1319" s="1" t="s">
        <v>3716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3717</v>
      </c>
      <c r="D1320" s="1" t="s">
        <v>2850</v>
      </c>
      <c r="E1320" s="1" t="s">
        <v>2320</v>
      </c>
      <c r="F1320" s="1" t="s">
        <v>275</v>
      </c>
      <c r="G1320" s="1" t="s">
        <v>2090</v>
      </c>
      <c r="H1320" s="1" t="s">
        <v>3718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2532</v>
      </c>
      <c r="D1321" s="1" t="s">
        <v>2853</v>
      </c>
      <c r="E1321" s="1" t="s">
        <v>2320</v>
      </c>
      <c r="F1321" s="1" t="s">
        <v>275</v>
      </c>
      <c r="G1321" s="1" t="s">
        <v>2090</v>
      </c>
      <c r="H1321" s="1" t="s">
        <v>3719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3720</v>
      </c>
      <c r="D1322" s="1" t="s">
        <v>2856</v>
      </c>
      <c r="E1322" s="1" t="s">
        <v>2320</v>
      </c>
      <c r="F1322" s="1" t="s">
        <v>275</v>
      </c>
      <c r="G1322" s="1" t="s">
        <v>2090</v>
      </c>
      <c r="H1322" s="1" t="s">
        <v>3721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3722</v>
      </c>
      <c r="D1323" s="1" t="s">
        <v>2859</v>
      </c>
      <c r="E1323" s="1" t="s">
        <v>2320</v>
      </c>
      <c r="F1323" s="1" t="s">
        <v>275</v>
      </c>
      <c r="G1323" s="1" t="s">
        <v>2090</v>
      </c>
      <c r="H1323" s="1" t="s">
        <v>3723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1018</v>
      </c>
      <c r="D1324" s="1" t="s">
        <v>2862</v>
      </c>
      <c r="E1324" s="1" t="s">
        <v>2320</v>
      </c>
      <c r="F1324" s="1" t="s">
        <v>275</v>
      </c>
      <c r="G1324" s="1" t="s">
        <v>2090</v>
      </c>
      <c r="H1324" s="1" t="s">
        <v>3724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3725</v>
      </c>
      <c r="D1325" s="1" t="s">
        <v>2865</v>
      </c>
      <c r="E1325" s="1" t="s">
        <v>2320</v>
      </c>
      <c r="F1325" s="1" t="s">
        <v>275</v>
      </c>
      <c r="G1325" s="1" t="s">
        <v>2090</v>
      </c>
      <c r="H1325" s="1" t="s">
        <v>3726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3727</v>
      </c>
      <c r="D1326" s="1" t="s">
        <v>2868</v>
      </c>
      <c r="E1326" s="1" t="s">
        <v>2320</v>
      </c>
      <c r="F1326" s="1" t="s">
        <v>275</v>
      </c>
      <c r="G1326" s="1" t="s">
        <v>2090</v>
      </c>
      <c r="H1326" s="1" t="s">
        <v>3728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3729</v>
      </c>
      <c r="D1327" s="1" t="s">
        <v>2871</v>
      </c>
      <c r="E1327" s="1" t="s">
        <v>2320</v>
      </c>
      <c r="F1327" s="1" t="s">
        <v>275</v>
      </c>
      <c r="G1327" s="1" t="s">
        <v>2090</v>
      </c>
      <c r="H1327" s="1" t="s">
        <v>3730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3731</v>
      </c>
      <c r="D1328" s="1" t="s">
        <v>2874</v>
      </c>
      <c r="E1328" s="1" t="s">
        <v>2320</v>
      </c>
      <c r="F1328" s="1" t="s">
        <v>275</v>
      </c>
      <c r="G1328" s="1" t="s">
        <v>2090</v>
      </c>
      <c r="H1328" s="1" t="s">
        <v>3732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3733</v>
      </c>
      <c r="D1329" s="1" t="s">
        <v>2877</v>
      </c>
      <c r="E1329" s="1" t="s">
        <v>2320</v>
      </c>
      <c r="F1329" s="1" t="s">
        <v>275</v>
      </c>
      <c r="G1329" s="1" t="s">
        <v>2090</v>
      </c>
      <c r="H1329" s="1" t="s">
        <v>3734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3735</v>
      </c>
      <c r="D1330" s="1" t="s">
        <v>2880</v>
      </c>
      <c r="E1330" s="1" t="s">
        <v>2320</v>
      </c>
      <c r="F1330" s="1" t="s">
        <v>275</v>
      </c>
      <c r="G1330" s="1" t="s">
        <v>2090</v>
      </c>
      <c r="H1330" s="1" t="s">
        <v>3736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3449</v>
      </c>
      <c r="D1331" s="1" t="s">
        <v>2883</v>
      </c>
      <c r="E1331" s="1" t="s">
        <v>2320</v>
      </c>
      <c r="F1331" s="1" t="s">
        <v>275</v>
      </c>
      <c r="G1331" s="1" t="s">
        <v>2090</v>
      </c>
      <c r="H1331" s="1" t="s">
        <v>3737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3738</v>
      </c>
      <c r="D1332" s="1" t="s">
        <v>2886</v>
      </c>
      <c r="E1332" s="1" t="s">
        <v>2320</v>
      </c>
      <c r="F1332" s="1" t="s">
        <v>275</v>
      </c>
      <c r="G1332" s="1" t="s">
        <v>2090</v>
      </c>
      <c r="H1332" s="1" t="s">
        <v>3739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3740</v>
      </c>
      <c r="D1333" s="1" t="s">
        <v>2889</v>
      </c>
      <c r="E1333" s="1" t="s">
        <v>2320</v>
      </c>
      <c r="F1333" s="1" t="s">
        <v>275</v>
      </c>
      <c r="G1333" s="1" t="s">
        <v>2090</v>
      </c>
      <c r="H1333" s="1" t="s">
        <v>3741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3526</v>
      </c>
      <c r="D1334" s="1" t="s">
        <v>2892</v>
      </c>
      <c r="E1334" s="1" t="s">
        <v>2320</v>
      </c>
      <c r="F1334" s="1" t="s">
        <v>275</v>
      </c>
      <c r="G1334" s="1" t="s">
        <v>2090</v>
      </c>
      <c r="H1334" s="1" t="s">
        <v>3742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3227</v>
      </c>
      <c r="D1335" s="1" t="s">
        <v>3743</v>
      </c>
      <c r="E1335" s="1" t="s">
        <v>2320</v>
      </c>
      <c r="F1335" s="1" t="s">
        <v>275</v>
      </c>
      <c r="G1335" s="1" t="s">
        <v>2090</v>
      </c>
      <c r="H1335" s="1" t="s">
        <v>3744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3745</v>
      </c>
      <c r="D1336" s="1" t="s">
        <v>3746</v>
      </c>
      <c r="E1336" s="1" t="s">
        <v>2320</v>
      </c>
      <c r="F1336" s="1" t="s">
        <v>275</v>
      </c>
      <c r="G1336" s="1" t="s">
        <v>2090</v>
      </c>
      <c r="H1336" s="1" t="s">
        <v>3747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3748</v>
      </c>
      <c r="D1337" s="1" t="s">
        <v>3749</v>
      </c>
      <c r="E1337" s="1" t="s">
        <v>2320</v>
      </c>
      <c r="F1337" s="1" t="s">
        <v>275</v>
      </c>
      <c r="G1337" s="1" t="s">
        <v>2090</v>
      </c>
      <c r="H1337" s="1" t="s">
        <v>3750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3751</v>
      </c>
      <c r="D1338" s="1" t="s">
        <v>3752</v>
      </c>
      <c r="E1338" s="1" t="s">
        <v>2320</v>
      </c>
      <c r="F1338" s="1" t="s">
        <v>275</v>
      </c>
      <c r="G1338" s="1" t="s">
        <v>2090</v>
      </c>
      <c r="H1338" s="1" t="s">
        <v>3753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3754</v>
      </c>
      <c r="D1339" s="1" t="s">
        <v>3755</v>
      </c>
      <c r="E1339" s="1" t="s">
        <v>2320</v>
      </c>
      <c r="F1339" s="1" t="s">
        <v>275</v>
      </c>
      <c r="G1339" s="1" t="s">
        <v>2090</v>
      </c>
      <c r="H1339" s="1" t="s">
        <v>3756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3757</v>
      </c>
      <c r="D1340" s="1" t="s">
        <v>2894</v>
      </c>
      <c r="E1340" s="1" t="s">
        <v>2320</v>
      </c>
      <c r="F1340" s="1" t="s">
        <v>275</v>
      </c>
      <c r="G1340" s="1" t="s">
        <v>2090</v>
      </c>
      <c r="H1340" s="1" t="s">
        <v>3758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1009</v>
      </c>
      <c r="D1341" s="1" t="s">
        <v>2897</v>
      </c>
      <c r="E1341" s="1" t="s">
        <v>2320</v>
      </c>
      <c r="F1341" s="1" t="s">
        <v>275</v>
      </c>
      <c r="G1341" s="1" t="s">
        <v>2090</v>
      </c>
      <c r="H1341" s="1" t="s">
        <v>3759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1479</v>
      </c>
      <c r="D1342" s="1" t="s">
        <v>2900</v>
      </c>
      <c r="E1342" s="1" t="s">
        <v>2320</v>
      </c>
      <c r="F1342" s="1" t="s">
        <v>275</v>
      </c>
      <c r="G1342" s="1" t="s">
        <v>2090</v>
      </c>
      <c r="H1342" s="1" t="s">
        <v>3760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3761</v>
      </c>
      <c r="D1343" s="1" t="s">
        <v>2902</v>
      </c>
      <c r="E1343" s="1" t="s">
        <v>2320</v>
      </c>
      <c r="F1343" s="1" t="s">
        <v>275</v>
      </c>
      <c r="G1343" s="1" t="s">
        <v>2090</v>
      </c>
      <c r="H1343" s="1" t="s">
        <v>3762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3763</v>
      </c>
      <c r="D1344" s="1" t="s">
        <v>2905</v>
      </c>
      <c r="E1344" s="1" t="s">
        <v>2320</v>
      </c>
      <c r="F1344" s="1" t="s">
        <v>275</v>
      </c>
      <c r="G1344" s="1" t="s">
        <v>2090</v>
      </c>
      <c r="H1344" s="1" t="s">
        <v>3764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3765</v>
      </c>
      <c r="D1345" s="1" t="s">
        <v>2908</v>
      </c>
      <c r="E1345" s="1" t="s">
        <v>2320</v>
      </c>
      <c r="F1345" s="1" t="s">
        <v>275</v>
      </c>
      <c r="G1345" s="1" t="s">
        <v>2090</v>
      </c>
      <c r="H1345" s="1" t="s">
        <v>3766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3523</v>
      </c>
      <c r="D1346" s="1" t="s">
        <v>2911</v>
      </c>
      <c r="E1346" s="1" t="s">
        <v>2320</v>
      </c>
      <c r="F1346" s="1" t="s">
        <v>275</v>
      </c>
      <c r="G1346" s="1" t="s">
        <v>2090</v>
      </c>
      <c r="H1346" s="1" t="s">
        <v>3767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3768</v>
      </c>
      <c r="D1347" s="1" t="s">
        <v>2914</v>
      </c>
      <c r="E1347" s="1" t="s">
        <v>2320</v>
      </c>
      <c r="F1347" s="1" t="s">
        <v>275</v>
      </c>
      <c r="G1347" s="1" t="s">
        <v>2090</v>
      </c>
      <c r="H1347" s="1" t="s">
        <v>3769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651</v>
      </c>
      <c r="D1348" s="1" t="s">
        <v>2917</v>
      </c>
      <c r="E1348" s="1" t="s">
        <v>2320</v>
      </c>
      <c r="F1348" s="1" t="s">
        <v>275</v>
      </c>
      <c r="G1348" s="1" t="s">
        <v>2090</v>
      </c>
      <c r="H1348" s="1" t="s">
        <v>3770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1488</v>
      </c>
      <c r="D1349" s="1" t="s">
        <v>2920</v>
      </c>
      <c r="E1349" s="1" t="s">
        <v>2320</v>
      </c>
      <c r="F1349" s="1" t="s">
        <v>275</v>
      </c>
      <c r="G1349" s="1" t="s">
        <v>2090</v>
      </c>
      <c r="H1349" s="1" t="s">
        <v>3771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3772</v>
      </c>
      <c r="D1350" s="1" t="s">
        <v>2923</v>
      </c>
      <c r="E1350" s="1" t="s">
        <v>2320</v>
      </c>
      <c r="F1350" s="1" t="s">
        <v>275</v>
      </c>
      <c r="G1350" s="1" t="s">
        <v>2090</v>
      </c>
      <c r="H1350" s="1" t="s">
        <v>3773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1023</v>
      </c>
      <c r="D1351" s="1" t="s">
        <v>2926</v>
      </c>
      <c r="E1351" s="1" t="s">
        <v>2320</v>
      </c>
      <c r="F1351" s="1" t="s">
        <v>275</v>
      </c>
      <c r="G1351" s="1" t="s">
        <v>2090</v>
      </c>
      <c r="H1351" s="1" t="s">
        <v>3774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3775</v>
      </c>
      <c r="D1352" s="1" t="s">
        <v>2929</v>
      </c>
      <c r="E1352" s="1" t="s">
        <v>2320</v>
      </c>
      <c r="F1352" s="1" t="s">
        <v>275</v>
      </c>
      <c r="G1352" s="1" t="s">
        <v>2090</v>
      </c>
      <c r="H1352" s="1" t="s">
        <v>3776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3777</v>
      </c>
      <c r="D1353" s="1" t="s">
        <v>2932</v>
      </c>
      <c r="E1353" s="1" t="s">
        <v>2320</v>
      </c>
      <c r="F1353" s="1" t="s">
        <v>275</v>
      </c>
      <c r="G1353" s="1" t="s">
        <v>2090</v>
      </c>
      <c r="H1353" s="1" t="s">
        <v>3778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1244</v>
      </c>
      <c r="D1354" s="1" t="s">
        <v>2934</v>
      </c>
      <c r="E1354" s="1" t="s">
        <v>2320</v>
      </c>
      <c r="F1354" s="1" t="s">
        <v>275</v>
      </c>
      <c r="G1354" s="1" t="s">
        <v>2090</v>
      </c>
      <c r="H1354" s="1" t="s">
        <v>3779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3449</v>
      </c>
      <c r="D1355" s="1" t="s">
        <v>2937</v>
      </c>
      <c r="E1355" s="1" t="s">
        <v>2320</v>
      </c>
      <c r="F1355" s="1" t="s">
        <v>275</v>
      </c>
      <c r="G1355" s="1" t="s">
        <v>2090</v>
      </c>
      <c r="H1355" s="1" t="s">
        <v>3780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2087</v>
      </c>
      <c r="D1356" s="1" t="s">
        <v>3781</v>
      </c>
      <c r="E1356" s="1" t="s">
        <v>2320</v>
      </c>
      <c r="F1356" s="1" t="s">
        <v>275</v>
      </c>
      <c r="G1356" s="1" t="s">
        <v>2090</v>
      </c>
      <c r="H1356" s="1" t="s">
        <v>3782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3783</v>
      </c>
      <c r="D1357" s="1" t="s">
        <v>3784</v>
      </c>
      <c r="E1357" s="1" t="s">
        <v>2320</v>
      </c>
      <c r="F1357" s="1" t="s">
        <v>275</v>
      </c>
      <c r="G1357" s="1" t="s">
        <v>2090</v>
      </c>
      <c r="H1357" s="1" t="s">
        <v>3785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3786</v>
      </c>
      <c r="D1358" s="1" t="s">
        <v>3787</v>
      </c>
      <c r="E1358" s="1" t="s">
        <v>2320</v>
      </c>
      <c r="F1358" s="1" t="s">
        <v>275</v>
      </c>
      <c r="G1358" s="1" t="s">
        <v>2090</v>
      </c>
      <c r="H1358" s="1" t="s">
        <v>3788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1960</v>
      </c>
      <c r="D1359" s="1" t="s">
        <v>3789</v>
      </c>
      <c r="E1359" s="1" t="s">
        <v>2320</v>
      </c>
      <c r="F1359" s="1" t="s">
        <v>275</v>
      </c>
      <c r="G1359" s="1" t="s">
        <v>2090</v>
      </c>
      <c r="H1359" s="1" t="s">
        <v>3790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2427</v>
      </c>
      <c r="D1360" s="1" t="s">
        <v>3791</v>
      </c>
      <c r="E1360" s="1" t="s">
        <v>2320</v>
      </c>
      <c r="F1360" s="1" t="s">
        <v>275</v>
      </c>
      <c r="G1360" s="1" t="s">
        <v>2090</v>
      </c>
      <c r="H1360" s="1" t="s">
        <v>3792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3793</v>
      </c>
      <c r="D1361" s="1" t="s">
        <v>3794</v>
      </c>
      <c r="E1361" s="1" t="s">
        <v>2320</v>
      </c>
      <c r="F1361" s="1" t="s">
        <v>275</v>
      </c>
      <c r="G1361" s="1" t="s">
        <v>2090</v>
      </c>
      <c r="H1361" s="1" t="s">
        <v>3795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3796</v>
      </c>
      <c r="D1362" s="1" t="s">
        <v>3797</v>
      </c>
      <c r="E1362" s="1" t="s">
        <v>2320</v>
      </c>
      <c r="F1362" s="1" t="s">
        <v>275</v>
      </c>
      <c r="G1362" s="1" t="s">
        <v>2090</v>
      </c>
      <c r="H1362" s="1" t="s">
        <v>3798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3799</v>
      </c>
      <c r="D1363" s="1" t="s">
        <v>2939</v>
      </c>
      <c r="E1363" s="1" t="s">
        <v>2320</v>
      </c>
      <c r="F1363" s="1" t="s">
        <v>275</v>
      </c>
      <c r="G1363" s="1" t="s">
        <v>2090</v>
      </c>
      <c r="H1363" s="1" t="s">
        <v>3800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3801</v>
      </c>
      <c r="D1364" s="1" t="s">
        <v>2942</v>
      </c>
      <c r="E1364" s="1" t="s">
        <v>2320</v>
      </c>
      <c r="F1364" s="1" t="s">
        <v>275</v>
      </c>
      <c r="G1364" s="1" t="s">
        <v>2090</v>
      </c>
      <c r="H1364" s="1" t="s">
        <v>3802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3803</v>
      </c>
      <c r="D1365" s="1" t="s">
        <v>2945</v>
      </c>
      <c r="E1365" s="1" t="s">
        <v>2320</v>
      </c>
      <c r="F1365" s="1" t="s">
        <v>275</v>
      </c>
      <c r="G1365" s="1" t="s">
        <v>2090</v>
      </c>
      <c r="H1365" s="1" t="s">
        <v>3804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3805</v>
      </c>
      <c r="D1366" s="1" t="s">
        <v>2948</v>
      </c>
      <c r="E1366" s="1" t="s">
        <v>2320</v>
      </c>
      <c r="F1366" s="1" t="s">
        <v>275</v>
      </c>
      <c r="G1366" s="1" t="s">
        <v>2090</v>
      </c>
      <c r="H1366" s="1" t="s">
        <v>3806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3807</v>
      </c>
      <c r="D1367" s="1" t="s">
        <v>2951</v>
      </c>
      <c r="E1367" s="1" t="s">
        <v>2320</v>
      </c>
      <c r="F1367" s="1" t="s">
        <v>275</v>
      </c>
      <c r="G1367" s="1" t="s">
        <v>2090</v>
      </c>
      <c r="H1367" s="1" t="s">
        <v>3808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3809</v>
      </c>
      <c r="D1368" s="1" t="s">
        <v>2954</v>
      </c>
      <c r="E1368" s="1" t="s">
        <v>2320</v>
      </c>
      <c r="F1368" s="1" t="s">
        <v>275</v>
      </c>
      <c r="G1368" s="1" t="s">
        <v>2090</v>
      </c>
      <c r="H1368" s="1" t="s">
        <v>3810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3811</v>
      </c>
      <c r="D1369" s="1" t="s">
        <v>2957</v>
      </c>
      <c r="E1369" s="1" t="s">
        <v>2320</v>
      </c>
      <c r="F1369" s="1" t="s">
        <v>275</v>
      </c>
      <c r="G1369" s="1" t="s">
        <v>2090</v>
      </c>
      <c r="H1369" s="1" t="s">
        <v>3812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3813</v>
      </c>
      <c r="D1370" s="1" t="s">
        <v>2960</v>
      </c>
      <c r="E1370" s="1" t="s">
        <v>2320</v>
      </c>
      <c r="F1370" s="1" t="s">
        <v>275</v>
      </c>
      <c r="G1370" s="1" t="s">
        <v>2090</v>
      </c>
      <c r="H1370" s="1" t="s">
        <v>3814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3815</v>
      </c>
      <c r="D1371" s="1" t="s">
        <v>2962</v>
      </c>
      <c r="E1371" s="1" t="s">
        <v>2320</v>
      </c>
      <c r="F1371" s="1" t="s">
        <v>275</v>
      </c>
      <c r="G1371" s="1" t="s">
        <v>2090</v>
      </c>
      <c r="H1371" s="1" t="s">
        <v>3816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3817</v>
      </c>
      <c r="D1372" s="1" t="s">
        <v>2965</v>
      </c>
      <c r="E1372" s="1" t="s">
        <v>2320</v>
      </c>
      <c r="F1372" s="1" t="s">
        <v>275</v>
      </c>
      <c r="G1372" s="1" t="s">
        <v>2090</v>
      </c>
      <c r="H1372" s="1" t="s">
        <v>3818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3819</v>
      </c>
      <c r="D1373" s="1" t="s">
        <v>2968</v>
      </c>
      <c r="E1373" s="1" t="s">
        <v>2320</v>
      </c>
      <c r="F1373" s="1" t="s">
        <v>275</v>
      </c>
      <c r="G1373" s="1" t="s">
        <v>2090</v>
      </c>
      <c r="H1373" s="1" t="s">
        <v>3820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3821</v>
      </c>
      <c r="D1374" s="1" t="s">
        <v>2971</v>
      </c>
      <c r="E1374" s="1" t="s">
        <v>2320</v>
      </c>
      <c r="F1374" s="1" t="s">
        <v>275</v>
      </c>
      <c r="G1374" s="1" t="s">
        <v>2090</v>
      </c>
      <c r="H1374" s="1" t="s">
        <v>3822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648</v>
      </c>
      <c r="D1375" s="1" t="s">
        <v>2979</v>
      </c>
      <c r="E1375" s="1" t="s">
        <v>2320</v>
      </c>
      <c r="F1375" s="1" t="s">
        <v>275</v>
      </c>
      <c r="G1375" s="1" t="s">
        <v>2090</v>
      </c>
      <c r="H1375" s="1" t="s">
        <v>3823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3824</v>
      </c>
      <c r="D1376" s="1" t="s">
        <v>2982</v>
      </c>
      <c r="E1376" s="1" t="s">
        <v>2320</v>
      </c>
      <c r="F1376" s="1" t="s">
        <v>275</v>
      </c>
      <c r="G1376" s="1" t="s">
        <v>2090</v>
      </c>
      <c r="H1376" s="1" t="s">
        <v>3825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3826</v>
      </c>
      <c r="D1377" s="1" t="s">
        <v>2984</v>
      </c>
      <c r="E1377" s="1" t="s">
        <v>2320</v>
      </c>
      <c r="F1377" s="1" t="s">
        <v>275</v>
      </c>
      <c r="G1377" s="1" t="s">
        <v>2090</v>
      </c>
      <c r="H1377" s="1" t="s">
        <v>3827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3828</v>
      </c>
      <c r="D1378" s="1" t="s">
        <v>2987</v>
      </c>
      <c r="E1378" s="1" t="s">
        <v>2320</v>
      </c>
      <c r="F1378" s="1" t="s">
        <v>275</v>
      </c>
      <c r="G1378" s="1" t="s">
        <v>2090</v>
      </c>
      <c r="H1378" s="1" t="s">
        <v>3829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3830</v>
      </c>
      <c r="D1379" s="1" t="s">
        <v>2990</v>
      </c>
      <c r="E1379" s="1" t="s">
        <v>2320</v>
      </c>
      <c r="F1379" s="1" t="s">
        <v>275</v>
      </c>
      <c r="G1379" s="1" t="s">
        <v>2090</v>
      </c>
      <c r="H1379" s="1" t="s">
        <v>3831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3832</v>
      </c>
      <c r="D1380" s="1" t="s">
        <v>2993</v>
      </c>
      <c r="E1380" s="1" t="s">
        <v>2320</v>
      </c>
      <c r="F1380" s="1" t="s">
        <v>275</v>
      </c>
      <c r="G1380" s="1" t="s">
        <v>2090</v>
      </c>
      <c r="H1380" s="1" t="s">
        <v>3833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3834</v>
      </c>
      <c r="D1381" s="1" t="s">
        <v>2996</v>
      </c>
      <c r="E1381" s="1" t="s">
        <v>2320</v>
      </c>
      <c r="F1381" s="1" t="s">
        <v>275</v>
      </c>
      <c r="G1381" s="1" t="s">
        <v>2090</v>
      </c>
      <c r="H1381" s="1" t="s">
        <v>3835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3836</v>
      </c>
      <c r="D1382" s="1" t="s">
        <v>2999</v>
      </c>
      <c r="E1382" s="1" t="s">
        <v>2320</v>
      </c>
      <c r="F1382" s="1" t="s">
        <v>275</v>
      </c>
      <c r="G1382" s="1" t="s">
        <v>2090</v>
      </c>
      <c r="H1382" s="1" t="s">
        <v>3837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3838</v>
      </c>
      <c r="D1383" s="1" t="s">
        <v>3002</v>
      </c>
      <c r="E1383" s="1" t="s">
        <v>2320</v>
      </c>
      <c r="F1383" s="1" t="s">
        <v>275</v>
      </c>
      <c r="G1383" s="1" t="s">
        <v>2090</v>
      </c>
      <c r="H1383" s="1" t="s">
        <v>3839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3840</v>
      </c>
      <c r="D1384" s="1" t="s">
        <v>3005</v>
      </c>
      <c r="E1384" s="1" t="s">
        <v>2320</v>
      </c>
      <c r="F1384" s="1" t="s">
        <v>275</v>
      </c>
      <c r="G1384" s="1" t="s">
        <v>2090</v>
      </c>
      <c r="H1384" s="1" t="s">
        <v>3841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3842</v>
      </c>
      <c r="D1385" s="1" t="s">
        <v>3008</v>
      </c>
      <c r="E1385" s="1" t="s">
        <v>2320</v>
      </c>
      <c r="F1385" s="1" t="s">
        <v>275</v>
      </c>
      <c r="G1385" s="1" t="s">
        <v>2090</v>
      </c>
      <c r="H1385" s="1" t="s">
        <v>3843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3844</v>
      </c>
      <c r="D1386" s="1" t="s">
        <v>3011</v>
      </c>
      <c r="E1386" s="1" t="s">
        <v>2320</v>
      </c>
      <c r="F1386" s="1" t="s">
        <v>275</v>
      </c>
      <c r="G1386" s="1" t="s">
        <v>2090</v>
      </c>
      <c r="H1386" s="1" t="s">
        <v>3845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2227</v>
      </c>
      <c r="D1387" s="1" t="s">
        <v>3014</v>
      </c>
      <c r="E1387" s="1" t="s">
        <v>2320</v>
      </c>
      <c r="F1387" s="1" t="s">
        <v>275</v>
      </c>
      <c r="G1387" s="1" t="s">
        <v>2090</v>
      </c>
      <c r="H1387" s="1" t="s">
        <v>3846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2087</v>
      </c>
      <c r="D1388" s="1" t="s">
        <v>3017</v>
      </c>
      <c r="E1388" s="1" t="s">
        <v>2320</v>
      </c>
      <c r="F1388" s="1" t="s">
        <v>275</v>
      </c>
      <c r="G1388" s="1" t="s">
        <v>2090</v>
      </c>
      <c r="H1388" s="1" t="s">
        <v>3847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3848</v>
      </c>
      <c r="D1389" s="1" t="s">
        <v>3849</v>
      </c>
      <c r="E1389" s="1" t="s">
        <v>2320</v>
      </c>
      <c r="F1389" s="1" t="s">
        <v>275</v>
      </c>
      <c r="G1389" s="1" t="s">
        <v>2090</v>
      </c>
      <c r="H1389" s="1" t="s">
        <v>3850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3851</v>
      </c>
      <c r="D1390" s="1" t="s">
        <v>3852</v>
      </c>
      <c r="E1390" s="1" t="s">
        <v>2320</v>
      </c>
      <c r="F1390" s="1" t="s">
        <v>275</v>
      </c>
      <c r="G1390" s="1" t="s">
        <v>2090</v>
      </c>
      <c r="H1390" s="1" t="s">
        <v>3853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3854</v>
      </c>
      <c r="D1391" s="1" t="s">
        <v>3022</v>
      </c>
      <c r="E1391" s="1" t="s">
        <v>2320</v>
      </c>
      <c r="F1391" s="1" t="s">
        <v>275</v>
      </c>
      <c r="G1391" s="1" t="s">
        <v>2090</v>
      </c>
      <c r="H1391" s="1" t="s">
        <v>3855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3856</v>
      </c>
      <c r="D1392" s="1" t="s">
        <v>3025</v>
      </c>
      <c r="E1392" s="1" t="s">
        <v>2320</v>
      </c>
      <c r="F1392" s="1" t="s">
        <v>275</v>
      </c>
      <c r="G1392" s="1" t="s">
        <v>2090</v>
      </c>
      <c r="H1392" s="1" t="s">
        <v>3857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3858</v>
      </c>
      <c r="D1393" s="1" t="s">
        <v>3028</v>
      </c>
      <c r="E1393" s="1" t="s">
        <v>2320</v>
      </c>
      <c r="F1393" s="1" t="s">
        <v>275</v>
      </c>
      <c r="G1393" s="1" t="s">
        <v>2090</v>
      </c>
      <c r="H1393" s="1" t="s">
        <v>3859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651</v>
      </c>
      <c r="D1394" s="1" t="s">
        <v>3031</v>
      </c>
      <c r="E1394" s="1" t="s">
        <v>2320</v>
      </c>
      <c r="F1394" s="1" t="s">
        <v>275</v>
      </c>
      <c r="G1394" s="1" t="s">
        <v>2090</v>
      </c>
      <c r="H1394" s="1" t="s">
        <v>3860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3861</v>
      </c>
      <c r="D1395" s="1" t="s">
        <v>3034</v>
      </c>
      <c r="E1395" s="1" t="s">
        <v>2320</v>
      </c>
      <c r="F1395" s="1" t="s">
        <v>275</v>
      </c>
      <c r="G1395" s="1" t="s">
        <v>2090</v>
      </c>
      <c r="H1395" s="1" t="s">
        <v>3862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3863</v>
      </c>
      <c r="D1396" s="1" t="s">
        <v>3037</v>
      </c>
      <c r="E1396" s="1" t="s">
        <v>2320</v>
      </c>
      <c r="F1396" s="1" t="s">
        <v>275</v>
      </c>
      <c r="G1396" s="1" t="s">
        <v>2090</v>
      </c>
      <c r="H1396" s="1" t="s">
        <v>3864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3865</v>
      </c>
      <c r="D1397" s="1" t="s">
        <v>3040</v>
      </c>
      <c r="E1397" s="1" t="s">
        <v>2320</v>
      </c>
      <c r="F1397" s="1" t="s">
        <v>275</v>
      </c>
      <c r="G1397" s="1" t="s">
        <v>2090</v>
      </c>
      <c r="H1397" s="1" t="s">
        <v>3866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3867</v>
      </c>
      <c r="D1398" s="1" t="s">
        <v>3042</v>
      </c>
      <c r="E1398" s="1" t="s">
        <v>2320</v>
      </c>
      <c r="F1398" s="1" t="s">
        <v>275</v>
      </c>
      <c r="G1398" s="1" t="s">
        <v>2090</v>
      </c>
      <c r="H1398" s="1" t="s">
        <v>3868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3869</v>
      </c>
      <c r="D1399" s="1" t="s">
        <v>3045</v>
      </c>
      <c r="E1399" s="1" t="s">
        <v>2320</v>
      </c>
      <c r="F1399" s="1" t="s">
        <v>275</v>
      </c>
      <c r="G1399" s="1" t="s">
        <v>2090</v>
      </c>
      <c r="H1399" s="1" t="s">
        <v>3870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3807</v>
      </c>
      <c r="D1400" s="1" t="s">
        <v>3048</v>
      </c>
      <c r="E1400" s="1" t="s">
        <v>2320</v>
      </c>
      <c r="F1400" s="1" t="s">
        <v>275</v>
      </c>
      <c r="G1400" s="1" t="s">
        <v>2090</v>
      </c>
      <c r="H1400" s="1" t="s">
        <v>3871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3844</v>
      </c>
      <c r="D1401" s="1" t="s">
        <v>3051</v>
      </c>
      <c r="E1401" s="1" t="s">
        <v>2320</v>
      </c>
      <c r="F1401" s="1" t="s">
        <v>275</v>
      </c>
      <c r="G1401" s="1" t="s">
        <v>2090</v>
      </c>
      <c r="H1401" s="1" t="s">
        <v>3872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3873</v>
      </c>
      <c r="D1402" s="1" t="s">
        <v>3054</v>
      </c>
      <c r="E1402" s="1" t="s">
        <v>2320</v>
      </c>
      <c r="F1402" s="1" t="s">
        <v>275</v>
      </c>
      <c r="G1402" s="1" t="s">
        <v>2090</v>
      </c>
      <c r="H1402" s="1" t="s">
        <v>3874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3875</v>
      </c>
      <c r="D1403" s="1" t="s">
        <v>3057</v>
      </c>
      <c r="E1403" s="1" t="s">
        <v>2320</v>
      </c>
      <c r="F1403" s="1" t="s">
        <v>275</v>
      </c>
      <c r="G1403" s="1" t="s">
        <v>2090</v>
      </c>
      <c r="H1403" s="1" t="s">
        <v>3876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3877</v>
      </c>
      <c r="D1404" s="1" t="s">
        <v>3060</v>
      </c>
      <c r="E1404" s="1" t="s">
        <v>2320</v>
      </c>
      <c r="F1404" s="1" t="s">
        <v>275</v>
      </c>
      <c r="G1404" s="1" t="s">
        <v>2090</v>
      </c>
      <c r="H1404" s="1" t="s">
        <v>3878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3879</v>
      </c>
      <c r="D1405" s="1" t="s">
        <v>3063</v>
      </c>
      <c r="E1405" s="1" t="s">
        <v>2320</v>
      </c>
      <c r="F1405" s="1" t="s">
        <v>275</v>
      </c>
      <c r="G1405" s="1" t="s">
        <v>2090</v>
      </c>
      <c r="H1405" s="1" t="s">
        <v>3880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3881</v>
      </c>
      <c r="D1406" s="1" t="s">
        <v>3066</v>
      </c>
      <c r="E1406" s="1" t="s">
        <v>2320</v>
      </c>
      <c r="F1406" s="1" t="s">
        <v>275</v>
      </c>
      <c r="G1406" s="1" t="s">
        <v>2090</v>
      </c>
      <c r="H1406" s="1" t="s">
        <v>3882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3883</v>
      </c>
      <c r="D1407" s="1" t="s">
        <v>3069</v>
      </c>
      <c r="E1407" s="1" t="s">
        <v>2320</v>
      </c>
      <c r="F1407" s="1" t="s">
        <v>275</v>
      </c>
      <c r="G1407" s="1" t="s">
        <v>2090</v>
      </c>
      <c r="H1407" s="1" t="s">
        <v>3884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3885</v>
      </c>
      <c r="D1408" s="1" t="s">
        <v>3072</v>
      </c>
      <c r="E1408" s="1" t="s">
        <v>2320</v>
      </c>
      <c r="F1408" s="1" t="s">
        <v>275</v>
      </c>
      <c r="G1408" s="1" t="s">
        <v>2090</v>
      </c>
      <c r="H1408" s="1" t="s">
        <v>3886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3887</v>
      </c>
      <c r="D1409" s="1" t="s">
        <v>3075</v>
      </c>
      <c r="E1409" s="1" t="s">
        <v>2320</v>
      </c>
      <c r="F1409" s="1" t="s">
        <v>275</v>
      </c>
      <c r="G1409" s="1" t="s">
        <v>2090</v>
      </c>
      <c r="H1409" s="1" t="s">
        <v>3888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3889</v>
      </c>
      <c r="D1410" s="1" t="s">
        <v>3077</v>
      </c>
      <c r="E1410" s="1" t="s">
        <v>2320</v>
      </c>
      <c r="F1410" s="1" t="s">
        <v>275</v>
      </c>
      <c r="G1410" s="1" t="s">
        <v>2090</v>
      </c>
      <c r="H1410" s="1" t="s">
        <v>3890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3891</v>
      </c>
      <c r="D1411" s="1" t="s">
        <v>3080</v>
      </c>
      <c r="E1411" s="1" t="s">
        <v>2320</v>
      </c>
      <c r="F1411" s="1" t="s">
        <v>275</v>
      </c>
      <c r="G1411" s="1" t="s">
        <v>2090</v>
      </c>
      <c r="H1411" s="1" t="s">
        <v>3892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3893</v>
      </c>
      <c r="D1412" s="1" t="s">
        <v>3083</v>
      </c>
      <c r="E1412" s="1" t="s">
        <v>2320</v>
      </c>
      <c r="F1412" s="1" t="s">
        <v>275</v>
      </c>
      <c r="G1412" s="1" t="s">
        <v>2090</v>
      </c>
      <c r="H1412" s="1" t="s">
        <v>3894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3895</v>
      </c>
      <c r="D1413" s="1" t="s">
        <v>3086</v>
      </c>
      <c r="E1413" s="1" t="s">
        <v>2320</v>
      </c>
      <c r="F1413" s="1" t="s">
        <v>275</v>
      </c>
      <c r="G1413" s="1" t="s">
        <v>2090</v>
      </c>
      <c r="H1413" s="1" t="s">
        <v>3896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3683</v>
      </c>
      <c r="D1414" s="1" t="s">
        <v>3089</v>
      </c>
      <c r="E1414" s="1" t="s">
        <v>2320</v>
      </c>
      <c r="F1414" s="1" t="s">
        <v>275</v>
      </c>
      <c r="G1414" s="1" t="s">
        <v>2090</v>
      </c>
      <c r="H1414" s="1" t="s">
        <v>3897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3898</v>
      </c>
      <c r="D1415" s="1" t="s">
        <v>3092</v>
      </c>
      <c r="E1415" s="1" t="s">
        <v>2320</v>
      </c>
      <c r="F1415" s="1" t="s">
        <v>275</v>
      </c>
      <c r="G1415" s="1" t="s">
        <v>2090</v>
      </c>
      <c r="H1415" s="1" t="s">
        <v>3899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1018</v>
      </c>
      <c r="D1416" s="1" t="s">
        <v>3095</v>
      </c>
      <c r="E1416" s="1" t="s">
        <v>2320</v>
      </c>
      <c r="F1416" s="1" t="s">
        <v>275</v>
      </c>
      <c r="G1416" s="1" t="s">
        <v>2090</v>
      </c>
      <c r="H1416" s="1" t="s">
        <v>3900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3901</v>
      </c>
      <c r="D1417" s="1" t="s">
        <v>3098</v>
      </c>
      <c r="E1417" s="1" t="s">
        <v>2320</v>
      </c>
      <c r="F1417" s="1" t="s">
        <v>275</v>
      </c>
      <c r="G1417" s="1" t="s">
        <v>2090</v>
      </c>
      <c r="H1417" s="1" t="s">
        <v>3902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3903</v>
      </c>
      <c r="D1418" s="1" t="s">
        <v>3904</v>
      </c>
      <c r="E1418" s="1" t="s">
        <v>2320</v>
      </c>
      <c r="F1418" s="1" t="s">
        <v>275</v>
      </c>
      <c r="G1418" s="1" t="s">
        <v>2090</v>
      </c>
      <c r="H1418" s="1" t="s">
        <v>3905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3906</v>
      </c>
      <c r="D1419" s="1" t="s">
        <v>3907</v>
      </c>
      <c r="E1419" s="1" t="s">
        <v>2320</v>
      </c>
      <c r="F1419" s="1" t="s">
        <v>275</v>
      </c>
      <c r="G1419" s="1" t="s">
        <v>2090</v>
      </c>
      <c r="H1419" s="1" t="s">
        <v>3908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3909</v>
      </c>
      <c r="D1420" s="1" t="s">
        <v>3910</v>
      </c>
      <c r="E1420" s="1" t="s">
        <v>2320</v>
      </c>
      <c r="F1420" s="1" t="s">
        <v>275</v>
      </c>
      <c r="G1420" s="1" t="s">
        <v>2090</v>
      </c>
      <c r="H1420" s="1" t="s">
        <v>3911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3912</v>
      </c>
      <c r="D1421" s="1" t="s">
        <v>3913</v>
      </c>
      <c r="E1421" s="1" t="s">
        <v>2320</v>
      </c>
      <c r="F1421" s="1" t="s">
        <v>275</v>
      </c>
      <c r="G1421" s="1" t="s">
        <v>2090</v>
      </c>
      <c r="H1421" s="1" t="s">
        <v>3914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3915</v>
      </c>
      <c r="D1422" s="1" t="s">
        <v>3916</v>
      </c>
      <c r="E1422" s="1" t="s">
        <v>2320</v>
      </c>
      <c r="F1422" s="1" t="s">
        <v>275</v>
      </c>
      <c r="G1422" s="1" t="s">
        <v>2090</v>
      </c>
      <c r="H1422" s="1" t="s">
        <v>3917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3918</v>
      </c>
      <c r="D1423" s="1" t="s">
        <v>3919</v>
      </c>
      <c r="E1423" s="1" t="s">
        <v>2320</v>
      </c>
      <c r="F1423" s="1" t="s">
        <v>275</v>
      </c>
      <c r="G1423" s="1" t="s">
        <v>2090</v>
      </c>
      <c r="H1423" s="1" t="s">
        <v>3920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3921</v>
      </c>
      <c r="D1424" s="1" t="s">
        <v>3922</v>
      </c>
      <c r="E1424" s="1" t="s">
        <v>2320</v>
      </c>
      <c r="F1424" s="1" t="s">
        <v>275</v>
      </c>
      <c r="G1424" s="1" t="s">
        <v>2090</v>
      </c>
      <c r="H1424" s="1" t="s">
        <v>3923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3924</v>
      </c>
      <c r="D1425" s="1" t="s">
        <v>3925</v>
      </c>
      <c r="E1425" s="1" t="s">
        <v>2320</v>
      </c>
      <c r="F1425" s="1" t="s">
        <v>275</v>
      </c>
      <c r="G1425" s="1" t="s">
        <v>2090</v>
      </c>
      <c r="H1425" s="1" t="s">
        <v>3926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3927</v>
      </c>
      <c r="D1426" s="1" t="s">
        <v>3928</v>
      </c>
      <c r="E1426" s="1" t="s">
        <v>2320</v>
      </c>
      <c r="F1426" s="1" t="s">
        <v>275</v>
      </c>
      <c r="G1426" s="1" t="s">
        <v>2090</v>
      </c>
      <c r="H1426" s="1" t="s">
        <v>3929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3930</v>
      </c>
      <c r="D1427" s="1" t="s">
        <v>3931</v>
      </c>
      <c r="E1427" s="1" t="s">
        <v>2320</v>
      </c>
      <c r="F1427" s="1" t="s">
        <v>275</v>
      </c>
      <c r="G1427" s="1" t="s">
        <v>2090</v>
      </c>
      <c r="H1427" s="1" t="s">
        <v>3932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2045</v>
      </c>
      <c r="D1428" s="1" t="s">
        <v>3933</v>
      </c>
      <c r="E1428" s="1" t="s">
        <v>2320</v>
      </c>
      <c r="F1428" s="1" t="s">
        <v>275</v>
      </c>
      <c r="G1428" s="1" t="s">
        <v>2090</v>
      </c>
      <c r="H1428" s="1" t="s">
        <v>3934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3935</v>
      </c>
      <c r="D1429" s="1" t="s">
        <v>3936</v>
      </c>
      <c r="E1429" s="1" t="s">
        <v>2320</v>
      </c>
      <c r="F1429" s="1" t="s">
        <v>275</v>
      </c>
      <c r="G1429" s="1" t="s">
        <v>2090</v>
      </c>
      <c r="H1429" s="1" t="s">
        <v>3937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3938</v>
      </c>
      <c r="D1430" s="1" t="s">
        <v>3939</v>
      </c>
      <c r="E1430" s="1" t="s">
        <v>2320</v>
      </c>
      <c r="F1430" s="1" t="s">
        <v>275</v>
      </c>
      <c r="G1430" s="1" t="s">
        <v>2090</v>
      </c>
      <c r="H1430" s="1" t="s">
        <v>3940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1038</v>
      </c>
      <c r="D1431" s="1" t="s">
        <v>3941</v>
      </c>
      <c r="E1431" s="1" t="s">
        <v>2320</v>
      </c>
      <c r="F1431" s="1" t="s">
        <v>275</v>
      </c>
      <c r="G1431" s="1" t="s">
        <v>2090</v>
      </c>
      <c r="H1431" s="1" t="s">
        <v>3942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508</v>
      </c>
      <c r="D1432" s="1" t="s">
        <v>3943</v>
      </c>
      <c r="E1432" s="1" t="s">
        <v>2320</v>
      </c>
      <c r="F1432" s="1" t="s">
        <v>275</v>
      </c>
      <c r="G1432" s="1" t="s">
        <v>2090</v>
      </c>
      <c r="H1432" s="1" t="s">
        <v>3944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3945</v>
      </c>
      <c r="D1433" s="1" t="s">
        <v>3946</v>
      </c>
      <c r="E1433" s="1" t="s">
        <v>2320</v>
      </c>
      <c r="F1433" s="1" t="s">
        <v>275</v>
      </c>
      <c r="G1433" s="1" t="s">
        <v>2090</v>
      </c>
      <c r="H1433" s="1" t="s">
        <v>3947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3948</v>
      </c>
      <c r="D1434" s="1" t="s">
        <v>3949</v>
      </c>
      <c r="E1434" s="1" t="s">
        <v>2320</v>
      </c>
      <c r="F1434" s="1" t="s">
        <v>275</v>
      </c>
      <c r="G1434" s="1" t="s">
        <v>2090</v>
      </c>
      <c r="H1434" s="1" t="s">
        <v>3950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3951</v>
      </c>
      <c r="D1435" s="1" t="s">
        <v>3952</v>
      </c>
      <c r="E1435" s="1" t="s">
        <v>2320</v>
      </c>
      <c r="F1435" s="1" t="s">
        <v>275</v>
      </c>
      <c r="G1435" s="1" t="s">
        <v>2090</v>
      </c>
      <c r="H1435" s="1" t="s">
        <v>3953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3954</v>
      </c>
      <c r="D1436" s="1" t="s">
        <v>3955</v>
      </c>
      <c r="E1436" s="1" t="s">
        <v>2320</v>
      </c>
      <c r="F1436" s="1" t="s">
        <v>275</v>
      </c>
      <c r="G1436" s="1" t="s">
        <v>2090</v>
      </c>
      <c r="H1436" s="1" t="s">
        <v>3956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3957</v>
      </c>
      <c r="D1437" s="1" t="s">
        <v>3958</v>
      </c>
      <c r="E1437" s="1" t="s">
        <v>2320</v>
      </c>
      <c r="F1437" s="1" t="s">
        <v>275</v>
      </c>
      <c r="G1437" s="1" t="s">
        <v>2090</v>
      </c>
      <c r="H1437" s="1" t="s">
        <v>3959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3960</v>
      </c>
      <c r="D1438" s="1" t="s">
        <v>3100</v>
      </c>
      <c r="E1438" s="1" t="s">
        <v>2320</v>
      </c>
      <c r="F1438" s="1" t="s">
        <v>275</v>
      </c>
      <c r="G1438" s="1" t="s">
        <v>2090</v>
      </c>
      <c r="H1438" s="1" t="s">
        <v>3961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3962</v>
      </c>
      <c r="D1439" s="1" t="s">
        <v>3103</v>
      </c>
      <c r="E1439" s="1" t="s">
        <v>2320</v>
      </c>
      <c r="F1439" s="1" t="s">
        <v>275</v>
      </c>
      <c r="G1439" s="1" t="s">
        <v>2090</v>
      </c>
      <c r="H1439" s="1" t="s">
        <v>3963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3964</v>
      </c>
      <c r="D1440" s="1" t="s">
        <v>3106</v>
      </c>
      <c r="E1440" s="1" t="s">
        <v>2320</v>
      </c>
      <c r="F1440" s="1" t="s">
        <v>275</v>
      </c>
      <c r="G1440" s="1" t="s">
        <v>2090</v>
      </c>
      <c r="H1440" s="1" t="s">
        <v>3965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3966</v>
      </c>
      <c r="D1441" s="1" t="s">
        <v>3109</v>
      </c>
      <c r="E1441" s="1" t="s">
        <v>2320</v>
      </c>
      <c r="F1441" s="1" t="s">
        <v>275</v>
      </c>
      <c r="G1441" s="1" t="s">
        <v>2090</v>
      </c>
      <c r="H1441" s="1" t="s">
        <v>3967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3968</v>
      </c>
      <c r="D1442" s="1" t="s">
        <v>3112</v>
      </c>
      <c r="E1442" s="1" t="s">
        <v>2320</v>
      </c>
      <c r="F1442" s="1" t="s">
        <v>275</v>
      </c>
      <c r="G1442" s="1" t="s">
        <v>2090</v>
      </c>
      <c r="H1442" s="1" t="s">
        <v>3969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3970</v>
      </c>
      <c r="D1443" s="1" t="s">
        <v>3115</v>
      </c>
      <c r="E1443" s="1" t="s">
        <v>2320</v>
      </c>
      <c r="F1443" s="1" t="s">
        <v>275</v>
      </c>
      <c r="G1443" s="1" t="s">
        <v>2090</v>
      </c>
      <c r="H1443" s="1" t="s">
        <v>3971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3163</v>
      </c>
      <c r="D1444" s="1" t="s">
        <v>2563</v>
      </c>
      <c r="E1444" s="1" t="s">
        <v>2320</v>
      </c>
      <c r="F1444" s="1" t="s">
        <v>275</v>
      </c>
      <c r="G1444" s="1" t="s">
        <v>2090</v>
      </c>
      <c r="H1444" s="1" t="s">
        <v>3972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3973</v>
      </c>
      <c r="D1445" s="1" t="s">
        <v>2566</v>
      </c>
      <c r="E1445" s="1" t="s">
        <v>2320</v>
      </c>
      <c r="F1445" s="1" t="s">
        <v>275</v>
      </c>
      <c r="G1445" s="1" t="s">
        <v>2090</v>
      </c>
      <c r="H1445" s="1" t="s">
        <v>3974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3975</v>
      </c>
      <c r="D1446" s="1" t="s">
        <v>3174</v>
      </c>
      <c r="E1446" s="1" t="s">
        <v>2320</v>
      </c>
      <c r="F1446" s="1" t="s">
        <v>275</v>
      </c>
      <c r="G1446" s="1" t="s">
        <v>2090</v>
      </c>
      <c r="H1446" s="1" t="s">
        <v>3976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1479</v>
      </c>
      <c r="D1447" s="1" t="s">
        <v>3177</v>
      </c>
      <c r="E1447" s="1" t="s">
        <v>2320</v>
      </c>
      <c r="F1447" s="1" t="s">
        <v>275</v>
      </c>
      <c r="G1447" s="1" t="s">
        <v>2090</v>
      </c>
      <c r="H1447" s="1" t="s">
        <v>3977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3523</v>
      </c>
      <c r="D1448" s="1" t="s">
        <v>3180</v>
      </c>
      <c r="E1448" s="1" t="s">
        <v>2320</v>
      </c>
      <c r="F1448" s="1" t="s">
        <v>275</v>
      </c>
      <c r="G1448" s="1" t="s">
        <v>2090</v>
      </c>
      <c r="H1448" s="1" t="s">
        <v>3978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660</v>
      </c>
      <c r="D1449" s="1" t="s">
        <v>3183</v>
      </c>
      <c r="E1449" s="1" t="s">
        <v>2320</v>
      </c>
      <c r="F1449" s="1" t="s">
        <v>275</v>
      </c>
      <c r="G1449" s="1" t="s">
        <v>2090</v>
      </c>
      <c r="H1449" s="1" t="s">
        <v>3979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3980</v>
      </c>
      <c r="D1450" s="1" t="s">
        <v>3185</v>
      </c>
      <c r="E1450" s="1" t="s">
        <v>2320</v>
      </c>
      <c r="F1450" s="1" t="s">
        <v>275</v>
      </c>
      <c r="G1450" s="1" t="s">
        <v>2090</v>
      </c>
      <c r="H1450" s="1" t="s">
        <v>3981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3982</v>
      </c>
      <c r="D1451" s="1" t="s">
        <v>3188</v>
      </c>
      <c r="E1451" s="1" t="s">
        <v>2320</v>
      </c>
      <c r="F1451" s="1" t="s">
        <v>275</v>
      </c>
      <c r="G1451" s="1" t="s">
        <v>2090</v>
      </c>
      <c r="H1451" s="1" t="s">
        <v>3983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3984</v>
      </c>
      <c r="D1452" s="1" t="s">
        <v>3191</v>
      </c>
      <c r="E1452" s="1" t="s">
        <v>2320</v>
      </c>
      <c r="F1452" s="1" t="s">
        <v>275</v>
      </c>
      <c r="G1452" s="1" t="s">
        <v>2090</v>
      </c>
      <c r="H1452" s="1" t="s">
        <v>3985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1244</v>
      </c>
      <c r="D1453" s="1" t="s">
        <v>2568</v>
      </c>
      <c r="E1453" s="1" t="s">
        <v>2320</v>
      </c>
      <c r="F1453" s="1" t="s">
        <v>275</v>
      </c>
      <c r="G1453" s="1" t="s">
        <v>2090</v>
      </c>
      <c r="H1453" s="1" t="s">
        <v>3986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2227</v>
      </c>
      <c r="D1454" s="1" t="s">
        <v>2571</v>
      </c>
      <c r="E1454" s="1" t="s">
        <v>2320</v>
      </c>
      <c r="F1454" s="1" t="s">
        <v>275</v>
      </c>
      <c r="G1454" s="1" t="s">
        <v>2090</v>
      </c>
      <c r="H1454" s="1" t="s">
        <v>3987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883</v>
      </c>
      <c r="D1455" s="1" t="s">
        <v>3198</v>
      </c>
      <c r="E1455" s="1" t="s">
        <v>2320</v>
      </c>
      <c r="F1455" s="1" t="s">
        <v>275</v>
      </c>
      <c r="G1455" s="1" t="s">
        <v>2090</v>
      </c>
      <c r="H1455" s="1" t="s">
        <v>3988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3989</v>
      </c>
      <c r="D1456" s="1" t="s">
        <v>3201</v>
      </c>
      <c r="E1456" s="1" t="s">
        <v>2320</v>
      </c>
      <c r="F1456" s="1" t="s">
        <v>275</v>
      </c>
      <c r="G1456" s="1" t="s">
        <v>2090</v>
      </c>
      <c r="H1456" s="1" t="s">
        <v>3990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3938</v>
      </c>
      <c r="D1457" s="1" t="s">
        <v>3204</v>
      </c>
      <c r="E1457" s="1" t="s">
        <v>2320</v>
      </c>
      <c r="F1457" s="1" t="s">
        <v>275</v>
      </c>
      <c r="G1457" s="1" t="s">
        <v>2090</v>
      </c>
      <c r="H1457" s="1" t="s">
        <v>3991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508</v>
      </c>
      <c r="D1458" s="1" t="s">
        <v>3206</v>
      </c>
      <c r="E1458" s="1" t="s">
        <v>2320</v>
      </c>
      <c r="F1458" s="1" t="s">
        <v>275</v>
      </c>
      <c r="G1458" s="1" t="s">
        <v>2090</v>
      </c>
      <c r="H1458" s="1" t="s">
        <v>3992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3993</v>
      </c>
      <c r="D1459" s="1" t="s">
        <v>3209</v>
      </c>
      <c r="E1459" s="1" t="s">
        <v>2320</v>
      </c>
      <c r="F1459" s="1" t="s">
        <v>275</v>
      </c>
      <c r="G1459" s="1" t="s">
        <v>2090</v>
      </c>
      <c r="H1459" s="1" t="s">
        <v>3994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3995</v>
      </c>
      <c r="D1460" s="1" t="s">
        <v>3212</v>
      </c>
      <c r="E1460" s="1" t="s">
        <v>2320</v>
      </c>
      <c r="F1460" s="1" t="s">
        <v>275</v>
      </c>
      <c r="G1460" s="1" t="s">
        <v>2090</v>
      </c>
      <c r="H1460" s="1" t="s">
        <v>3996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3997</v>
      </c>
      <c r="D1461" s="1" t="s">
        <v>1060</v>
      </c>
      <c r="E1461" s="1" t="s">
        <v>2320</v>
      </c>
      <c r="F1461" s="1" t="s">
        <v>275</v>
      </c>
      <c r="G1461" s="1" t="s">
        <v>2090</v>
      </c>
      <c r="H1461" s="1" t="s">
        <v>3998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3999</v>
      </c>
      <c r="D1462" s="1" t="s">
        <v>2576</v>
      </c>
      <c r="E1462" s="1" t="s">
        <v>2320</v>
      </c>
      <c r="F1462" s="1" t="s">
        <v>275</v>
      </c>
      <c r="G1462" s="1" t="s">
        <v>2090</v>
      </c>
      <c r="H1462" s="1" t="s">
        <v>4000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4001</v>
      </c>
      <c r="D1463" s="1" t="s">
        <v>3230</v>
      </c>
      <c r="E1463" s="1" t="s">
        <v>2320</v>
      </c>
      <c r="F1463" s="1" t="s">
        <v>275</v>
      </c>
      <c r="G1463" s="1" t="s">
        <v>2090</v>
      </c>
      <c r="H1463" s="1" t="s">
        <v>4002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4003</v>
      </c>
      <c r="D1464" s="1" t="s">
        <v>2579</v>
      </c>
      <c r="E1464" s="1" t="s">
        <v>2320</v>
      </c>
      <c r="F1464" s="1" t="s">
        <v>275</v>
      </c>
      <c r="G1464" s="1" t="s">
        <v>2090</v>
      </c>
      <c r="H1464" s="1" t="s">
        <v>4004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666</v>
      </c>
      <c r="D1465" s="1" t="s">
        <v>2616</v>
      </c>
      <c r="E1465" s="1" t="s">
        <v>2320</v>
      </c>
      <c r="F1465" s="1" t="s">
        <v>275</v>
      </c>
      <c r="G1465" s="1" t="s">
        <v>2090</v>
      </c>
      <c r="H1465" s="1" t="s">
        <v>4005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4006</v>
      </c>
      <c r="D1466" s="1" t="s">
        <v>2619</v>
      </c>
      <c r="E1466" s="1" t="s">
        <v>2320</v>
      </c>
      <c r="F1466" s="1" t="s">
        <v>275</v>
      </c>
      <c r="G1466" s="1" t="s">
        <v>2090</v>
      </c>
      <c r="H1466" s="1" t="s">
        <v>4007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4008</v>
      </c>
      <c r="D1467" s="1" t="s">
        <v>2622</v>
      </c>
      <c r="E1467" s="1" t="s">
        <v>2320</v>
      </c>
      <c r="F1467" s="1" t="s">
        <v>275</v>
      </c>
      <c r="G1467" s="1" t="s">
        <v>2090</v>
      </c>
      <c r="H1467" s="1" t="s">
        <v>4009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4010</v>
      </c>
      <c r="D1468" s="1" t="s">
        <v>2625</v>
      </c>
      <c r="E1468" s="1" t="s">
        <v>2320</v>
      </c>
      <c r="F1468" s="1" t="s">
        <v>275</v>
      </c>
      <c r="G1468" s="1" t="s">
        <v>2090</v>
      </c>
      <c r="H1468" s="1" t="s">
        <v>4011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4012</v>
      </c>
      <c r="D1469" s="1" t="s">
        <v>2628</v>
      </c>
      <c r="E1469" s="1" t="s">
        <v>2320</v>
      </c>
      <c r="F1469" s="1" t="s">
        <v>275</v>
      </c>
      <c r="G1469" s="1" t="s">
        <v>2090</v>
      </c>
      <c r="H1469" s="1" t="s">
        <v>4013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4014</v>
      </c>
      <c r="D1470" s="1" t="s">
        <v>2631</v>
      </c>
      <c r="E1470" s="1" t="s">
        <v>2320</v>
      </c>
      <c r="F1470" s="1" t="s">
        <v>275</v>
      </c>
      <c r="G1470" s="1" t="s">
        <v>2090</v>
      </c>
      <c r="H1470" s="1" t="s">
        <v>4015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4016</v>
      </c>
      <c r="D1471" s="1" t="s">
        <v>2634</v>
      </c>
      <c r="E1471" s="1" t="s">
        <v>2320</v>
      </c>
      <c r="F1471" s="1" t="s">
        <v>275</v>
      </c>
      <c r="G1471" s="1" t="s">
        <v>2090</v>
      </c>
      <c r="H1471" s="1" t="s">
        <v>4017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4018</v>
      </c>
      <c r="D1472" s="1" t="s">
        <v>2637</v>
      </c>
      <c r="E1472" s="1" t="s">
        <v>2320</v>
      </c>
      <c r="F1472" s="1" t="s">
        <v>275</v>
      </c>
      <c r="G1472" s="1" t="s">
        <v>2090</v>
      </c>
      <c r="H1472" s="1" t="s">
        <v>4019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4020</v>
      </c>
      <c r="D1473" s="1" t="s">
        <v>2640</v>
      </c>
      <c r="E1473" s="1" t="s">
        <v>2320</v>
      </c>
      <c r="F1473" s="1" t="s">
        <v>275</v>
      </c>
      <c r="G1473" s="1" t="s">
        <v>2090</v>
      </c>
      <c r="H1473" s="1" t="s">
        <v>4021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4022</v>
      </c>
      <c r="D1474" s="1" t="s">
        <v>2643</v>
      </c>
      <c r="E1474" s="1" t="s">
        <v>2320</v>
      </c>
      <c r="F1474" s="1" t="s">
        <v>275</v>
      </c>
      <c r="G1474" s="1" t="s">
        <v>2090</v>
      </c>
      <c r="H1474" s="1" t="s">
        <v>4023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4024</v>
      </c>
      <c r="D1475" s="1" t="s">
        <v>2646</v>
      </c>
      <c r="E1475" s="1" t="s">
        <v>2320</v>
      </c>
      <c r="F1475" s="1" t="s">
        <v>275</v>
      </c>
      <c r="G1475" s="1" t="s">
        <v>2090</v>
      </c>
      <c r="H1475" s="1" t="s">
        <v>4025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2087</v>
      </c>
      <c r="D1476" s="1" t="s">
        <v>2649</v>
      </c>
      <c r="E1476" s="1" t="s">
        <v>2320</v>
      </c>
      <c r="F1476" s="1" t="s">
        <v>275</v>
      </c>
      <c r="G1476" s="1" t="s">
        <v>2090</v>
      </c>
      <c r="H1476" s="1" t="s">
        <v>4026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883</v>
      </c>
      <c r="D1477" s="1" t="s">
        <v>2651</v>
      </c>
      <c r="E1477" s="1" t="s">
        <v>2320</v>
      </c>
      <c r="F1477" s="1" t="s">
        <v>275</v>
      </c>
      <c r="G1477" s="1" t="s">
        <v>2090</v>
      </c>
      <c r="H1477" s="1" t="s">
        <v>4027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4028</v>
      </c>
      <c r="D1478" s="1" t="s">
        <v>2654</v>
      </c>
      <c r="E1478" s="1" t="s">
        <v>2320</v>
      </c>
      <c r="F1478" s="1" t="s">
        <v>275</v>
      </c>
      <c r="G1478" s="1" t="s">
        <v>2090</v>
      </c>
      <c r="H1478" s="1" t="s">
        <v>4029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1038</v>
      </c>
      <c r="D1479" s="1" t="s">
        <v>2657</v>
      </c>
      <c r="E1479" s="1" t="s">
        <v>2320</v>
      </c>
      <c r="F1479" s="1" t="s">
        <v>275</v>
      </c>
      <c r="G1479" s="1" t="s">
        <v>2090</v>
      </c>
      <c r="H1479" s="1" t="s">
        <v>4030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2604</v>
      </c>
      <c r="D1480" s="1" t="s">
        <v>3273</v>
      </c>
      <c r="E1480" s="1" t="s">
        <v>2320</v>
      </c>
      <c r="F1480" s="1" t="s">
        <v>275</v>
      </c>
      <c r="G1480" s="1" t="s">
        <v>2090</v>
      </c>
      <c r="H1480" s="1" t="s">
        <v>4031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1277</v>
      </c>
      <c r="D1481" s="1" t="s">
        <v>2659</v>
      </c>
      <c r="E1481" s="1" t="s">
        <v>2320</v>
      </c>
      <c r="F1481" s="1" t="s">
        <v>275</v>
      </c>
      <c r="G1481" s="1" t="s">
        <v>2090</v>
      </c>
      <c r="H1481" s="1" t="s">
        <v>4032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4033</v>
      </c>
      <c r="D1482" s="1" t="s">
        <v>2662</v>
      </c>
      <c r="E1482" s="1" t="s">
        <v>2320</v>
      </c>
      <c r="F1482" s="1" t="s">
        <v>275</v>
      </c>
      <c r="G1482" s="1" t="s">
        <v>2090</v>
      </c>
      <c r="H1482" s="1" t="s">
        <v>4034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4035</v>
      </c>
      <c r="D1483" s="1" t="s">
        <v>2665</v>
      </c>
      <c r="E1483" s="1" t="s">
        <v>2320</v>
      </c>
      <c r="F1483" s="1" t="s">
        <v>275</v>
      </c>
      <c r="G1483" s="1" t="s">
        <v>2090</v>
      </c>
      <c r="H1483" s="1" t="s">
        <v>4036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4037</v>
      </c>
      <c r="D1484" s="1" t="s">
        <v>2671</v>
      </c>
      <c r="E1484" s="1" t="s">
        <v>2320</v>
      </c>
      <c r="F1484" s="1" t="s">
        <v>275</v>
      </c>
      <c r="G1484" s="1" t="s">
        <v>2090</v>
      </c>
      <c r="H1484" s="1" t="s">
        <v>4038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4039</v>
      </c>
      <c r="D1485" s="1" t="s">
        <v>2674</v>
      </c>
      <c r="E1485" s="1" t="s">
        <v>2320</v>
      </c>
      <c r="F1485" s="1" t="s">
        <v>275</v>
      </c>
      <c r="G1485" s="1" t="s">
        <v>2090</v>
      </c>
      <c r="H1485" s="1" t="s">
        <v>4040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4041</v>
      </c>
      <c r="D1486" s="1" t="s">
        <v>3315</v>
      </c>
      <c r="E1486" s="1" t="s">
        <v>2320</v>
      </c>
      <c r="F1486" s="1" t="s">
        <v>275</v>
      </c>
      <c r="G1486" s="1" t="s">
        <v>2090</v>
      </c>
      <c r="H1486" s="1" t="s">
        <v>4042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4043</v>
      </c>
      <c r="D1487" s="1" t="s">
        <v>2677</v>
      </c>
      <c r="E1487" s="1" t="s">
        <v>2320</v>
      </c>
      <c r="F1487" s="1" t="s">
        <v>275</v>
      </c>
      <c r="G1487" s="1" t="s">
        <v>2090</v>
      </c>
      <c r="H1487" s="1" t="s">
        <v>4044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4045</v>
      </c>
      <c r="D1488" s="1" t="s">
        <v>2680</v>
      </c>
      <c r="E1488" s="1" t="s">
        <v>2320</v>
      </c>
      <c r="F1488" s="1" t="s">
        <v>275</v>
      </c>
      <c r="G1488" s="1" t="s">
        <v>2090</v>
      </c>
      <c r="H1488" s="1" t="s">
        <v>4046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4047</v>
      </c>
      <c r="D1489" s="1" t="s">
        <v>2683</v>
      </c>
      <c r="E1489" s="1" t="s">
        <v>2320</v>
      </c>
      <c r="F1489" s="1" t="s">
        <v>275</v>
      </c>
      <c r="G1489" s="1" t="s">
        <v>2090</v>
      </c>
      <c r="H1489" s="1" t="s">
        <v>4048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4049</v>
      </c>
      <c r="D1490" s="1" t="s">
        <v>3324</v>
      </c>
      <c r="E1490" s="1" t="s">
        <v>2320</v>
      </c>
      <c r="F1490" s="1" t="s">
        <v>275</v>
      </c>
      <c r="G1490" s="1" t="s">
        <v>2090</v>
      </c>
      <c r="H1490" s="1" t="s">
        <v>4050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4051</v>
      </c>
      <c r="D1491" s="1" t="s">
        <v>2686</v>
      </c>
      <c r="E1491" s="1" t="s">
        <v>2320</v>
      </c>
      <c r="F1491" s="1" t="s">
        <v>275</v>
      </c>
      <c r="G1491" s="1" t="s">
        <v>2090</v>
      </c>
      <c r="H1491" s="1" t="s">
        <v>4052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4053</v>
      </c>
      <c r="D1492" s="1" t="s">
        <v>2689</v>
      </c>
      <c r="E1492" s="1" t="s">
        <v>2320</v>
      </c>
      <c r="F1492" s="1" t="s">
        <v>275</v>
      </c>
      <c r="G1492" s="1" t="s">
        <v>2090</v>
      </c>
      <c r="H1492" s="1" t="s">
        <v>4054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2419</v>
      </c>
      <c r="D1493" s="1" t="s">
        <v>2692</v>
      </c>
      <c r="E1493" s="1" t="s">
        <v>2320</v>
      </c>
      <c r="F1493" s="1" t="s">
        <v>275</v>
      </c>
      <c r="G1493" s="1" t="s">
        <v>2090</v>
      </c>
      <c r="H1493" s="1" t="s">
        <v>4055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1023</v>
      </c>
      <c r="D1494" s="1" t="s">
        <v>2695</v>
      </c>
      <c r="E1494" s="1" t="s">
        <v>2320</v>
      </c>
      <c r="F1494" s="1" t="s">
        <v>275</v>
      </c>
      <c r="G1494" s="1" t="s">
        <v>2090</v>
      </c>
      <c r="H1494" s="1" t="s">
        <v>4056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4057</v>
      </c>
      <c r="D1495" s="1" t="s">
        <v>2698</v>
      </c>
      <c r="E1495" s="1" t="s">
        <v>2320</v>
      </c>
      <c r="F1495" s="1" t="s">
        <v>275</v>
      </c>
      <c r="G1495" s="1" t="s">
        <v>2090</v>
      </c>
      <c r="H1495" s="1" t="s">
        <v>4058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4059</v>
      </c>
      <c r="D1496" s="1" t="s">
        <v>3334</v>
      </c>
      <c r="E1496" s="1" t="s">
        <v>2320</v>
      </c>
      <c r="F1496" s="1" t="s">
        <v>275</v>
      </c>
      <c r="G1496" s="1" t="s">
        <v>2090</v>
      </c>
      <c r="H1496" s="1" t="s">
        <v>4060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4061</v>
      </c>
      <c r="D1497" s="1" t="s">
        <v>2701</v>
      </c>
      <c r="E1497" s="1" t="s">
        <v>2320</v>
      </c>
      <c r="F1497" s="1" t="s">
        <v>275</v>
      </c>
      <c r="G1497" s="1" t="s">
        <v>2090</v>
      </c>
      <c r="H1497" s="1" t="s">
        <v>4062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4063</v>
      </c>
      <c r="D1498" s="1" t="s">
        <v>2704</v>
      </c>
      <c r="E1498" s="1" t="s">
        <v>2320</v>
      </c>
      <c r="F1498" s="1" t="s">
        <v>275</v>
      </c>
      <c r="G1498" s="1" t="s">
        <v>2090</v>
      </c>
      <c r="H1498" s="1" t="s">
        <v>4064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3513</v>
      </c>
      <c r="D1499" s="1" t="s">
        <v>2707</v>
      </c>
      <c r="E1499" s="1" t="s">
        <v>2320</v>
      </c>
      <c r="F1499" s="1" t="s">
        <v>275</v>
      </c>
      <c r="G1499" s="1" t="s">
        <v>2090</v>
      </c>
      <c r="H1499" s="1" t="s">
        <v>4065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3518</v>
      </c>
      <c r="D1500" s="1" t="s">
        <v>2709</v>
      </c>
      <c r="E1500" s="1" t="s">
        <v>2320</v>
      </c>
      <c r="F1500" s="1" t="s">
        <v>275</v>
      </c>
      <c r="G1500" s="1" t="s">
        <v>2090</v>
      </c>
      <c r="H1500" s="1" t="s">
        <v>4066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4067</v>
      </c>
      <c r="D1501" s="1" t="s">
        <v>2711</v>
      </c>
      <c r="E1501" s="1" t="s">
        <v>2320</v>
      </c>
      <c r="F1501" s="1" t="s">
        <v>275</v>
      </c>
      <c r="G1501" s="1" t="s">
        <v>2090</v>
      </c>
      <c r="H1501" s="1" t="s">
        <v>4068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4069</v>
      </c>
      <c r="D1502" s="1" t="s">
        <v>2714</v>
      </c>
      <c r="E1502" s="1" t="s">
        <v>2320</v>
      </c>
      <c r="F1502" s="1" t="s">
        <v>275</v>
      </c>
      <c r="G1502" s="1" t="s">
        <v>2090</v>
      </c>
      <c r="H1502" s="1" t="s">
        <v>4070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1416</v>
      </c>
      <c r="D1503" s="1" t="s">
        <v>2716</v>
      </c>
      <c r="E1503" s="1" t="s">
        <v>2320</v>
      </c>
      <c r="F1503" s="1" t="s">
        <v>275</v>
      </c>
      <c r="G1503" s="1" t="s">
        <v>2090</v>
      </c>
      <c r="H1503" s="1" t="s">
        <v>4071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3227</v>
      </c>
      <c r="D1504" s="1" t="s">
        <v>2719</v>
      </c>
      <c r="E1504" s="1" t="s">
        <v>2320</v>
      </c>
      <c r="F1504" s="1" t="s">
        <v>275</v>
      </c>
      <c r="G1504" s="1" t="s">
        <v>2090</v>
      </c>
      <c r="H1504" s="1" t="s">
        <v>4072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1387</v>
      </c>
      <c r="D1505" s="1" t="s">
        <v>2722</v>
      </c>
      <c r="E1505" s="1" t="s">
        <v>2320</v>
      </c>
      <c r="F1505" s="1" t="s">
        <v>275</v>
      </c>
      <c r="G1505" s="1" t="s">
        <v>2090</v>
      </c>
      <c r="H1505" s="1" t="s">
        <v>4073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4074</v>
      </c>
      <c r="D1506" s="1" t="s">
        <v>2725</v>
      </c>
      <c r="E1506" s="1" t="s">
        <v>2320</v>
      </c>
      <c r="F1506" s="1" t="s">
        <v>275</v>
      </c>
      <c r="G1506" s="1" t="s">
        <v>2090</v>
      </c>
      <c r="H1506" s="1" t="s">
        <v>4075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4076</v>
      </c>
      <c r="D1507" s="1" t="s">
        <v>2728</v>
      </c>
      <c r="E1507" s="1" t="s">
        <v>2320</v>
      </c>
      <c r="F1507" s="1" t="s">
        <v>275</v>
      </c>
      <c r="G1507" s="1" t="s">
        <v>2090</v>
      </c>
      <c r="H1507" s="1" t="s">
        <v>4077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4078</v>
      </c>
      <c r="D1508" s="1" t="s">
        <v>2731</v>
      </c>
      <c r="E1508" s="1" t="s">
        <v>2320</v>
      </c>
      <c r="F1508" s="1" t="s">
        <v>275</v>
      </c>
      <c r="G1508" s="1" t="s">
        <v>2090</v>
      </c>
      <c r="H1508" s="1" t="s">
        <v>4079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4080</v>
      </c>
      <c r="D1509" s="1" t="s">
        <v>2734</v>
      </c>
      <c r="E1509" s="1" t="s">
        <v>2320</v>
      </c>
      <c r="F1509" s="1" t="s">
        <v>275</v>
      </c>
      <c r="G1509" s="1" t="s">
        <v>2090</v>
      </c>
      <c r="H1509" s="1" t="s">
        <v>4081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4082</v>
      </c>
      <c r="D1510" s="1" t="s">
        <v>3363</v>
      </c>
      <c r="E1510" s="1" t="s">
        <v>2320</v>
      </c>
      <c r="F1510" s="1" t="s">
        <v>275</v>
      </c>
      <c r="G1510" s="1" t="s">
        <v>2090</v>
      </c>
      <c r="H1510" s="1" t="s">
        <v>4083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4084</v>
      </c>
      <c r="D1511" s="1" t="s">
        <v>3366</v>
      </c>
      <c r="E1511" s="1" t="s">
        <v>2320</v>
      </c>
      <c r="F1511" s="1" t="s">
        <v>275</v>
      </c>
      <c r="G1511" s="1" t="s">
        <v>2090</v>
      </c>
      <c r="H1511" s="1" t="s">
        <v>4085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672</v>
      </c>
      <c r="D1512" s="1" t="s">
        <v>1068</v>
      </c>
      <c r="E1512" s="1" t="s">
        <v>2320</v>
      </c>
      <c r="F1512" s="1" t="s">
        <v>275</v>
      </c>
      <c r="G1512" s="1" t="s">
        <v>2090</v>
      </c>
      <c r="H1512" s="1" t="s">
        <v>4086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4087</v>
      </c>
      <c r="D1513" s="1" t="s">
        <v>1071</v>
      </c>
      <c r="E1513" s="1" t="s">
        <v>2320</v>
      </c>
      <c r="F1513" s="1" t="s">
        <v>275</v>
      </c>
      <c r="G1513" s="1" t="s">
        <v>2090</v>
      </c>
      <c r="H1513" s="1" t="s">
        <v>4088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1479</v>
      </c>
      <c r="D1514" s="1" t="s">
        <v>1074</v>
      </c>
      <c r="E1514" s="1" t="s">
        <v>2320</v>
      </c>
      <c r="F1514" s="1" t="s">
        <v>275</v>
      </c>
      <c r="G1514" s="1" t="s">
        <v>2090</v>
      </c>
      <c r="H1514" s="1" t="s">
        <v>4089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4090</v>
      </c>
      <c r="D1515" s="1" t="s">
        <v>1077</v>
      </c>
      <c r="E1515" s="1" t="s">
        <v>2320</v>
      </c>
      <c r="F1515" s="1" t="s">
        <v>275</v>
      </c>
      <c r="G1515" s="1" t="s">
        <v>2090</v>
      </c>
      <c r="H1515" s="1" t="s">
        <v>4091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4092</v>
      </c>
      <c r="D1516" s="1" t="s">
        <v>1080</v>
      </c>
      <c r="E1516" s="1" t="s">
        <v>2320</v>
      </c>
      <c r="F1516" s="1" t="s">
        <v>275</v>
      </c>
      <c r="G1516" s="1" t="s">
        <v>2090</v>
      </c>
      <c r="H1516" s="1" t="s">
        <v>4093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4094</v>
      </c>
      <c r="D1517" s="1" t="s">
        <v>2745</v>
      </c>
      <c r="E1517" s="1" t="s">
        <v>2320</v>
      </c>
      <c r="F1517" s="1" t="s">
        <v>275</v>
      </c>
      <c r="G1517" s="1" t="s">
        <v>2090</v>
      </c>
      <c r="H1517" s="1" t="s">
        <v>4095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4096</v>
      </c>
      <c r="D1518" s="1" t="s">
        <v>2748</v>
      </c>
      <c r="E1518" s="1" t="s">
        <v>2320</v>
      </c>
      <c r="F1518" s="1" t="s">
        <v>275</v>
      </c>
      <c r="G1518" s="1" t="s">
        <v>2090</v>
      </c>
      <c r="H1518" s="1" t="s">
        <v>4097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4098</v>
      </c>
      <c r="D1519" s="1" t="s">
        <v>2750</v>
      </c>
      <c r="E1519" s="1" t="s">
        <v>2320</v>
      </c>
      <c r="F1519" s="1" t="s">
        <v>275</v>
      </c>
      <c r="G1519" s="1" t="s">
        <v>2090</v>
      </c>
      <c r="H1519" s="1" t="s">
        <v>4099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4100</v>
      </c>
      <c r="D1520" s="1" t="s">
        <v>3400</v>
      </c>
      <c r="E1520" s="1" t="s">
        <v>2320</v>
      </c>
      <c r="F1520" s="1" t="s">
        <v>275</v>
      </c>
      <c r="G1520" s="1" t="s">
        <v>2090</v>
      </c>
      <c r="H1520" s="1" t="s">
        <v>4101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1360</v>
      </c>
      <c r="D1521" s="1" t="s">
        <v>2753</v>
      </c>
      <c r="E1521" s="1" t="s">
        <v>2320</v>
      </c>
      <c r="F1521" s="1" t="s">
        <v>275</v>
      </c>
      <c r="G1521" s="1" t="s">
        <v>2090</v>
      </c>
      <c r="H1521" s="1" t="s">
        <v>4102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4103</v>
      </c>
      <c r="D1522" s="1" t="s">
        <v>2756</v>
      </c>
      <c r="E1522" s="1" t="s">
        <v>2320</v>
      </c>
      <c r="F1522" s="1" t="s">
        <v>275</v>
      </c>
      <c r="G1522" s="1" t="s">
        <v>2090</v>
      </c>
      <c r="H1522" s="1" t="s">
        <v>4104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2656</v>
      </c>
      <c r="D1523" s="1" t="s">
        <v>2759</v>
      </c>
      <c r="E1523" s="1" t="s">
        <v>2320</v>
      </c>
      <c r="F1523" s="1" t="s">
        <v>275</v>
      </c>
      <c r="G1523" s="1" t="s">
        <v>2090</v>
      </c>
      <c r="H1523" s="1" t="s">
        <v>4105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734</v>
      </c>
      <c r="D1524" s="1" t="s">
        <v>2762</v>
      </c>
      <c r="E1524" s="1" t="s">
        <v>2320</v>
      </c>
      <c r="F1524" s="1" t="s">
        <v>275</v>
      </c>
      <c r="G1524" s="1" t="s">
        <v>2090</v>
      </c>
      <c r="H1524" s="1" t="s">
        <v>4106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3704</v>
      </c>
      <c r="D1525" s="1" t="s">
        <v>3411</v>
      </c>
      <c r="E1525" s="1" t="s">
        <v>2320</v>
      </c>
      <c r="F1525" s="1" t="s">
        <v>275</v>
      </c>
      <c r="G1525" s="1" t="s">
        <v>2090</v>
      </c>
      <c r="H1525" s="1" t="s">
        <v>4107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4108</v>
      </c>
      <c r="D1526" s="1" t="s">
        <v>2765</v>
      </c>
      <c r="E1526" s="1" t="s">
        <v>2320</v>
      </c>
      <c r="F1526" s="1" t="s">
        <v>275</v>
      </c>
      <c r="G1526" s="1" t="s">
        <v>2090</v>
      </c>
      <c r="H1526" s="1" t="s">
        <v>4109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4110</v>
      </c>
      <c r="D1527" s="1" t="s">
        <v>2768</v>
      </c>
      <c r="E1527" s="1" t="s">
        <v>2320</v>
      </c>
      <c r="F1527" s="1" t="s">
        <v>275</v>
      </c>
      <c r="G1527" s="1" t="s">
        <v>2090</v>
      </c>
      <c r="H1527" s="1" t="s">
        <v>4111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4112</v>
      </c>
      <c r="D1528" s="1" t="s">
        <v>3432</v>
      </c>
      <c r="E1528" s="1" t="s">
        <v>2320</v>
      </c>
      <c r="F1528" s="1" t="s">
        <v>275</v>
      </c>
      <c r="G1528" s="1" t="s">
        <v>2090</v>
      </c>
      <c r="H1528" s="1" t="s">
        <v>4113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4114</v>
      </c>
      <c r="D1529" s="1" t="s">
        <v>3435</v>
      </c>
      <c r="E1529" s="1" t="s">
        <v>2320</v>
      </c>
      <c r="F1529" s="1" t="s">
        <v>275</v>
      </c>
      <c r="G1529" s="1" t="s">
        <v>2090</v>
      </c>
      <c r="H1529" s="1" t="s">
        <v>4115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4116</v>
      </c>
      <c r="D1530" s="1" t="s">
        <v>3438</v>
      </c>
      <c r="E1530" s="1" t="s">
        <v>2320</v>
      </c>
      <c r="F1530" s="1" t="s">
        <v>275</v>
      </c>
      <c r="G1530" s="1" t="s">
        <v>2090</v>
      </c>
      <c r="H1530" s="1" t="s">
        <v>4117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4118</v>
      </c>
      <c r="D1531" s="1" t="s">
        <v>3441</v>
      </c>
      <c r="E1531" s="1" t="s">
        <v>2320</v>
      </c>
      <c r="F1531" s="1" t="s">
        <v>275</v>
      </c>
      <c r="G1531" s="1" t="s">
        <v>2090</v>
      </c>
      <c r="H1531" s="1" t="s">
        <v>4119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4120</v>
      </c>
      <c r="D1532" s="1" t="s">
        <v>3444</v>
      </c>
      <c r="E1532" s="1" t="s">
        <v>2320</v>
      </c>
      <c r="F1532" s="1" t="s">
        <v>275</v>
      </c>
      <c r="G1532" s="1" t="s">
        <v>2090</v>
      </c>
      <c r="H1532" s="1" t="s">
        <v>4121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2532</v>
      </c>
      <c r="D1533" s="1" t="s">
        <v>3447</v>
      </c>
      <c r="E1533" s="1" t="s">
        <v>2320</v>
      </c>
      <c r="F1533" s="1" t="s">
        <v>275</v>
      </c>
      <c r="G1533" s="1" t="s">
        <v>2090</v>
      </c>
      <c r="H1533" s="1" t="s">
        <v>4122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4123</v>
      </c>
      <c r="D1534" s="1" t="s">
        <v>3450</v>
      </c>
      <c r="E1534" s="1" t="s">
        <v>2320</v>
      </c>
      <c r="F1534" s="1" t="s">
        <v>275</v>
      </c>
      <c r="G1534" s="1" t="s">
        <v>2090</v>
      </c>
      <c r="H1534" s="1" t="s">
        <v>4124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4125</v>
      </c>
      <c r="D1535" s="1" t="s">
        <v>3453</v>
      </c>
      <c r="E1535" s="1" t="s">
        <v>2320</v>
      </c>
      <c r="F1535" s="1" t="s">
        <v>275</v>
      </c>
      <c r="G1535" s="1" t="s">
        <v>2090</v>
      </c>
      <c r="H1535" s="1" t="s">
        <v>4126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4127</v>
      </c>
      <c r="D1536" s="1" t="s">
        <v>4128</v>
      </c>
      <c r="E1536" s="1" t="s">
        <v>2320</v>
      </c>
      <c r="F1536" s="1" t="s">
        <v>275</v>
      </c>
      <c r="G1536" s="1" t="s">
        <v>2090</v>
      </c>
      <c r="H1536" s="1" t="s">
        <v>4129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4130</v>
      </c>
      <c r="D1537" s="1" t="s">
        <v>4131</v>
      </c>
      <c r="E1537" s="1" t="s">
        <v>2320</v>
      </c>
      <c r="F1537" s="1" t="s">
        <v>275</v>
      </c>
      <c r="G1537" s="1" t="s">
        <v>2090</v>
      </c>
      <c r="H1537" s="1" t="s">
        <v>4132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4133</v>
      </c>
      <c r="D1538" s="1" t="s">
        <v>4134</v>
      </c>
      <c r="E1538" s="1" t="s">
        <v>2320</v>
      </c>
      <c r="F1538" s="1" t="s">
        <v>275</v>
      </c>
      <c r="G1538" s="1" t="s">
        <v>2090</v>
      </c>
      <c r="H1538" s="1" t="s">
        <v>4135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4136</v>
      </c>
      <c r="D1539" s="1" t="s">
        <v>4137</v>
      </c>
      <c r="E1539" s="1" t="s">
        <v>2320</v>
      </c>
      <c r="F1539" s="1" t="s">
        <v>275</v>
      </c>
      <c r="G1539" s="1" t="s">
        <v>2090</v>
      </c>
      <c r="H1539" s="1" t="s">
        <v>4138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1023</v>
      </c>
      <c r="D1540" s="1" t="s">
        <v>4139</v>
      </c>
      <c r="E1540" s="1" t="s">
        <v>2320</v>
      </c>
      <c r="F1540" s="1" t="s">
        <v>275</v>
      </c>
      <c r="G1540" s="1" t="s">
        <v>2090</v>
      </c>
      <c r="H1540" s="1" t="s">
        <v>4140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4141</v>
      </c>
      <c r="D1541" s="1" t="s">
        <v>4142</v>
      </c>
      <c r="E1541" s="1" t="s">
        <v>2320</v>
      </c>
      <c r="F1541" s="1" t="s">
        <v>275</v>
      </c>
      <c r="G1541" s="1" t="s">
        <v>2090</v>
      </c>
      <c r="H1541" s="1" t="s">
        <v>4143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4144</v>
      </c>
      <c r="D1542" s="1" t="s">
        <v>4145</v>
      </c>
      <c r="E1542" s="1" t="s">
        <v>2320</v>
      </c>
      <c r="F1542" s="1" t="s">
        <v>275</v>
      </c>
      <c r="G1542" s="1" t="s">
        <v>2090</v>
      </c>
      <c r="H1542" s="1" t="s">
        <v>4146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3431</v>
      </c>
      <c r="D1543" s="1" t="s">
        <v>4147</v>
      </c>
      <c r="E1543" s="1" t="s">
        <v>2320</v>
      </c>
      <c r="F1543" s="1" t="s">
        <v>275</v>
      </c>
      <c r="G1543" s="1" t="s">
        <v>2090</v>
      </c>
      <c r="H1543" s="1" t="s">
        <v>4148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1211</v>
      </c>
      <c r="D1544" s="1" t="s">
        <v>4149</v>
      </c>
      <c r="E1544" s="1" t="s">
        <v>2320</v>
      </c>
      <c r="F1544" s="1" t="s">
        <v>275</v>
      </c>
      <c r="G1544" s="1" t="s">
        <v>2090</v>
      </c>
      <c r="H1544" s="1" t="s">
        <v>4150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4151</v>
      </c>
      <c r="D1545" s="1" t="s">
        <v>4152</v>
      </c>
      <c r="E1545" s="1" t="s">
        <v>2320</v>
      </c>
      <c r="F1545" s="1" t="s">
        <v>275</v>
      </c>
      <c r="G1545" s="1" t="s">
        <v>2090</v>
      </c>
      <c r="H1545" s="1" t="s">
        <v>4153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4154</v>
      </c>
      <c r="D1546" s="1" t="s">
        <v>4155</v>
      </c>
      <c r="E1546" s="1" t="s">
        <v>2320</v>
      </c>
      <c r="F1546" s="1" t="s">
        <v>275</v>
      </c>
      <c r="G1546" s="1" t="s">
        <v>2090</v>
      </c>
      <c r="H1546" s="1" t="s">
        <v>4156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4157</v>
      </c>
      <c r="D1547" s="1" t="s">
        <v>4158</v>
      </c>
      <c r="E1547" s="1" t="s">
        <v>2320</v>
      </c>
      <c r="F1547" s="1" t="s">
        <v>275</v>
      </c>
      <c r="G1547" s="1" t="s">
        <v>2090</v>
      </c>
      <c r="H1547" s="1" t="s">
        <v>4159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4160</v>
      </c>
      <c r="D1548" s="1" t="s">
        <v>4161</v>
      </c>
      <c r="E1548" s="1" t="s">
        <v>2320</v>
      </c>
      <c r="F1548" s="1" t="s">
        <v>275</v>
      </c>
      <c r="G1548" s="1" t="s">
        <v>2090</v>
      </c>
      <c r="H1548" s="1" t="s">
        <v>4162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4163</v>
      </c>
      <c r="D1549" s="1" t="s">
        <v>4164</v>
      </c>
      <c r="E1549" s="1" t="s">
        <v>2320</v>
      </c>
      <c r="F1549" s="1" t="s">
        <v>275</v>
      </c>
      <c r="G1549" s="1" t="s">
        <v>2090</v>
      </c>
      <c r="H1549" s="1" t="s">
        <v>4165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4166</v>
      </c>
      <c r="D1550" s="1" t="s">
        <v>4167</v>
      </c>
      <c r="E1550" s="1" t="s">
        <v>2320</v>
      </c>
      <c r="F1550" s="1" t="s">
        <v>275</v>
      </c>
      <c r="G1550" s="1" t="s">
        <v>2090</v>
      </c>
      <c r="H1550" s="1" t="s">
        <v>4168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678</v>
      </c>
      <c r="D1551" s="1" t="s">
        <v>3456</v>
      </c>
      <c r="E1551" s="1" t="s">
        <v>2320</v>
      </c>
      <c r="F1551" s="1" t="s">
        <v>275</v>
      </c>
      <c r="G1551" s="1" t="s">
        <v>2090</v>
      </c>
      <c r="H1551" s="1" t="s">
        <v>4169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4170</v>
      </c>
      <c r="D1552" s="1" t="s">
        <v>3459</v>
      </c>
      <c r="E1552" s="1" t="s">
        <v>2320</v>
      </c>
      <c r="F1552" s="1" t="s">
        <v>275</v>
      </c>
      <c r="G1552" s="1" t="s">
        <v>2090</v>
      </c>
      <c r="H1552" s="1" t="s">
        <v>4171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4172</v>
      </c>
      <c r="D1553" s="1" t="s">
        <v>3462</v>
      </c>
      <c r="E1553" s="1" t="s">
        <v>2320</v>
      </c>
      <c r="F1553" s="1" t="s">
        <v>275</v>
      </c>
      <c r="G1553" s="1" t="s">
        <v>2090</v>
      </c>
      <c r="H1553" s="1" t="s">
        <v>4173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4174</v>
      </c>
      <c r="D1554" s="1" t="s">
        <v>3465</v>
      </c>
      <c r="E1554" s="1" t="s">
        <v>2320</v>
      </c>
      <c r="F1554" s="1" t="s">
        <v>275</v>
      </c>
      <c r="G1554" s="1" t="s">
        <v>2090</v>
      </c>
      <c r="H1554" s="1" t="s">
        <v>4175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4176</v>
      </c>
      <c r="D1555" s="1" t="s">
        <v>3468</v>
      </c>
      <c r="E1555" s="1" t="s">
        <v>2320</v>
      </c>
      <c r="F1555" s="1" t="s">
        <v>275</v>
      </c>
      <c r="G1555" s="1" t="s">
        <v>2090</v>
      </c>
      <c r="H1555" s="1" t="s">
        <v>4177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4178</v>
      </c>
      <c r="D1556" s="1" t="s">
        <v>3471</v>
      </c>
      <c r="E1556" s="1" t="s">
        <v>2320</v>
      </c>
      <c r="F1556" s="1" t="s">
        <v>275</v>
      </c>
      <c r="G1556" s="1" t="s">
        <v>2090</v>
      </c>
      <c r="H1556" s="1" t="s">
        <v>4179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4180</v>
      </c>
      <c r="D1557" s="1" t="s">
        <v>3474</v>
      </c>
      <c r="E1557" s="1" t="s">
        <v>2320</v>
      </c>
      <c r="F1557" s="1" t="s">
        <v>275</v>
      </c>
      <c r="G1557" s="1" t="s">
        <v>2090</v>
      </c>
      <c r="H1557" s="1" t="s">
        <v>4181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4182</v>
      </c>
      <c r="D1558" s="1" t="s">
        <v>3477</v>
      </c>
      <c r="E1558" s="1" t="s">
        <v>2320</v>
      </c>
      <c r="F1558" s="1" t="s">
        <v>275</v>
      </c>
      <c r="G1558" s="1" t="s">
        <v>2090</v>
      </c>
      <c r="H1558" s="1" t="s">
        <v>4183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4184</v>
      </c>
      <c r="D1559" s="1" t="s">
        <v>3480</v>
      </c>
      <c r="E1559" s="1" t="s">
        <v>2320</v>
      </c>
      <c r="F1559" s="1" t="s">
        <v>275</v>
      </c>
      <c r="G1559" s="1" t="s">
        <v>2090</v>
      </c>
      <c r="H1559" s="1" t="s">
        <v>4185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4186</v>
      </c>
      <c r="D1560" s="1" t="s">
        <v>3483</v>
      </c>
      <c r="E1560" s="1" t="s">
        <v>2320</v>
      </c>
      <c r="F1560" s="1" t="s">
        <v>275</v>
      </c>
      <c r="G1560" s="1" t="s">
        <v>2090</v>
      </c>
      <c r="H1560" s="1" t="s">
        <v>4187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4188</v>
      </c>
      <c r="D1561" s="1" t="s">
        <v>3486</v>
      </c>
      <c r="E1561" s="1" t="s">
        <v>2320</v>
      </c>
      <c r="F1561" s="1" t="s">
        <v>275</v>
      </c>
      <c r="G1561" s="1" t="s">
        <v>2090</v>
      </c>
      <c r="H1561" s="1" t="s">
        <v>4189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4190</v>
      </c>
      <c r="D1562" s="1" t="s">
        <v>3489</v>
      </c>
      <c r="E1562" s="1" t="s">
        <v>2320</v>
      </c>
      <c r="F1562" s="1" t="s">
        <v>275</v>
      </c>
      <c r="G1562" s="1" t="s">
        <v>2090</v>
      </c>
      <c r="H1562" s="1" t="s">
        <v>4191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4192</v>
      </c>
      <c r="D1563" s="1" t="s">
        <v>3492</v>
      </c>
      <c r="E1563" s="1" t="s">
        <v>2320</v>
      </c>
      <c r="F1563" s="1" t="s">
        <v>275</v>
      </c>
      <c r="G1563" s="1" t="s">
        <v>2090</v>
      </c>
      <c r="H1563" s="1" t="s">
        <v>4193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4194</v>
      </c>
      <c r="D1564" s="1" t="s">
        <v>3495</v>
      </c>
      <c r="E1564" s="1" t="s">
        <v>2320</v>
      </c>
      <c r="F1564" s="1" t="s">
        <v>275</v>
      </c>
      <c r="G1564" s="1" t="s">
        <v>2090</v>
      </c>
      <c r="H1564" s="1" t="s">
        <v>4195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4196</v>
      </c>
      <c r="D1565" s="1" t="s">
        <v>3498</v>
      </c>
      <c r="E1565" s="1" t="s">
        <v>2320</v>
      </c>
      <c r="F1565" s="1" t="s">
        <v>275</v>
      </c>
      <c r="G1565" s="1" t="s">
        <v>2090</v>
      </c>
      <c r="H1565" s="1" t="s">
        <v>4197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4198</v>
      </c>
      <c r="D1566" s="1" t="s">
        <v>3501</v>
      </c>
      <c r="E1566" s="1" t="s">
        <v>2320</v>
      </c>
      <c r="F1566" s="1" t="s">
        <v>275</v>
      </c>
      <c r="G1566" s="1" t="s">
        <v>2090</v>
      </c>
      <c r="H1566" s="1" t="s">
        <v>4199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4200</v>
      </c>
      <c r="D1567" s="1" t="s">
        <v>3504</v>
      </c>
      <c r="E1567" s="1" t="s">
        <v>2320</v>
      </c>
      <c r="F1567" s="1" t="s">
        <v>275</v>
      </c>
      <c r="G1567" s="1" t="s">
        <v>2090</v>
      </c>
      <c r="H1567" s="1" t="s">
        <v>4201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4202</v>
      </c>
      <c r="D1568" s="1" t="s">
        <v>4203</v>
      </c>
      <c r="E1568" s="1" t="s">
        <v>2320</v>
      </c>
      <c r="F1568" s="1" t="s">
        <v>275</v>
      </c>
      <c r="G1568" s="1" t="s">
        <v>2090</v>
      </c>
      <c r="H1568" s="1" t="s">
        <v>4204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4205</v>
      </c>
      <c r="D1569" s="1" t="s">
        <v>4206</v>
      </c>
      <c r="E1569" s="1" t="s">
        <v>2320</v>
      </c>
      <c r="F1569" s="1" t="s">
        <v>275</v>
      </c>
      <c r="G1569" s="1" t="s">
        <v>2090</v>
      </c>
      <c r="H1569" s="1" t="s">
        <v>4207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3526</v>
      </c>
      <c r="D1570" s="1" t="s">
        <v>4208</v>
      </c>
      <c r="E1570" s="1" t="s">
        <v>2320</v>
      </c>
      <c r="F1570" s="1" t="s">
        <v>275</v>
      </c>
      <c r="G1570" s="1" t="s">
        <v>2090</v>
      </c>
      <c r="H1570" s="1" t="s">
        <v>4209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734</v>
      </c>
      <c r="D1571" s="1" t="s">
        <v>4210</v>
      </c>
      <c r="E1571" s="1" t="s">
        <v>2320</v>
      </c>
      <c r="F1571" s="1" t="s">
        <v>275</v>
      </c>
      <c r="G1571" s="1" t="s">
        <v>2090</v>
      </c>
      <c r="H1571" s="1" t="s">
        <v>4211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2084</v>
      </c>
      <c r="D1572" s="1" t="s">
        <v>4212</v>
      </c>
      <c r="E1572" s="1" t="s">
        <v>2320</v>
      </c>
      <c r="F1572" s="1" t="s">
        <v>275</v>
      </c>
      <c r="G1572" s="1" t="s">
        <v>2090</v>
      </c>
      <c r="H1572" s="1" t="s">
        <v>4213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4214</v>
      </c>
      <c r="D1573" s="1" t="s">
        <v>4215</v>
      </c>
      <c r="E1573" s="1" t="s">
        <v>2320</v>
      </c>
      <c r="F1573" s="1" t="s">
        <v>275</v>
      </c>
      <c r="G1573" s="1" t="s">
        <v>2090</v>
      </c>
      <c r="H1573" s="1" t="s">
        <v>4216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4217</v>
      </c>
      <c r="D1574" s="1" t="s">
        <v>4218</v>
      </c>
      <c r="E1574" s="1" t="s">
        <v>2320</v>
      </c>
      <c r="F1574" s="1" t="s">
        <v>275</v>
      </c>
      <c r="G1574" s="1" t="s">
        <v>2090</v>
      </c>
      <c r="H1574" s="1" t="s">
        <v>4219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2427</v>
      </c>
      <c r="D1575" s="1" t="s">
        <v>4220</v>
      </c>
      <c r="E1575" s="1" t="s">
        <v>2320</v>
      </c>
      <c r="F1575" s="1" t="s">
        <v>275</v>
      </c>
      <c r="G1575" s="1" t="s">
        <v>2090</v>
      </c>
      <c r="H1575" s="1" t="s">
        <v>4221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4222</v>
      </c>
      <c r="D1576" s="1" t="s">
        <v>4223</v>
      </c>
      <c r="E1576" s="1" t="s">
        <v>2320</v>
      </c>
      <c r="F1576" s="1" t="s">
        <v>275</v>
      </c>
      <c r="G1576" s="1" t="s">
        <v>2090</v>
      </c>
      <c r="H1576" s="1" t="s">
        <v>4224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4225</v>
      </c>
      <c r="D1577" s="1" t="s">
        <v>4226</v>
      </c>
      <c r="E1577" s="1" t="s">
        <v>2320</v>
      </c>
      <c r="F1577" s="1" t="s">
        <v>275</v>
      </c>
      <c r="G1577" s="1" t="s">
        <v>2090</v>
      </c>
      <c r="H1577" s="1" t="s">
        <v>4227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4228</v>
      </c>
      <c r="D1578" s="1" t="s">
        <v>4229</v>
      </c>
      <c r="E1578" s="1" t="s">
        <v>2320</v>
      </c>
      <c r="F1578" s="1" t="s">
        <v>275</v>
      </c>
      <c r="G1578" s="1" t="s">
        <v>2090</v>
      </c>
      <c r="H1578" s="1" t="s">
        <v>4230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4231</v>
      </c>
      <c r="D1579" s="1" t="s">
        <v>3506</v>
      </c>
      <c r="E1579" s="1" t="s">
        <v>2320</v>
      </c>
      <c r="F1579" s="1" t="s">
        <v>275</v>
      </c>
      <c r="G1579" s="1" t="s">
        <v>2090</v>
      </c>
      <c r="H1579" s="1" t="s">
        <v>4232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4233</v>
      </c>
      <c r="D1580" s="1" t="s">
        <v>3508</v>
      </c>
      <c r="E1580" s="1" t="s">
        <v>2320</v>
      </c>
      <c r="F1580" s="1" t="s">
        <v>275</v>
      </c>
      <c r="G1580" s="1" t="s">
        <v>2090</v>
      </c>
      <c r="H1580" s="1" t="s">
        <v>4234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4235</v>
      </c>
      <c r="D1581" s="1" t="s">
        <v>3511</v>
      </c>
      <c r="E1581" s="1" t="s">
        <v>2320</v>
      </c>
      <c r="F1581" s="1" t="s">
        <v>275</v>
      </c>
      <c r="G1581" s="1" t="s">
        <v>2090</v>
      </c>
      <c r="H1581" s="1" t="s">
        <v>4236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4237</v>
      </c>
      <c r="D1582" s="1" t="s">
        <v>3514</v>
      </c>
      <c r="E1582" s="1" t="s">
        <v>2320</v>
      </c>
      <c r="F1582" s="1" t="s">
        <v>275</v>
      </c>
      <c r="G1582" s="1" t="s">
        <v>2090</v>
      </c>
      <c r="H1582" s="1" t="s">
        <v>4238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4239</v>
      </c>
      <c r="D1583" s="1" t="s">
        <v>3516</v>
      </c>
      <c r="E1583" s="1" t="s">
        <v>2320</v>
      </c>
      <c r="F1583" s="1" t="s">
        <v>275</v>
      </c>
      <c r="G1583" s="1" t="s">
        <v>2090</v>
      </c>
      <c r="H1583" s="1" t="s">
        <v>4240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4241</v>
      </c>
      <c r="D1584" s="1" t="s">
        <v>3519</v>
      </c>
      <c r="E1584" s="1" t="s">
        <v>2320</v>
      </c>
      <c r="F1584" s="1" t="s">
        <v>275</v>
      </c>
      <c r="G1584" s="1" t="s">
        <v>2090</v>
      </c>
      <c r="H1584" s="1" t="s">
        <v>4242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4243</v>
      </c>
      <c r="D1585" s="1" t="s">
        <v>3521</v>
      </c>
      <c r="E1585" s="1" t="s">
        <v>2320</v>
      </c>
      <c r="F1585" s="1" t="s">
        <v>275</v>
      </c>
      <c r="G1585" s="1" t="s">
        <v>2090</v>
      </c>
      <c r="H1585" s="1" t="s">
        <v>4244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4245</v>
      </c>
      <c r="D1586" s="1" t="s">
        <v>3524</v>
      </c>
      <c r="E1586" s="1" t="s">
        <v>2320</v>
      </c>
      <c r="F1586" s="1" t="s">
        <v>275</v>
      </c>
      <c r="G1586" s="1" t="s">
        <v>2090</v>
      </c>
      <c r="H1586" s="1" t="s">
        <v>4246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2336</v>
      </c>
      <c r="D1587" s="1" t="s">
        <v>3527</v>
      </c>
      <c r="E1587" s="1" t="s">
        <v>2320</v>
      </c>
      <c r="F1587" s="1" t="s">
        <v>275</v>
      </c>
      <c r="G1587" s="1" t="s">
        <v>2090</v>
      </c>
      <c r="H1587" s="1" t="s">
        <v>4247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684</v>
      </c>
      <c r="D1588" s="1" t="s">
        <v>3545</v>
      </c>
      <c r="E1588" s="1" t="s">
        <v>2320</v>
      </c>
      <c r="F1588" s="1" t="s">
        <v>275</v>
      </c>
      <c r="G1588" s="1" t="s">
        <v>2090</v>
      </c>
      <c r="H1588" s="1" t="s">
        <v>4248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4249</v>
      </c>
      <c r="D1589" s="1" t="s">
        <v>3548</v>
      </c>
      <c r="E1589" s="1" t="s">
        <v>2320</v>
      </c>
      <c r="F1589" s="1" t="s">
        <v>275</v>
      </c>
      <c r="G1589" s="1" t="s">
        <v>2090</v>
      </c>
      <c r="H1589" s="1" t="s">
        <v>4250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4251</v>
      </c>
      <c r="D1590" s="1" t="s">
        <v>3551</v>
      </c>
      <c r="E1590" s="1" t="s">
        <v>2320</v>
      </c>
      <c r="F1590" s="1" t="s">
        <v>275</v>
      </c>
      <c r="G1590" s="1" t="s">
        <v>2090</v>
      </c>
      <c r="H1590" s="1" t="s">
        <v>4252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699</v>
      </c>
      <c r="D1591" s="1" t="s">
        <v>3554</v>
      </c>
      <c r="E1591" s="1" t="s">
        <v>2320</v>
      </c>
      <c r="F1591" s="1" t="s">
        <v>275</v>
      </c>
      <c r="G1591" s="1" t="s">
        <v>2090</v>
      </c>
      <c r="H1591" s="1" t="s">
        <v>4253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4254</v>
      </c>
      <c r="D1592" s="1" t="s">
        <v>3557</v>
      </c>
      <c r="E1592" s="1" t="s">
        <v>2320</v>
      </c>
      <c r="F1592" s="1" t="s">
        <v>275</v>
      </c>
      <c r="G1592" s="1" t="s">
        <v>2090</v>
      </c>
      <c r="H1592" s="1" t="s">
        <v>4255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1026</v>
      </c>
      <c r="D1593" s="1" t="s">
        <v>4256</v>
      </c>
      <c r="E1593" s="1" t="s">
        <v>2320</v>
      </c>
      <c r="F1593" s="1" t="s">
        <v>275</v>
      </c>
      <c r="G1593" s="1" t="s">
        <v>2090</v>
      </c>
      <c r="H1593" s="1" t="s">
        <v>4257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4258</v>
      </c>
      <c r="D1594" s="1" t="s">
        <v>4259</v>
      </c>
      <c r="E1594" s="1" t="s">
        <v>2320</v>
      </c>
      <c r="F1594" s="1" t="s">
        <v>275</v>
      </c>
      <c r="G1594" s="1" t="s">
        <v>2090</v>
      </c>
      <c r="H1594" s="1" t="s">
        <v>4260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2427</v>
      </c>
      <c r="D1595" s="1" t="s">
        <v>4261</v>
      </c>
      <c r="E1595" s="1" t="s">
        <v>2320</v>
      </c>
      <c r="F1595" s="1" t="s">
        <v>275</v>
      </c>
      <c r="G1595" s="1" t="s">
        <v>2090</v>
      </c>
      <c r="H1595" s="1" t="s">
        <v>4262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4263</v>
      </c>
      <c r="D1596" s="1" t="s">
        <v>4264</v>
      </c>
      <c r="E1596" s="1" t="s">
        <v>2320</v>
      </c>
      <c r="F1596" s="1" t="s">
        <v>275</v>
      </c>
      <c r="G1596" s="1" t="s">
        <v>2090</v>
      </c>
      <c r="H1596" s="1" t="s">
        <v>4265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1670</v>
      </c>
      <c r="D1597" s="1" t="s">
        <v>4266</v>
      </c>
      <c r="E1597" s="1" t="s">
        <v>2320</v>
      </c>
      <c r="F1597" s="1" t="s">
        <v>275</v>
      </c>
      <c r="G1597" s="1" t="s">
        <v>2090</v>
      </c>
      <c r="H1597" s="1" t="s">
        <v>4267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4268</v>
      </c>
      <c r="D1598" s="1" t="s">
        <v>4269</v>
      </c>
      <c r="E1598" s="1" t="s">
        <v>2320</v>
      </c>
      <c r="F1598" s="1" t="s">
        <v>275</v>
      </c>
      <c r="G1598" s="1" t="s">
        <v>2090</v>
      </c>
      <c r="H1598" s="1" t="s">
        <v>4270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713</v>
      </c>
      <c r="D1599" s="1" t="s">
        <v>2252</v>
      </c>
      <c r="E1599" s="1" t="s">
        <v>2320</v>
      </c>
      <c r="F1599" s="1" t="s">
        <v>425</v>
      </c>
      <c r="G1599" s="1" t="s">
        <v>2090</v>
      </c>
      <c r="H1599" s="1" t="s">
        <v>4271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2834</v>
      </c>
      <c r="D1600" s="1" t="s">
        <v>2457</v>
      </c>
      <c r="E1600" s="1" t="s">
        <v>2320</v>
      </c>
      <c r="F1600" s="1" t="s">
        <v>425</v>
      </c>
      <c r="G1600" s="1" t="s">
        <v>2090</v>
      </c>
      <c r="H1600" s="1" t="s">
        <v>4272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1360</v>
      </c>
      <c r="D1601" s="1" t="s">
        <v>2469</v>
      </c>
      <c r="E1601" s="1" t="s">
        <v>2320</v>
      </c>
      <c r="F1601" s="1" t="s">
        <v>425</v>
      </c>
      <c r="G1601" s="1" t="s">
        <v>2090</v>
      </c>
      <c r="H1601" s="1" t="s">
        <v>4273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4274</v>
      </c>
      <c r="D1602" s="1" t="s">
        <v>4275</v>
      </c>
      <c r="E1602" s="1" t="s">
        <v>2320</v>
      </c>
      <c r="F1602" s="1" t="s">
        <v>425</v>
      </c>
      <c r="G1602" s="1" t="s">
        <v>2090</v>
      </c>
      <c r="H1602" s="1" t="s">
        <v>4276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4277</v>
      </c>
      <c r="D1603" s="1" t="s">
        <v>4278</v>
      </c>
      <c r="E1603" s="1" t="s">
        <v>2320</v>
      </c>
      <c r="F1603" s="1" t="s">
        <v>425</v>
      </c>
      <c r="G1603" s="1" t="s">
        <v>2090</v>
      </c>
      <c r="H1603" s="1" t="s">
        <v>4279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4190</v>
      </c>
      <c r="D1604" s="1" t="s">
        <v>4280</v>
      </c>
      <c r="E1604" s="1" t="s">
        <v>2320</v>
      </c>
      <c r="F1604" s="1" t="s">
        <v>425</v>
      </c>
      <c r="G1604" s="1" t="s">
        <v>2090</v>
      </c>
      <c r="H1604" s="1" t="s">
        <v>4281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1277</v>
      </c>
      <c r="D1605" s="1" t="s">
        <v>4282</v>
      </c>
      <c r="E1605" s="1" t="s">
        <v>2320</v>
      </c>
      <c r="F1605" s="1" t="s">
        <v>425</v>
      </c>
      <c r="G1605" s="1" t="s">
        <v>2090</v>
      </c>
      <c r="H1605" s="1" t="s">
        <v>4283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4284</v>
      </c>
      <c r="D1606" s="1" t="s">
        <v>4285</v>
      </c>
      <c r="E1606" s="1" t="s">
        <v>2320</v>
      </c>
      <c r="F1606" s="1" t="s">
        <v>425</v>
      </c>
      <c r="G1606" s="1" t="s">
        <v>2090</v>
      </c>
      <c r="H1606" s="1" t="s">
        <v>4286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4287</v>
      </c>
      <c r="D1607" s="1" t="s">
        <v>4288</v>
      </c>
      <c r="E1607" s="1" t="s">
        <v>2320</v>
      </c>
      <c r="F1607" s="1" t="s">
        <v>425</v>
      </c>
      <c r="G1607" s="1" t="s">
        <v>2090</v>
      </c>
      <c r="H1607" s="1" t="s">
        <v>4289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4290</v>
      </c>
      <c r="D1608" s="1" t="s">
        <v>4291</v>
      </c>
      <c r="E1608" s="1" t="s">
        <v>2320</v>
      </c>
      <c r="F1608" s="1" t="s">
        <v>425</v>
      </c>
      <c r="G1608" s="1" t="s">
        <v>2090</v>
      </c>
      <c r="H1608" s="1" t="s">
        <v>4292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4293</v>
      </c>
      <c r="D1609" s="1" t="s">
        <v>3180</v>
      </c>
      <c r="E1609" s="1" t="s">
        <v>2320</v>
      </c>
      <c r="F1609" s="1" t="s">
        <v>425</v>
      </c>
      <c r="G1609" s="1" t="s">
        <v>2090</v>
      </c>
      <c r="H1609" s="1" t="s">
        <v>4294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4295</v>
      </c>
      <c r="D1610" s="1" t="s">
        <v>2568</v>
      </c>
      <c r="E1610" s="1" t="s">
        <v>2320</v>
      </c>
      <c r="F1610" s="1" t="s">
        <v>425</v>
      </c>
      <c r="G1610" s="1" t="s">
        <v>2090</v>
      </c>
      <c r="H1610" s="1" t="s">
        <v>4296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4297</v>
      </c>
      <c r="D1611" s="1" t="s">
        <v>3198</v>
      </c>
      <c r="E1611" s="1" t="s">
        <v>2320</v>
      </c>
      <c r="F1611" s="1" t="s">
        <v>425</v>
      </c>
      <c r="G1611" s="1" t="s">
        <v>2090</v>
      </c>
      <c r="H1611" s="1" t="s">
        <v>4298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4299</v>
      </c>
      <c r="D1612" s="1" t="s">
        <v>3206</v>
      </c>
      <c r="E1612" s="1" t="s">
        <v>2320</v>
      </c>
      <c r="F1612" s="1" t="s">
        <v>425</v>
      </c>
      <c r="G1612" s="1" t="s">
        <v>2090</v>
      </c>
      <c r="H1612" s="1" t="s">
        <v>4300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4301</v>
      </c>
      <c r="D1613" s="1" t="s">
        <v>3221</v>
      </c>
      <c r="E1613" s="1" t="s">
        <v>2320</v>
      </c>
      <c r="F1613" s="1" t="s">
        <v>425</v>
      </c>
      <c r="G1613" s="1" t="s">
        <v>2090</v>
      </c>
      <c r="H1613" s="1" t="s">
        <v>4302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4303</v>
      </c>
      <c r="D1614" s="1" t="s">
        <v>4304</v>
      </c>
      <c r="E1614" s="1" t="s">
        <v>2320</v>
      </c>
      <c r="F1614" s="1" t="s">
        <v>425</v>
      </c>
      <c r="G1614" s="1" t="s">
        <v>2090</v>
      </c>
      <c r="H1614" s="1" t="s">
        <v>4305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939</v>
      </c>
      <c r="D1615" s="1" t="s">
        <v>4306</v>
      </c>
      <c r="E1615" s="1" t="s">
        <v>2320</v>
      </c>
      <c r="F1615" s="1" t="s">
        <v>425</v>
      </c>
      <c r="G1615" s="1" t="s">
        <v>2090</v>
      </c>
      <c r="H1615" s="1" t="s">
        <v>4307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4308</v>
      </c>
      <c r="D1616" s="1" t="s">
        <v>3600</v>
      </c>
      <c r="E1616" s="1" t="s">
        <v>2320</v>
      </c>
      <c r="F1616" s="1" t="s">
        <v>425</v>
      </c>
      <c r="G1616" s="1" t="s">
        <v>2090</v>
      </c>
      <c r="H1616" s="1" t="s">
        <v>4309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4310</v>
      </c>
      <c r="D1617" s="1" t="s">
        <v>3614</v>
      </c>
      <c r="E1617" s="1" t="s">
        <v>2320</v>
      </c>
      <c r="F1617" s="1" t="s">
        <v>425</v>
      </c>
      <c r="G1617" s="1" t="s">
        <v>2090</v>
      </c>
      <c r="H1617" s="1" t="s">
        <v>4311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4312</v>
      </c>
      <c r="D1618" s="1" t="s">
        <v>4313</v>
      </c>
      <c r="E1618" s="1" t="s">
        <v>2320</v>
      </c>
      <c r="F1618" s="1" t="s">
        <v>425</v>
      </c>
      <c r="G1618" s="1" t="s">
        <v>2090</v>
      </c>
      <c r="H1618" s="1" t="s">
        <v>4314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4315</v>
      </c>
      <c r="D1619" s="1" t="s">
        <v>4316</v>
      </c>
      <c r="E1619" s="1" t="s">
        <v>2320</v>
      </c>
      <c r="F1619" s="1" t="s">
        <v>425</v>
      </c>
      <c r="G1619" s="1" t="s">
        <v>2090</v>
      </c>
      <c r="H1619" s="1" t="s">
        <v>4317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4318</v>
      </c>
      <c r="D1620" s="1" t="s">
        <v>4319</v>
      </c>
      <c r="E1620" s="1" t="s">
        <v>2320</v>
      </c>
      <c r="F1620" s="1" t="s">
        <v>425</v>
      </c>
      <c r="G1620" s="1" t="s">
        <v>2090</v>
      </c>
      <c r="H1620" s="1" t="s">
        <v>4320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4321</v>
      </c>
      <c r="D1621" s="1" t="s">
        <v>4322</v>
      </c>
      <c r="E1621" s="1" t="s">
        <v>2320</v>
      </c>
      <c r="F1621" s="1" t="s">
        <v>425</v>
      </c>
      <c r="G1621" s="1" t="s">
        <v>2090</v>
      </c>
      <c r="H1621" s="1" t="s">
        <v>4323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3217</v>
      </c>
      <c r="D1622" s="1" t="s">
        <v>4324</v>
      </c>
      <c r="E1622" s="1" t="s">
        <v>2320</v>
      </c>
      <c r="F1622" s="1" t="s">
        <v>425</v>
      </c>
      <c r="G1622" s="1" t="s">
        <v>2090</v>
      </c>
      <c r="H1622" s="1" t="s">
        <v>4325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4326</v>
      </c>
      <c r="D1623" s="1" t="s">
        <v>4327</v>
      </c>
      <c r="E1623" s="1" t="s">
        <v>2320</v>
      </c>
      <c r="F1623" s="1" t="s">
        <v>425</v>
      </c>
      <c r="G1623" s="1" t="s">
        <v>2090</v>
      </c>
      <c r="H1623" s="1" t="s">
        <v>4328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934</v>
      </c>
      <c r="D1624" s="1" t="s">
        <v>4329</v>
      </c>
      <c r="E1624" s="1" t="s">
        <v>2320</v>
      </c>
      <c r="F1624" s="1" t="s">
        <v>425</v>
      </c>
      <c r="G1624" s="1" t="s">
        <v>2090</v>
      </c>
      <c r="H1624" s="1" t="s">
        <v>4330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4331</v>
      </c>
      <c r="D1625" s="1" t="s">
        <v>4332</v>
      </c>
      <c r="E1625" s="1" t="s">
        <v>2320</v>
      </c>
      <c r="F1625" s="1" t="s">
        <v>425</v>
      </c>
      <c r="G1625" s="1" t="s">
        <v>2090</v>
      </c>
      <c r="H1625" s="1" t="s">
        <v>4333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3727</v>
      </c>
      <c r="D1626" s="1" t="s">
        <v>4334</v>
      </c>
      <c r="E1626" s="1" t="s">
        <v>2320</v>
      </c>
      <c r="F1626" s="1" t="s">
        <v>425</v>
      </c>
      <c r="G1626" s="1" t="s">
        <v>2090</v>
      </c>
      <c r="H1626" s="1" t="s">
        <v>4335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2084</v>
      </c>
      <c r="D1627" s="1" t="s">
        <v>4336</v>
      </c>
      <c r="E1627" s="1" t="s">
        <v>2320</v>
      </c>
      <c r="F1627" s="1" t="s">
        <v>425</v>
      </c>
      <c r="G1627" s="1" t="s">
        <v>2090</v>
      </c>
      <c r="H1627" s="1" t="s">
        <v>4337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4338</v>
      </c>
      <c r="D1628" s="1" t="s">
        <v>4339</v>
      </c>
      <c r="E1628" s="1" t="s">
        <v>2320</v>
      </c>
      <c r="F1628" s="1" t="s">
        <v>425</v>
      </c>
      <c r="G1628" s="1" t="s">
        <v>2090</v>
      </c>
      <c r="H1628" s="1" t="s">
        <v>4340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4341</v>
      </c>
      <c r="D1629" s="1" t="s">
        <v>4342</v>
      </c>
      <c r="E1629" s="1" t="s">
        <v>2320</v>
      </c>
      <c r="F1629" s="1" t="s">
        <v>425</v>
      </c>
      <c r="G1629" s="1" t="s">
        <v>2090</v>
      </c>
      <c r="H1629" s="1" t="s">
        <v>4343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4344</v>
      </c>
      <c r="D1630" s="1" t="s">
        <v>4345</v>
      </c>
      <c r="E1630" s="1" t="s">
        <v>2320</v>
      </c>
      <c r="F1630" s="1" t="s">
        <v>425</v>
      </c>
      <c r="G1630" s="1" t="s">
        <v>2090</v>
      </c>
      <c r="H1630" s="1" t="s">
        <v>4346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3819</v>
      </c>
      <c r="D1631" s="1" t="s">
        <v>4347</v>
      </c>
      <c r="E1631" s="1" t="s">
        <v>2320</v>
      </c>
      <c r="F1631" s="1" t="s">
        <v>425</v>
      </c>
      <c r="G1631" s="1" t="s">
        <v>2090</v>
      </c>
      <c r="H1631" s="1" t="s">
        <v>4348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921</v>
      </c>
      <c r="D1632" s="1" t="s">
        <v>4349</v>
      </c>
      <c r="E1632" s="1" t="s">
        <v>2320</v>
      </c>
      <c r="F1632" s="1" t="s">
        <v>425</v>
      </c>
      <c r="G1632" s="1" t="s">
        <v>2090</v>
      </c>
      <c r="H1632" s="1" t="s">
        <v>4350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4351</v>
      </c>
      <c r="D1633" s="1" t="s">
        <v>4352</v>
      </c>
      <c r="E1633" s="1" t="s">
        <v>2320</v>
      </c>
      <c r="F1633" s="1" t="s">
        <v>425</v>
      </c>
      <c r="G1633" s="1" t="s">
        <v>2090</v>
      </c>
      <c r="H1633" s="1" t="s">
        <v>4353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4354</v>
      </c>
      <c r="D1634" s="1" t="s">
        <v>4355</v>
      </c>
      <c r="E1634" s="1" t="s">
        <v>2320</v>
      </c>
      <c r="F1634" s="1" t="s">
        <v>425</v>
      </c>
      <c r="G1634" s="1" t="s">
        <v>2090</v>
      </c>
      <c r="H1634" s="1" t="s">
        <v>4356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4357</v>
      </c>
      <c r="D1635" s="1" t="s">
        <v>4358</v>
      </c>
      <c r="E1635" s="1" t="s">
        <v>2320</v>
      </c>
      <c r="F1635" s="1" t="s">
        <v>425</v>
      </c>
      <c r="G1635" s="1" t="s">
        <v>2090</v>
      </c>
      <c r="H1635" s="1" t="s">
        <v>4359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4360</v>
      </c>
      <c r="D1636" s="1" t="s">
        <v>4361</v>
      </c>
      <c r="E1636" s="1" t="s">
        <v>2320</v>
      </c>
      <c r="F1636" s="1" t="s">
        <v>425</v>
      </c>
      <c r="G1636" s="1" t="s">
        <v>2090</v>
      </c>
      <c r="H1636" s="1" t="s">
        <v>4362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2744</v>
      </c>
      <c r="D1637" s="1" t="s">
        <v>4363</v>
      </c>
      <c r="E1637" s="1" t="s">
        <v>2320</v>
      </c>
      <c r="F1637" s="1" t="s">
        <v>425</v>
      </c>
      <c r="G1637" s="1" t="s">
        <v>2090</v>
      </c>
      <c r="H1637" s="1" t="s">
        <v>4364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4365</v>
      </c>
      <c r="D1638" s="1" t="s">
        <v>4366</v>
      </c>
      <c r="E1638" s="1" t="s">
        <v>2320</v>
      </c>
      <c r="F1638" s="1" t="s">
        <v>425</v>
      </c>
      <c r="G1638" s="1" t="s">
        <v>2090</v>
      </c>
      <c r="H1638" s="1" t="s">
        <v>4367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4368</v>
      </c>
      <c r="D1639" s="1" t="s">
        <v>4369</v>
      </c>
      <c r="E1639" s="1" t="s">
        <v>2320</v>
      </c>
      <c r="F1639" s="1" t="s">
        <v>425</v>
      </c>
      <c r="G1639" s="1" t="s">
        <v>2090</v>
      </c>
      <c r="H1639" s="1" t="s">
        <v>4370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4371</v>
      </c>
      <c r="D1640" s="1" t="s">
        <v>4372</v>
      </c>
      <c r="E1640" s="1" t="s">
        <v>2320</v>
      </c>
      <c r="F1640" s="1" t="s">
        <v>425</v>
      </c>
      <c r="G1640" s="1" t="s">
        <v>2090</v>
      </c>
      <c r="H1640" s="1" t="s">
        <v>4373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4374</v>
      </c>
      <c r="D1641" s="1" t="s">
        <v>4375</v>
      </c>
      <c r="E1641" s="1" t="s">
        <v>2320</v>
      </c>
      <c r="F1641" s="1" t="s">
        <v>425</v>
      </c>
      <c r="G1641" s="1" t="s">
        <v>2090</v>
      </c>
      <c r="H1641" s="1" t="s">
        <v>4376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4377</v>
      </c>
      <c r="D1642" s="1" t="s">
        <v>4378</v>
      </c>
      <c r="E1642" s="1" t="s">
        <v>2320</v>
      </c>
      <c r="F1642" s="1" t="s">
        <v>425</v>
      </c>
      <c r="G1642" s="1" t="s">
        <v>2090</v>
      </c>
      <c r="H1642" s="1" t="s">
        <v>4379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942</v>
      </c>
      <c r="D1643" s="1" t="s">
        <v>4380</v>
      </c>
      <c r="E1643" s="1" t="s">
        <v>2320</v>
      </c>
      <c r="F1643" s="1" t="s">
        <v>425</v>
      </c>
      <c r="G1643" s="1" t="s">
        <v>2090</v>
      </c>
      <c r="H1643" s="1" t="s">
        <v>4381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4382</v>
      </c>
      <c r="D1644" s="1" t="s">
        <v>4383</v>
      </c>
      <c r="E1644" s="1" t="s">
        <v>2320</v>
      </c>
      <c r="F1644" s="1" t="s">
        <v>425</v>
      </c>
      <c r="G1644" s="1" t="s">
        <v>2090</v>
      </c>
      <c r="H1644" s="1" t="s">
        <v>4384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4385</v>
      </c>
      <c r="D1645" s="1" t="s">
        <v>4386</v>
      </c>
      <c r="E1645" s="1" t="s">
        <v>2320</v>
      </c>
      <c r="F1645" s="1" t="s">
        <v>425</v>
      </c>
      <c r="G1645" s="1" t="s">
        <v>2090</v>
      </c>
      <c r="H1645" s="1" t="s">
        <v>4387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4388</v>
      </c>
      <c r="D1646" s="1" t="s">
        <v>4389</v>
      </c>
      <c r="E1646" s="1" t="s">
        <v>2320</v>
      </c>
      <c r="F1646" s="1" t="s">
        <v>425</v>
      </c>
      <c r="G1646" s="1" t="s">
        <v>2090</v>
      </c>
      <c r="H1646" s="1" t="s">
        <v>4390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3303</v>
      </c>
      <c r="D1647" s="1" t="s">
        <v>4391</v>
      </c>
      <c r="E1647" s="1" t="s">
        <v>2320</v>
      </c>
      <c r="F1647" s="1" t="s">
        <v>425</v>
      </c>
      <c r="G1647" s="1" t="s">
        <v>2090</v>
      </c>
      <c r="H1647" s="1" t="s">
        <v>4392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4393</v>
      </c>
      <c r="D1648" s="1" t="s">
        <v>4394</v>
      </c>
      <c r="E1648" s="1" t="s">
        <v>2320</v>
      </c>
      <c r="F1648" s="1" t="s">
        <v>425</v>
      </c>
      <c r="G1648" s="1" t="s">
        <v>2090</v>
      </c>
      <c r="H1648" s="1" t="s">
        <v>4395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2227</v>
      </c>
      <c r="D1649" s="1" t="s">
        <v>4396</v>
      </c>
      <c r="E1649" s="1" t="s">
        <v>2320</v>
      </c>
      <c r="F1649" s="1" t="s">
        <v>425</v>
      </c>
      <c r="G1649" s="1" t="s">
        <v>2090</v>
      </c>
      <c r="H1649" s="1" t="s">
        <v>4397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4398</v>
      </c>
      <c r="D1650" s="1" t="s">
        <v>4399</v>
      </c>
      <c r="E1650" s="1" t="s">
        <v>2320</v>
      </c>
      <c r="F1650" s="1" t="s">
        <v>425</v>
      </c>
      <c r="G1650" s="1" t="s">
        <v>2090</v>
      </c>
      <c r="H1650" s="1" t="s">
        <v>4400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954</v>
      </c>
      <c r="D1651" s="1" t="s">
        <v>4401</v>
      </c>
      <c r="E1651" s="1" t="s">
        <v>2320</v>
      </c>
      <c r="F1651" s="1" t="s">
        <v>425</v>
      </c>
      <c r="G1651" s="1" t="s">
        <v>2090</v>
      </c>
      <c r="H1651" s="1" t="s">
        <v>4402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1912</v>
      </c>
      <c r="D1652" s="1" t="s">
        <v>4403</v>
      </c>
      <c r="E1652" s="1" t="s">
        <v>2320</v>
      </c>
      <c r="F1652" s="1" t="s">
        <v>425</v>
      </c>
      <c r="G1652" s="1" t="s">
        <v>2090</v>
      </c>
      <c r="H1652" s="1" t="s">
        <v>4404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4405</v>
      </c>
      <c r="D1653" s="1" t="s">
        <v>4406</v>
      </c>
      <c r="E1653" s="1" t="s">
        <v>2320</v>
      </c>
      <c r="F1653" s="1" t="s">
        <v>425</v>
      </c>
      <c r="G1653" s="1" t="s">
        <v>2090</v>
      </c>
      <c r="H1653" s="1" t="s">
        <v>4407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4408</v>
      </c>
      <c r="D1654" s="1" t="s">
        <v>4409</v>
      </c>
      <c r="E1654" s="1" t="s">
        <v>2320</v>
      </c>
      <c r="F1654" s="1" t="s">
        <v>425</v>
      </c>
      <c r="G1654" s="1" t="s">
        <v>2090</v>
      </c>
      <c r="H1654" s="1" t="s">
        <v>4410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3605</v>
      </c>
      <c r="D1655" s="1" t="s">
        <v>4411</v>
      </c>
      <c r="E1655" s="1" t="s">
        <v>2320</v>
      </c>
      <c r="F1655" s="1" t="s">
        <v>425</v>
      </c>
      <c r="G1655" s="1" t="s">
        <v>2090</v>
      </c>
      <c r="H1655" s="1" t="s">
        <v>4412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4413</v>
      </c>
      <c r="D1656" s="1" t="s">
        <v>4414</v>
      </c>
      <c r="E1656" s="1" t="s">
        <v>2320</v>
      </c>
      <c r="F1656" s="1" t="s">
        <v>425</v>
      </c>
      <c r="G1656" s="1" t="s">
        <v>2090</v>
      </c>
      <c r="H1656" s="1" t="s">
        <v>4415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4416</v>
      </c>
      <c r="D1657" s="1" t="s">
        <v>4417</v>
      </c>
      <c r="E1657" s="1" t="s">
        <v>2320</v>
      </c>
      <c r="F1657" s="1" t="s">
        <v>425</v>
      </c>
      <c r="G1657" s="1" t="s">
        <v>2090</v>
      </c>
      <c r="H1657" s="1" t="s">
        <v>4418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4419</v>
      </c>
      <c r="D1658" s="1" t="s">
        <v>4420</v>
      </c>
      <c r="E1658" s="1" t="s">
        <v>2320</v>
      </c>
      <c r="F1658" s="1" t="s">
        <v>425</v>
      </c>
      <c r="G1658" s="1" t="s">
        <v>2090</v>
      </c>
      <c r="H1658" s="1" t="s">
        <v>4421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915</v>
      </c>
      <c r="D1659" s="1" t="s">
        <v>4422</v>
      </c>
      <c r="E1659" s="1" t="s">
        <v>2320</v>
      </c>
      <c r="F1659" s="1" t="s">
        <v>425</v>
      </c>
      <c r="G1659" s="1" t="s">
        <v>2090</v>
      </c>
      <c r="H1659" s="1" t="s">
        <v>4423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4424</v>
      </c>
      <c r="D1660" s="1" t="s">
        <v>4425</v>
      </c>
      <c r="E1660" s="1" t="s">
        <v>2320</v>
      </c>
      <c r="F1660" s="1" t="s">
        <v>425</v>
      </c>
      <c r="G1660" s="1" t="s">
        <v>2090</v>
      </c>
      <c r="H1660" s="1" t="s">
        <v>4426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4427</v>
      </c>
      <c r="D1661" s="1" t="s">
        <v>4428</v>
      </c>
      <c r="E1661" s="1" t="s">
        <v>2320</v>
      </c>
      <c r="F1661" s="1" t="s">
        <v>425</v>
      </c>
      <c r="G1661" s="1" t="s">
        <v>2090</v>
      </c>
      <c r="H1661" s="1" t="s">
        <v>4429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4430</v>
      </c>
      <c r="D1662" s="1" t="s">
        <v>4431</v>
      </c>
      <c r="E1662" s="1" t="s">
        <v>2320</v>
      </c>
      <c r="F1662" s="1" t="s">
        <v>425</v>
      </c>
      <c r="G1662" s="1" t="s">
        <v>2090</v>
      </c>
      <c r="H1662" s="1" t="s">
        <v>4432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4433</v>
      </c>
      <c r="D1663" s="1" t="s">
        <v>4434</v>
      </c>
      <c r="E1663" s="1" t="s">
        <v>2320</v>
      </c>
      <c r="F1663" s="1" t="s">
        <v>425</v>
      </c>
      <c r="G1663" s="1" t="s">
        <v>2090</v>
      </c>
      <c r="H1663" s="1" t="s">
        <v>4435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4436</v>
      </c>
      <c r="D1664" s="1" t="s">
        <v>4437</v>
      </c>
      <c r="E1664" s="1" t="s">
        <v>2320</v>
      </c>
      <c r="F1664" s="1" t="s">
        <v>425</v>
      </c>
      <c r="G1664" s="1" t="s">
        <v>2090</v>
      </c>
      <c r="H1664" s="1" t="s">
        <v>4438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4439</v>
      </c>
      <c r="D1665" s="1" t="s">
        <v>4440</v>
      </c>
      <c r="E1665" s="1" t="s">
        <v>2320</v>
      </c>
      <c r="F1665" s="1" t="s">
        <v>425</v>
      </c>
      <c r="G1665" s="1" t="s">
        <v>2090</v>
      </c>
      <c r="H1665" s="1" t="s">
        <v>4441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4442</v>
      </c>
      <c r="D1666" s="1" t="s">
        <v>4443</v>
      </c>
      <c r="E1666" s="1" t="s">
        <v>2320</v>
      </c>
      <c r="F1666" s="1" t="s">
        <v>425</v>
      </c>
      <c r="G1666" s="1" t="s">
        <v>2090</v>
      </c>
      <c r="H1666" s="1" t="s">
        <v>4444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4445</v>
      </c>
      <c r="D1667" s="1" t="s">
        <v>4446</v>
      </c>
      <c r="E1667" s="1" t="s">
        <v>2320</v>
      </c>
      <c r="F1667" s="1" t="s">
        <v>425</v>
      </c>
      <c r="G1667" s="1" t="s">
        <v>2090</v>
      </c>
      <c r="H1667" s="1" t="s">
        <v>4447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948</v>
      </c>
      <c r="D1668" s="1" t="s">
        <v>4448</v>
      </c>
      <c r="E1668" s="1" t="s">
        <v>2320</v>
      </c>
      <c r="F1668" s="1" t="s">
        <v>425</v>
      </c>
      <c r="G1668" s="1" t="s">
        <v>2090</v>
      </c>
      <c r="H1668" s="1" t="s">
        <v>4449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4450</v>
      </c>
      <c r="D1669" s="1" t="s">
        <v>4451</v>
      </c>
      <c r="E1669" s="1" t="s">
        <v>2320</v>
      </c>
      <c r="F1669" s="1" t="s">
        <v>425</v>
      </c>
      <c r="G1669" s="1" t="s">
        <v>2090</v>
      </c>
      <c r="H1669" s="1" t="s">
        <v>4452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4453</v>
      </c>
      <c r="D1670" s="1" t="s">
        <v>4454</v>
      </c>
      <c r="E1670" s="1" t="s">
        <v>2320</v>
      </c>
      <c r="F1670" s="1" t="s">
        <v>425</v>
      </c>
      <c r="G1670" s="1" t="s">
        <v>2090</v>
      </c>
      <c r="H1670" s="1" t="s">
        <v>4455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4456</v>
      </c>
      <c r="D1671" s="1" t="s">
        <v>4457</v>
      </c>
      <c r="E1671" s="1" t="s">
        <v>2320</v>
      </c>
      <c r="F1671" s="1" t="s">
        <v>425</v>
      </c>
      <c r="G1671" s="1" t="s">
        <v>2090</v>
      </c>
      <c r="H1671" s="1" t="s">
        <v>4458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4459</v>
      </c>
      <c r="D1672" s="1" t="s">
        <v>4460</v>
      </c>
      <c r="E1672" s="1" t="s">
        <v>2320</v>
      </c>
      <c r="F1672" s="1" t="s">
        <v>425</v>
      </c>
      <c r="G1672" s="1" t="s">
        <v>2090</v>
      </c>
      <c r="H1672" s="1" t="s">
        <v>4461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951</v>
      </c>
      <c r="D1673" s="1" t="s">
        <v>4462</v>
      </c>
      <c r="E1673" s="1" t="s">
        <v>2320</v>
      </c>
      <c r="F1673" s="1" t="s">
        <v>425</v>
      </c>
      <c r="G1673" s="1" t="s">
        <v>2090</v>
      </c>
      <c r="H1673" s="1" t="s">
        <v>4463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4464</v>
      </c>
      <c r="D1674" s="1" t="s">
        <v>4465</v>
      </c>
      <c r="E1674" s="1" t="s">
        <v>2320</v>
      </c>
      <c r="F1674" s="1" t="s">
        <v>425</v>
      </c>
      <c r="G1674" s="1" t="s">
        <v>2090</v>
      </c>
      <c r="H1674" s="1" t="s">
        <v>4466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4467</v>
      </c>
      <c r="D1675" s="1" t="s">
        <v>4468</v>
      </c>
      <c r="E1675" s="1" t="s">
        <v>2320</v>
      </c>
      <c r="F1675" s="1" t="s">
        <v>425</v>
      </c>
      <c r="G1675" s="1" t="s">
        <v>2090</v>
      </c>
      <c r="H1675" s="1" t="s">
        <v>4469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4470</v>
      </c>
      <c r="D1676" s="1" t="s">
        <v>4471</v>
      </c>
      <c r="E1676" s="1" t="s">
        <v>2320</v>
      </c>
      <c r="F1676" s="1" t="s">
        <v>425</v>
      </c>
      <c r="G1676" s="1" t="s">
        <v>2090</v>
      </c>
      <c r="H1676" s="1" t="s">
        <v>4472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3272</v>
      </c>
      <c r="D1677" s="1" t="s">
        <v>4473</v>
      </c>
      <c r="E1677" s="1" t="s">
        <v>2320</v>
      </c>
      <c r="F1677" s="1" t="s">
        <v>425</v>
      </c>
      <c r="G1677" s="1" t="s">
        <v>2090</v>
      </c>
      <c r="H1677" s="1" t="s">
        <v>4474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4475</v>
      </c>
      <c r="D1678" s="1" t="s">
        <v>4476</v>
      </c>
      <c r="E1678" s="1" t="s">
        <v>2320</v>
      </c>
      <c r="F1678" s="1" t="s">
        <v>425</v>
      </c>
      <c r="G1678" s="1" t="s">
        <v>2090</v>
      </c>
      <c r="H1678" s="1" t="s">
        <v>4477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4478</v>
      </c>
      <c r="D1679" s="1" t="s">
        <v>4479</v>
      </c>
      <c r="E1679" s="1" t="s">
        <v>2320</v>
      </c>
      <c r="F1679" s="1" t="s">
        <v>425</v>
      </c>
      <c r="G1679" s="1" t="s">
        <v>2090</v>
      </c>
      <c r="H1679" s="1" t="s">
        <v>4480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4481</v>
      </c>
      <c r="D1680" s="1" t="s">
        <v>4482</v>
      </c>
      <c r="E1680" s="1" t="s">
        <v>2320</v>
      </c>
      <c r="F1680" s="1" t="s">
        <v>425</v>
      </c>
      <c r="G1680" s="1" t="s">
        <v>2090</v>
      </c>
      <c r="H1680" s="1" t="s">
        <v>4483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4484</v>
      </c>
      <c r="D1681" s="1" t="s">
        <v>4485</v>
      </c>
      <c r="E1681" s="1" t="s">
        <v>2320</v>
      </c>
      <c r="F1681" s="1" t="s">
        <v>425</v>
      </c>
      <c r="G1681" s="1" t="s">
        <v>2090</v>
      </c>
      <c r="H1681" s="1" t="s">
        <v>4486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1018</v>
      </c>
      <c r="D1682" s="1" t="s">
        <v>4487</v>
      </c>
      <c r="E1682" s="1" t="s">
        <v>2320</v>
      </c>
      <c r="F1682" s="1" t="s">
        <v>425</v>
      </c>
      <c r="G1682" s="1" t="s">
        <v>2090</v>
      </c>
      <c r="H1682" s="1" t="s">
        <v>4488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4489</v>
      </c>
      <c r="D1683" s="1" t="s">
        <v>4490</v>
      </c>
      <c r="E1683" s="1" t="s">
        <v>2320</v>
      </c>
      <c r="F1683" s="1" t="s">
        <v>425</v>
      </c>
      <c r="G1683" s="1" t="s">
        <v>2090</v>
      </c>
      <c r="H1683" s="1" t="s">
        <v>4491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4492</v>
      </c>
      <c r="D1684" s="1" t="s">
        <v>4493</v>
      </c>
      <c r="E1684" s="1" t="s">
        <v>2320</v>
      </c>
      <c r="F1684" s="1" t="s">
        <v>425</v>
      </c>
      <c r="G1684" s="1" t="s">
        <v>2090</v>
      </c>
      <c r="H1684" s="1" t="s">
        <v>4494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4495</v>
      </c>
      <c r="D1685" s="1" t="s">
        <v>4496</v>
      </c>
      <c r="E1685" s="1" t="s">
        <v>2320</v>
      </c>
      <c r="F1685" s="1" t="s">
        <v>425</v>
      </c>
      <c r="G1685" s="1" t="s">
        <v>2090</v>
      </c>
      <c r="H1685" s="1" t="s">
        <v>4497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4498</v>
      </c>
      <c r="D1686" s="1" t="s">
        <v>4499</v>
      </c>
      <c r="E1686" s="1" t="s">
        <v>2320</v>
      </c>
      <c r="F1686" s="1" t="s">
        <v>425</v>
      </c>
      <c r="G1686" s="1" t="s">
        <v>2090</v>
      </c>
      <c r="H1686" s="1" t="s">
        <v>4500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4501</v>
      </c>
      <c r="D1687" s="1" t="s">
        <v>4502</v>
      </c>
      <c r="E1687" s="1" t="s">
        <v>2320</v>
      </c>
      <c r="F1687" s="1" t="s">
        <v>425</v>
      </c>
      <c r="G1687" s="1" t="s">
        <v>2090</v>
      </c>
      <c r="H1687" s="1" t="s">
        <v>4503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4504</v>
      </c>
      <c r="D1688" s="1" t="s">
        <v>4505</v>
      </c>
      <c r="E1688" s="1" t="s">
        <v>2320</v>
      </c>
      <c r="F1688" s="1" t="s">
        <v>425</v>
      </c>
      <c r="G1688" s="1" t="s">
        <v>2090</v>
      </c>
      <c r="H1688" s="1" t="s">
        <v>4506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4507</v>
      </c>
      <c r="D1689" s="1" t="s">
        <v>4508</v>
      </c>
      <c r="E1689" s="1" t="s">
        <v>2320</v>
      </c>
      <c r="F1689" s="1" t="s">
        <v>425</v>
      </c>
      <c r="G1689" s="1" t="s">
        <v>2090</v>
      </c>
      <c r="H1689" s="1" t="s">
        <v>4509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250</v>
      </c>
      <c r="D1690" s="1" t="s">
        <v>4510</v>
      </c>
      <c r="E1690" s="1" t="s">
        <v>2320</v>
      </c>
      <c r="F1690" s="1" t="s">
        <v>425</v>
      </c>
      <c r="G1690" s="1" t="s">
        <v>2090</v>
      </c>
      <c r="H1690" s="1" t="s">
        <v>4511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4512</v>
      </c>
      <c r="D1691" s="1" t="s">
        <v>4513</v>
      </c>
      <c r="E1691" s="1" t="s">
        <v>2320</v>
      </c>
      <c r="F1691" s="1" t="s">
        <v>425</v>
      </c>
      <c r="G1691" s="1" t="s">
        <v>2090</v>
      </c>
      <c r="H1691" s="1" t="s">
        <v>4514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734</v>
      </c>
      <c r="D1692" s="1" t="s">
        <v>4515</v>
      </c>
      <c r="E1692" s="1" t="s">
        <v>2320</v>
      </c>
      <c r="F1692" s="1" t="s">
        <v>425</v>
      </c>
      <c r="G1692" s="1" t="s">
        <v>2090</v>
      </c>
      <c r="H1692" s="1" t="s">
        <v>4516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4517</v>
      </c>
      <c r="D1693" s="1" t="s">
        <v>4518</v>
      </c>
      <c r="E1693" s="1" t="s">
        <v>2320</v>
      </c>
      <c r="F1693" s="1" t="s">
        <v>425</v>
      </c>
      <c r="G1693" s="1" t="s">
        <v>2090</v>
      </c>
      <c r="H1693" s="1" t="s">
        <v>4519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3523</v>
      </c>
      <c r="D1694" s="1" t="s">
        <v>4520</v>
      </c>
      <c r="E1694" s="1" t="s">
        <v>2320</v>
      </c>
      <c r="F1694" s="1" t="s">
        <v>425</v>
      </c>
      <c r="G1694" s="1" t="s">
        <v>2090</v>
      </c>
      <c r="H1694" s="1" t="s">
        <v>4521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4522</v>
      </c>
      <c r="D1695" s="1" t="s">
        <v>4523</v>
      </c>
      <c r="E1695" s="1" t="s">
        <v>2320</v>
      </c>
      <c r="F1695" s="1" t="s">
        <v>425</v>
      </c>
      <c r="G1695" s="1" t="s">
        <v>2090</v>
      </c>
      <c r="H1695" s="1" t="s">
        <v>4524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2532</v>
      </c>
      <c r="D1696" s="1" t="s">
        <v>4525</v>
      </c>
      <c r="E1696" s="1" t="s">
        <v>2320</v>
      </c>
      <c r="F1696" s="1" t="s">
        <v>425</v>
      </c>
      <c r="G1696" s="1" t="s">
        <v>2090</v>
      </c>
      <c r="H1696" s="1" t="s">
        <v>4526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4527</v>
      </c>
      <c r="D1697" s="1" t="s">
        <v>4528</v>
      </c>
      <c r="E1697" s="1" t="s">
        <v>2320</v>
      </c>
      <c r="F1697" s="1" t="s">
        <v>425</v>
      </c>
      <c r="G1697" s="1" t="s">
        <v>2090</v>
      </c>
      <c r="H1697" s="1" t="s">
        <v>4529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4530</v>
      </c>
      <c r="D1698" s="1" t="s">
        <v>4531</v>
      </c>
      <c r="E1698" s="1" t="s">
        <v>2320</v>
      </c>
      <c r="F1698" s="1" t="s">
        <v>425</v>
      </c>
      <c r="G1698" s="1" t="s">
        <v>2090</v>
      </c>
      <c r="H1698" s="1" t="s">
        <v>4532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4533</v>
      </c>
      <c r="D1699" s="1" t="s">
        <v>4534</v>
      </c>
      <c r="E1699" s="1" t="s">
        <v>2320</v>
      </c>
      <c r="F1699" s="1" t="s">
        <v>425</v>
      </c>
      <c r="G1699" s="1" t="s">
        <v>2090</v>
      </c>
      <c r="H1699" s="1" t="s">
        <v>4535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4039</v>
      </c>
      <c r="D1700" s="1" t="s">
        <v>4536</v>
      </c>
      <c r="E1700" s="1" t="s">
        <v>2320</v>
      </c>
      <c r="F1700" s="1" t="s">
        <v>425</v>
      </c>
      <c r="G1700" s="1" t="s">
        <v>2090</v>
      </c>
      <c r="H1700" s="1" t="s">
        <v>4537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4538</v>
      </c>
      <c r="D1701" s="1" t="s">
        <v>4539</v>
      </c>
      <c r="E1701" s="1" t="s">
        <v>2320</v>
      </c>
      <c r="F1701" s="1" t="s">
        <v>425</v>
      </c>
      <c r="G1701" s="1" t="s">
        <v>2090</v>
      </c>
      <c r="H1701" s="1" t="s">
        <v>4540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2276</v>
      </c>
      <c r="D1702" s="1" t="s">
        <v>4541</v>
      </c>
      <c r="E1702" s="1" t="s">
        <v>2320</v>
      </c>
      <c r="F1702" s="1" t="s">
        <v>425</v>
      </c>
      <c r="G1702" s="1" t="s">
        <v>2090</v>
      </c>
      <c r="H1702" s="1" t="s">
        <v>4542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4543</v>
      </c>
      <c r="D1703" s="1" t="s">
        <v>4544</v>
      </c>
      <c r="E1703" s="1" t="s">
        <v>2320</v>
      </c>
      <c r="F1703" s="1" t="s">
        <v>425</v>
      </c>
      <c r="G1703" s="1" t="s">
        <v>2090</v>
      </c>
      <c r="H1703" s="1" t="s">
        <v>4545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4546</v>
      </c>
      <c r="D1704" s="1" t="s">
        <v>4547</v>
      </c>
      <c r="E1704" s="1" t="s">
        <v>2320</v>
      </c>
      <c r="F1704" s="1" t="s">
        <v>425</v>
      </c>
      <c r="G1704" s="1" t="s">
        <v>2090</v>
      </c>
      <c r="H1704" s="1" t="s">
        <v>4548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4549</v>
      </c>
      <c r="D1705" s="1" t="s">
        <v>4550</v>
      </c>
      <c r="E1705" s="1" t="s">
        <v>2320</v>
      </c>
      <c r="F1705" s="1" t="s">
        <v>425</v>
      </c>
      <c r="G1705" s="1" t="s">
        <v>2090</v>
      </c>
      <c r="H1705" s="1" t="s">
        <v>4551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963</v>
      </c>
      <c r="D1706" s="1" t="s">
        <v>4552</v>
      </c>
      <c r="E1706" s="1" t="s">
        <v>2320</v>
      </c>
      <c r="F1706" s="1" t="s">
        <v>425</v>
      </c>
      <c r="G1706" s="1" t="s">
        <v>2090</v>
      </c>
      <c r="H1706" s="1" t="s">
        <v>4553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4554</v>
      </c>
      <c r="D1707" s="1" t="s">
        <v>4555</v>
      </c>
      <c r="E1707" s="1" t="s">
        <v>2320</v>
      </c>
      <c r="F1707" s="1" t="s">
        <v>425</v>
      </c>
      <c r="G1707" s="1" t="s">
        <v>2090</v>
      </c>
      <c r="H1707" s="1" t="s">
        <v>4556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4557</v>
      </c>
      <c r="D1708" s="1" t="s">
        <v>4558</v>
      </c>
      <c r="E1708" s="1" t="s">
        <v>2320</v>
      </c>
      <c r="F1708" s="1" t="s">
        <v>425</v>
      </c>
      <c r="G1708" s="1" t="s">
        <v>2090</v>
      </c>
      <c r="H1708" s="1" t="s">
        <v>4559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4560</v>
      </c>
      <c r="D1709" s="1" t="s">
        <v>4561</v>
      </c>
      <c r="E1709" s="1" t="s">
        <v>2320</v>
      </c>
      <c r="F1709" s="1" t="s">
        <v>425</v>
      </c>
      <c r="G1709" s="1" t="s">
        <v>2090</v>
      </c>
      <c r="H1709" s="1" t="s">
        <v>4562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3938</v>
      </c>
      <c r="D1710" s="1" t="s">
        <v>4563</v>
      </c>
      <c r="E1710" s="1" t="s">
        <v>2320</v>
      </c>
      <c r="F1710" s="1" t="s">
        <v>425</v>
      </c>
      <c r="G1710" s="1" t="s">
        <v>2090</v>
      </c>
      <c r="H1710" s="1" t="s">
        <v>4564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2072</v>
      </c>
      <c r="D1711" s="1" t="s">
        <v>4565</v>
      </c>
      <c r="E1711" s="1" t="s">
        <v>2320</v>
      </c>
      <c r="F1711" s="1" t="s">
        <v>425</v>
      </c>
      <c r="G1711" s="1" t="s">
        <v>2090</v>
      </c>
      <c r="H1711" s="1" t="s">
        <v>4566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4567</v>
      </c>
      <c r="D1712" s="1" t="s">
        <v>4568</v>
      </c>
      <c r="E1712" s="1" t="s">
        <v>2320</v>
      </c>
      <c r="F1712" s="1" t="s">
        <v>425</v>
      </c>
      <c r="G1712" s="1" t="s">
        <v>2090</v>
      </c>
      <c r="H1712" s="1" t="s">
        <v>4569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4570</v>
      </c>
      <c r="D1713" s="1" t="s">
        <v>4571</v>
      </c>
      <c r="E1713" s="1" t="s">
        <v>2320</v>
      </c>
      <c r="F1713" s="1" t="s">
        <v>425</v>
      </c>
      <c r="G1713" s="1" t="s">
        <v>2090</v>
      </c>
      <c r="H1713" s="1" t="s">
        <v>4572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4573</v>
      </c>
      <c r="D1714" s="1" t="s">
        <v>1590</v>
      </c>
      <c r="E1714" s="1" t="s">
        <v>2320</v>
      </c>
      <c r="F1714" s="1" t="s">
        <v>425</v>
      </c>
      <c r="G1714" s="1" t="s">
        <v>2090</v>
      </c>
      <c r="H1714" s="1" t="s">
        <v>4574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4575</v>
      </c>
      <c r="D1715" s="1" t="s">
        <v>1605</v>
      </c>
      <c r="E1715" s="1" t="s">
        <v>2320</v>
      </c>
      <c r="F1715" s="1" t="s">
        <v>425</v>
      </c>
      <c r="G1715" s="1" t="s">
        <v>2090</v>
      </c>
      <c r="H1715" s="1" t="s">
        <v>4576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4577</v>
      </c>
      <c r="D1716" s="1" t="s">
        <v>1620</v>
      </c>
      <c r="E1716" s="1" t="s">
        <v>2320</v>
      </c>
      <c r="F1716" s="1" t="s">
        <v>425</v>
      </c>
      <c r="G1716" s="1" t="s">
        <v>2090</v>
      </c>
      <c r="H1716" s="1" t="s">
        <v>4578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4579</v>
      </c>
      <c r="D1717" s="1" t="s">
        <v>1635</v>
      </c>
      <c r="E1717" s="1" t="s">
        <v>2320</v>
      </c>
      <c r="F1717" s="1" t="s">
        <v>425</v>
      </c>
      <c r="G1717" s="1" t="s">
        <v>2090</v>
      </c>
      <c r="H1717" s="1" t="s">
        <v>4580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4581</v>
      </c>
      <c r="D1718" s="1" t="s">
        <v>4582</v>
      </c>
      <c r="E1718" s="1" t="s">
        <v>2320</v>
      </c>
      <c r="F1718" s="1" t="s">
        <v>425</v>
      </c>
      <c r="G1718" s="1" t="s">
        <v>2090</v>
      </c>
      <c r="H1718" s="1" t="s">
        <v>4583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4584</v>
      </c>
      <c r="D1719" s="1" t="s">
        <v>4585</v>
      </c>
      <c r="E1719" s="1" t="s">
        <v>2320</v>
      </c>
      <c r="F1719" s="1" t="s">
        <v>425</v>
      </c>
      <c r="G1719" s="1" t="s">
        <v>2090</v>
      </c>
      <c r="H1719" s="1" t="s">
        <v>4586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4587</v>
      </c>
      <c r="D1720" s="1" t="s">
        <v>4588</v>
      </c>
      <c r="E1720" s="1" t="s">
        <v>2320</v>
      </c>
      <c r="F1720" s="1" t="s">
        <v>425</v>
      </c>
      <c r="G1720" s="1" t="s">
        <v>2090</v>
      </c>
      <c r="H1720" s="1" t="s">
        <v>4589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4590</v>
      </c>
      <c r="D1721" s="1" t="s">
        <v>4591</v>
      </c>
      <c r="E1721" s="1" t="s">
        <v>2320</v>
      </c>
      <c r="F1721" s="1" t="s">
        <v>425</v>
      </c>
      <c r="G1721" s="1" t="s">
        <v>2090</v>
      </c>
      <c r="H1721" s="1" t="s">
        <v>4592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4593</v>
      </c>
      <c r="D1722" s="1" t="s">
        <v>4594</v>
      </c>
      <c r="E1722" s="1" t="s">
        <v>2320</v>
      </c>
      <c r="F1722" s="1" t="s">
        <v>425</v>
      </c>
      <c r="G1722" s="1" t="s">
        <v>2090</v>
      </c>
      <c r="H1722" s="1" t="s">
        <v>4595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4596</v>
      </c>
      <c r="D1723" s="1" t="s">
        <v>4597</v>
      </c>
      <c r="E1723" s="1" t="s">
        <v>2320</v>
      </c>
      <c r="F1723" s="1" t="s">
        <v>425</v>
      </c>
      <c r="G1723" s="1" t="s">
        <v>2090</v>
      </c>
      <c r="H1723" s="1" t="s">
        <v>4598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4599</v>
      </c>
      <c r="D1724" s="1" t="s">
        <v>4600</v>
      </c>
      <c r="E1724" s="1" t="s">
        <v>2320</v>
      </c>
      <c r="F1724" s="1" t="s">
        <v>425</v>
      </c>
      <c r="G1724" s="1" t="s">
        <v>2090</v>
      </c>
      <c r="H1724" s="1" t="s">
        <v>4601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4602</v>
      </c>
      <c r="D1725" s="1" t="s">
        <v>4603</v>
      </c>
      <c r="E1725" s="1" t="s">
        <v>2320</v>
      </c>
      <c r="F1725" s="1" t="s">
        <v>425</v>
      </c>
      <c r="G1725" s="1" t="s">
        <v>2090</v>
      </c>
      <c r="H1725" s="1" t="s">
        <v>4604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4605</v>
      </c>
      <c r="D1726" s="1" t="s">
        <v>4606</v>
      </c>
      <c r="E1726" s="1" t="s">
        <v>2320</v>
      </c>
      <c r="F1726" s="1" t="s">
        <v>425</v>
      </c>
      <c r="G1726" s="1" t="s">
        <v>2090</v>
      </c>
      <c r="H1726" s="1" t="s">
        <v>4607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4608</v>
      </c>
      <c r="D1727" s="1" t="s">
        <v>4609</v>
      </c>
      <c r="E1727" s="1" t="s">
        <v>2320</v>
      </c>
      <c r="F1727" s="1" t="s">
        <v>425</v>
      </c>
      <c r="G1727" s="1" t="s">
        <v>2090</v>
      </c>
      <c r="H1727" s="1" t="s">
        <v>4610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4611</v>
      </c>
      <c r="D1728" s="1" t="s">
        <v>4612</v>
      </c>
      <c r="E1728" s="1" t="s">
        <v>2320</v>
      </c>
      <c r="F1728" s="1" t="s">
        <v>425</v>
      </c>
      <c r="G1728" s="1" t="s">
        <v>2090</v>
      </c>
      <c r="H1728" s="1" t="s">
        <v>4613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4614</v>
      </c>
      <c r="D1729" s="1" t="s">
        <v>4615</v>
      </c>
      <c r="E1729" s="1" t="s">
        <v>2320</v>
      </c>
      <c r="F1729" s="1" t="s">
        <v>425</v>
      </c>
      <c r="G1729" s="1" t="s">
        <v>2090</v>
      </c>
      <c r="H1729" s="1" t="s">
        <v>4616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4617</v>
      </c>
      <c r="D1730" s="1" t="s">
        <v>4618</v>
      </c>
      <c r="E1730" s="1" t="s">
        <v>2320</v>
      </c>
      <c r="F1730" s="1" t="s">
        <v>425</v>
      </c>
      <c r="G1730" s="1" t="s">
        <v>2090</v>
      </c>
      <c r="H1730" s="1" t="s">
        <v>4619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966</v>
      </c>
      <c r="D1731" s="1" t="s">
        <v>2773</v>
      </c>
      <c r="E1731" s="1" t="s">
        <v>1047</v>
      </c>
      <c r="F1731" s="1" t="s">
        <v>455</v>
      </c>
      <c r="G1731" s="1" t="s">
        <v>2090</v>
      </c>
      <c r="H1731" s="1" t="s">
        <v>4620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4621</v>
      </c>
      <c r="D1732" s="1" t="s">
        <v>2776</v>
      </c>
      <c r="E1732" s="1" t="s">
        <v>1047</v>
      </c>
      <c r="F1732" s="1" t="s">
        <v>455</v>
      </c>
      <c r="G1732" s="1" t="s">
        <v>2090</v>
      </c>
      <c r="H1732" s="1" t="s">
        <v>4622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4623</v>
      </c>
      <c r="D1733" s="1" t="s">
        <v>2776</v>
      </c>
      <c r="E1733" s="1" t="s">
        <v>1047</v>
      </c>
      <c r="F1733" s="1" t="s">
        <v>455</v>
      </c>
      <c r="G1733" s="1" t="s">
        <v>2090</v>
      </c>
      <c r="H1733" s="1" t="s">
        <v>4624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4625</v>
      </c>
      <c r="D1734" s="1" t="s">
        <v>2779</v>
      </c>
      <c r="E1734" s="1" t="s">
        <v>1047</v>
      </c>
      <c r="F1734" s="1" t="s">
        <v>455</v>
      </c>
      <c r="G1734" s="1" t="s">
        <v>2090</v>
      </c>
      <c r="H1734" s="1" t="s">
        <v>4626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4621</v>
      </c>
      <c r="D1735" s="1" t="s">
        <v>2782</v>
      </c>
      <c r="E1735" s="1" t="s">
        <v>1047</v>
      </c>
      <c r="F1735" s="1" t="s">
        <v>455</v>
      </c>
      <c r="G1735" s="1" t="s">
        <v>2090</v>
      </c>
      <c r="H1735" s="1" t="s">
        <v>4627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4628</v>
      </c>
      <c r="D1736" s="1" t="s">
        <v>2824</v>
      </c>
      <c r="E1736" s="1" t="s">
        <v>1047</v>
      </c>
      <c r="F1736" s="1" t="s">
        <v>455</v>
      </c>
      <c r="G1736" s="1" t="s">
        <v>2090</v>
      </c>
      <c r="H1736" s="1" t="s">
        <v>4629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4630</v>
      </c>
      <c r="D1737" s="1" t="s">
        <v>2826</v>
      </c>
      <c r="E1737" s="1" t="s">
        <v>1047</v>
      </c>
      <c r="F1737" s="1" t="s">
        <v>455</v>
      </c>
      <c r="G1737" s="1" t="s">
        <v>2090</v>
      </c>
      <c r="H1737" s="1" t="s">
        <v>4631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4632</v>
      </c>
      <c r="D1738" s="1" t="s">
        <v>2829</v>
      </c>
      <c r="E1738" s="1" t="s">
        <v>1047</v>
      </c>
      <c r="F1738" s="1" t="s">
        <v>455</v>
      </c>
      <c r="G1738" s="1" t="s">
        <v>2090</v>
      </c>
      <c r="H1738" s="1" t="s">
        <v>4633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4634</v>
      </c>
      <c r="D1739" s="1" t="s">
        <v>2832</v>
      </c>
      <c r="E1739" s="1" t="s">
        <v>1047</v>
      </c>
      <c r="F1739" s="1" t="s">
        <v>455</v>
      </c>
      <c r="G1739" s="1" t="s">
        <v>2090</v>
      </c>
      <c r="H1739" s="1" t="s">
        <v>4635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4636</v>
      </c>
      <c r="D1740" s="1" t="s">
        <v>2835</v>
      </c>
      <c r="E1740" s="1" t="s">
        <v>1047</v>
      </c>
      <c r="F1740" s="1" t="s">
        <v>455</v>
      </c>
      <c r="G1740" s="1" t="s">
        <v>2090</v>
      </c>
      <c r="H1740" s="1" t="s">
        <v>4637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4638</v>
      </c>
      <c r="D1741" s="1" t="s">
        <v>2838</v>
      </c>
      <c r="E1741" s="1" t="s">
        <v>1047</v>
      </c>
      <c r="F1741" s="1" t="s">
        <v>455</v>
      </c>
      <c r="G1741" s="1" t="s">
        <v>2090</v>
      </c>
      <c r="H1741" s="1" t="s">
        <v>4639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636</v>
      </c>
      <c r="D1742" s="1" t="s">
        <v>2847</v>
      </c>
      <c r="E1742" s="1" t="s">
        <v>1047</v>
      </c>
      <c r="F1742" s="1" t="s">
        <v>455</v>
      </c>
      <c r="G1742" s="1" t="s">
        <v>2090</v>
      </c>
      <c r="H1742" s="1" t="s">
        <v>4640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4641</v>
      </c>
      <c r="D1743" s="1" t="s">
        <v>2850</v>
      </c>
      <c r="E1743" s="1" t="s">
        <v>1047</v>
      </c>
      <c r="F1743" s="1" t="s">
        <v>455</v>
      </c>
      <c r="G1743" s="1" t="s">
        <v>2090</v>
      </c>
      <c r="H1743" s="1" t="s">
        <v>4642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4643</v>
      </c>
      <c r="D1744" s="1" t="s">
        <v>2853</v>
      </c>
      <c r="E1744" s="1" t="s">
        <v>1047</v>
      </c>
      <c r="F1744" s="1" t="s">
        <v>455</v>
      </c>
      <c r="G1744" s="1" t="s">
        <v>2090</v>
      </c>
      <c r="H1744" s="1" t="s">
        <v>4644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4645</v>
      </c>
      <c r="D1745" s="1" t="s">
        <v>2856</v>
      </c>
      <c r="E1745" s="1" t="s">
        <v>1047</v>
      </c>
      <c r="F1745" s="1" t="s">
        <v>455</v>
      </c>
      <c r="G1745" s="1" t="s">
        <v>2090</v>
      </c>
      <c r="H1745" s="1" t="s">
        <v>4646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4647</v>
      </c>
      <c r="D1746" s="1" t="s">
        <v>2859</v>
      </c>
      <c r="E1746" s="1" t="s">
        <v>1047</v>
      </c>
      <c r="F1746" s="1" t="s">
        <v>455</v>
      </c>
      <c r="G1746" s="1" t="s">
        <v>2090</v>
      </c>
      <c r="H1746" s="1" t="s">
        <v>4648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4649</v>
      </c>
      <c r="D1747" s="1" t="s">
        <v>2862</v>
      </c>
      <c r="E1747" s="1" t="s">
        <v>1047</v>
      </c>
      <c r="F1747" s="1" t="s">
        <v>455</v>
      </c>
      <c r="G1747" s="1" t="s">
        <v>2090</v>
      </c>
      <c r="H1747" s="1" t="s">
        <v>4650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4651</v>
      </c>
      <c r="D1748" s="1" t="s">
        <v>2894</v>
      </c>
      <c r="E1748" s="1" t="s">
        <v>1047</v>
      </c>
      <c r="F1748" s="1" t="s">
        <v>455</v>
      </c>
      <c r="G1748" s="1" t="s">
        <v>2090</v>
      </c>
      <c r="H1748" s="1" t="s">
        <v>4652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4653</v>
      </c>
      <c r="D1749" s="1" t="s">
        <v>2897</v>
      </c>
      <c r="E1749" s="1" t="s">
        <v>1047</v>
      </c>
      <c r="F1749" s="1" t="s">
        <v>455</v>
      </c>
      <c r="G1749" s="1" t="s">
        <v>2090</v>
      </c>
      <c r="H1749" s="1" t="s">
        <v>4654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4655</v>
      </c>
      <c r="D1750" s="1" t="s">
        <v>2900</v>
      </c>
      <c r="E1750" s="1" t="s">
        <v>1047</v>
      </c>
      <c r="F1750" s="1" t="s">
        <v>455</v>
      </c>
      <c r="G1750" s="1" t="s">
        <v>2090</v>
      </c>
      <c r="H1750" s="1" t="s">
        <v>4656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4657</v>
      </c>
      <c r="D1751" s="1" t="s">
        <v>2902</v>
      </c>
      <c r="E1751" s="1" t="s">
        <v>1047</v>
      </c>
      <c r="F1751" s="1" t="s">
        <v>455</v>
      </c>
      <c r="G1751" s="1" t="s">
        <v>2090</v>
      </c>
      <c r="H1751" s="1" t="s">
        <v>4658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4659</v>
      </c>
      <c r="D1752" s="1" t="s">
        <v>2905</v>
      </c>
      <c r="E1752" s="1" t="s">
        <v>1047</v>
      </c>
      <c r="F1752" s="1" t="s">
        <v>455</v>
      </c>
      <c r="G1752" s="1" t="s">
        <v>2090</v>
      </c>
      <c r="H1752" s="1" t="s">
        <v>4660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4661</v>
      </c>
      <c r="D1753" s="1" t="s">
        <v>2908</v>
      </c>
      <c r="E1753" s="1" t="s">
        <v>1047</v>
      </c>
      <c r="F1753" s="1" t="s">
        <v>455</v>
      </c>
      <c r="G1753" s="1" t="s">
        <v>2090</v>
      </c>
      <c r="H1753" s="1" t="s">
        <v>4662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4663</v>
      </c>
      <c r="D1754" s="1" t="s">
        <v>2911</v>
      </c>
      <c r="E1754" s="1" t="s">
        <v>1047</v>
      </c>
      <c r="F1754" s="1" t="s">
        <v>455</v>
      </c>
      <c r="G1754" s="1" t="s">
        <v>2090</v>
      </c>
      <c r="H1754" s="1" t="s">
        <v>4664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4665</v>
      </c>
      <c r="D1755" s="1" t="s">
        <v>2914</v>
      </c>
      <c r="E1755" s="1" t="s">
        <v>1047</v>
      </c>
      <c r="F1755" s="1" t="s">
        <v>455</v>
      </c>
      <c r="G1755" s="1" t="s">
        <v>2090</v>
      </c>
      <c r="H1755" s="1" t="s">
        <v>4666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4667</v>
      </c>
      <c r="D1756" s="1" t="s">
        <v>2917</v>
      </c>
      <c r="E1756" s="1" t="s">
        <v>1047</v>
      </c>
      <c r="F1756" s="1" t="s">
        <v>455</v>
      </c>
      <c r="G1756" s="1" t="s">
        <v>2090</v>
      </c>
      <c r="H1756" s="1" t="s">
        <v>4668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4669</v>
      </c>
      <c r="D1757" s="1" t="s">
        <v>2920</v>
      </c>
      <c r="E1757" s="1" t="s">
        <v>1047</v>
      </c>
      <c r="F1757" s="1" t="s">
        <v>455</v>
      </c>
      <c r="G1757" s="1" t="s">
        <v>2090</v>
      </c>
      <c r="H1757" s="1" t="s">
        <v>4670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4671</v>
      </c>
      <c r="D1758" s="1" t="s">
        <v>2923</v>
      </c>
      <c r="E1758" s="1" t="s">
        <v>1047</v>
      </c>
      <c r="F1758" s="1" t="s">
        <v>455</v>
      </c>
      <c r="G1758" s="1" t="s">
        <v>2090</v>
      </c>
      <c r="H1758" s="1" t="s">
        <v>4672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2336</v>
      </c>
      <c r="D1759" s="1" t="s">
        <v>2926</v>
      </c>
      <c r="E1759" s="1" t="s">
        <v>1047</v>
      </c>
      <c r="F1759" s="1" t="s">
        <v>455</v>
      </c>
      <c r="G1759" s="1" t="s">
        <v>2090</v>
      </c>
      <c r="H1759" s="1" t="s">
        <v>4673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4674</v>
      </c>
      <c r="D1760" s="1" t="s">
        <v>2929</v>
      </c>
      <c r="E1760" s="1" t="s">
        <v>1047</v>
      </c>
      <c r="F1760" s="1" t="s">
        <v>455</v>
      </c>
      <c r="G1760" s="1" t="s">
        <v>2090</v>
      </c>
      <c r="H1760" s="1" t="s">
        <v>4675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4676</v>
      </c>
      <c r="D1761" s="1" t="s">
        <v>2932</v>
      </c>
      <c r="E1761" s="1" t="s">
        <v>1047</v>
      </c>
      <c r="F1761" s="1" t="s">
        <v>455</v>
      </c>
      <c r="G1761" s="1" t="s">
        <v>2090</v>
      </c>
      <c r="H1761" s="1" t="s">
        <v>4677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4678</v>
      </c>
      <c r="D1762" s="1" t="s">
        <v>2939</v>
      </c>
      <c r="E1762" s="1" t="s">
        <v>1047</v>
      </c>
      <c r="F1762" s="1" t="s">
        <v>455</v>
      </c>
      <c r="G1762" s="1" t="s">
        <v>2090</v>
      </c>
      <c r="H1762" s="1" t="s">
        <v>4679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4680</v>
      </c>
      <c r="D1763" s="1" t="s">
        <v>2942</v>
      </c>
      <c r="E1763" s="1" t="s">
        <v>1047</v>
      </c>
      <c r="F1763" s="1" t="s">
        <v>455</v>
      </c>
      <c r="G1763" s="1" t="s">
        <v>2090</v>
      </c>
      <c r="H1763" s="1" t="s">
        <v>4681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3704</v>
      </c>
      <c r="D1764" s="1" t="s">
        <v>2945</v>
      </c>
      <c r="E1764" s="1" t="s">
        <v>1047</v>
      </c>
      <c r="F1764" s="1" t="s">
        <v>455</v>
      </c>
      <c r="G1764" s="1" t="s">
        <v>2090</v>
      </c>
      <c r="H1764" s="1" t="s">
        <v>4682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4683</v>
      </c>
      <c r="D1765" s="1" t="s">
        <v>2979</v>
      </c>
      <c r="E1765" s="1" t="s">
        <v>1047</v>
      </c>
      <c r="F1765" s="1" t="s">
        <v>455</v>
      </c>
      <c r="G1765" s="1" t="s">
        <v>2090</v>
      </c>
      <c r="H1765" s="1" t="s">
        <v>4684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4685</v>
      </c>
      <c r="D1766" s="1" t="s">
        <v>2982</v>
      </c>
      <c r="E1766" s="1" t="s">
        <v>1047</v>
      </c>
      <c r="F1766" s="1" t="s">
        <v>455</v>
      </c>
      <c r="G1766" s="1" t="s">
        <v>2090</v>
      </c>
      <c r="H1766" s="1" t="s">
        <v>4686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4687</v>
      </c>
      <c r="D1767" s="1" t="s">
        <v>2984</v>
      </c>
      <c r="E1767" s="1" t="s">
        <v>1047</v>
      </c>
      <c r="F1767" s="1" t="s">
        <v>455</v>
      </c>
      <c r="G1767" s="1" t="s">
        <v>2090</v>
      </c>
      <c r="H1767" s="1" t="s">
        <v>4688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4689</v>
      </c>
      <c r="D1768" s="1" t="s">
        <v>2987</v>
      </c>
      <c r="E1768" s="1" t="s">
        <v>1047</v>
      </c>
      <c r="F1768" s="1" t="s">
        <v>455</v>
      </c>
      <c r="G1768" s="1" t="s">
        <v>2090</v>
      </c>
      <c r="H1768" s="1" t="s">
        <v>4690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4691</v>
      </c>
      <c r="D1769" s="1" t="s">
        <v>2990</v>
      </c>
      <c r="E1769" s="1" t="s">
        <v>1047</v>
      </c>
      <c r="F1769" s="1" t="s">
        <v>455</v>
      </c>
      <c r="G1769" s="1" t="s">
        <v>2090</v>
      </c>
      <c r="H1769" s="1" t="s">
        <v>4692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4693</v>
      </c>
      <c r="D1770" s="1" t="s">
        <v>2993</v>
      </c>
      <c r="E1770" s="1" t="s">
        <v>1047</v>
      </c>
      <c r="F1770" s="1" t="s">
        <v>455</v>
      </c>
      <c r="G1770" s="1" t="s">
        <v>2090</v>
      </c>
      <c r="H1770" s="1" t="s">
        <v>4694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1277</v>
      </c>
      <c r="D1771" s="1" t="s">
        <v>2996</v>
      </c>
      <c r="E1771" s="1" t="s">
        <v>1047</v>
      </c>
      <c r="F1771" s="1" t="s">
        <v>455</v>
      </c>
      <c r="G1771" s="1" t="s">
        <v>2090</v>
      </c>
      <c r="H1771" s="1" t="s">
        <v>4695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4696</v>
      </c>
      <c r="D1772" s="1" t="s">
        <v>3022</v>
      </c>
      <c r="E1772" s="1" t="s">
        <v>1047</v>
      </c>
      <c r="F1772" s="1" t="s">
        <v>455</v>
      </c>
      <c r="G1772" s="1" t="s">
        <v>2090</v>
      </c>
      <c r="H1772" s="1" t="s">
        <v>4697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4698</v>
      </c>
      <c r="D1773" s="1" t="s">
        <v>3025</v>
      </c>
      <c r="E1773" s="1" t="s">
        <v>1047</v>
      </c>
      <c r="F1773" s="1" t="s">
        <v>455</v>
      </c>
      <c r="G1773" s="1" t="s">
        <v>2090</v>
      </c>
      <c r="H1773" s="1" t="s">
        <v>4699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983</v>
      </c>
      <c r="D1774" s="1" t="s">
        <v>3028</v>
      </c>
      <c r="E1774" s="1" t="s">
        <v>1047</v>
      </c>
      <c r="F1774" s="1" t="s">
        <v>455</v>
      </c>
      <c r="G1774" s="1" t="s">
        <v>2090</v>
      </c>
      <c r="H1774" s="1" t="s">
        <v>4700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4701</v>
      </c>
      <c r="D1775" s="1" t="s">
        <v>3031</v>
      </c>
      <c r="E1775" s="1" t="s">
        <v>1047</v>
      </c>
      <c r="F1775" s="1" t="s">
        <v>455</v>
      </c>
      <c r="G1775" s="1" t="s">
        <v>2090</v>
      </c>
      <c r="H1775" s="1" t="s">
        <v>4702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4703</v>
      </c>
      <c r="D1776" s="1" t="s">
        <v>3034</v>
      </c>
      <c r="E1776" s="1" t="s">
        <v>1047</v>
      </c>
      <c r="F1776" s="1" t="s">
        <v>455</v>
      </c>
      <c r="G1776" s="1" t="s">
        <v>2090</v>
      </c>
      <c r="H1776" s="1" t="s">
        <v>4704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4705</v>
      </c>
      <c r="D1777" s="1" t="s">
        <v>3037</v>
      </c>
      <c r="E1777" s="1" t="s">
        <v>1047</v>
      </c>
      <c r="F1777" s="1" t="s">
        <v>455</v>
      </c>
      <c r="G1777" s="1" t="s">
        <v>2090</v>
      </c>
      <c r="H1777" s="1" t="s">
        <v>4706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4707</v>
      </c>
      <c r="D1778" s="1" t="s">
        <v>3040</v>
      </c>
      <c r="E1778" s="1" t="s">
        <v>1047</v>
      </c>
      <c r="F1778" s="1" t="s">
        <v>455</v>
      </c>
      <c r="G1778" s="1" t="s">
        <v>2090</v>
      </c>
      <c r="H1778" s="1" t="s">
        <v>4708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4709</v>
      </c>
      <c r="D1779" s="1" t="s">
        <v>3080</v>
      </c>
      <c r="E1779" s="1" t="s">
        <v>1047</v>
      </c>
      <c r="F1779" s="1" t="s">
        <v>455</v>
      </c>
      <c r="G1779" s="1" t="s">
        <v>2090</v>
      </c>
      <c r="H1779" s="1" t="s">
        <v>4710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4711</v>
      </c>
      <c r="D1780" s="1" t="s">
        <v>3089</v>
      </c>
      <c r="E1780" s="1" t="s">
        <v>1047</v>
      </c>
      <c r="F1780" s="1" t="s">
        <v>455</v>
      </c>
      <c r="G1780" s="1" t="s">
        <v>2090</v>
      </c>
      <c r="H1780" s="1" t="s">
        <v>4712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4713</v>
      </c>
      <c r="D1781" s="1" t="s">
        <v>3092</v>
      </c>
      <c r="E1781" s="1" t="s">
        <v>1047</v>
      </c>
      <c r="F1781" s="1" t="s">
        <v>455</v>
      </c>
      <c r="G1781" s="1" t="s">
        <v>2090</v>
      </c>
      <c r="H1781" s="1" t="s">
        <v>4714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454</v>
      </c>
      <c r="D1782" s="1" t="s">
        <v>3098</v>
      </c>
      <c r="E1782" s="1" t="s">
        <v>1047</v>
      </c>
      <c r="F1782" s="1" t="s">
        <v>455</v>
      </c>
      <c r="G1782" s="1" t="s">
        <v>2090</v>
      </c>
      <c r="H1782" s="1" t="s">
        <v>4715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3938</v>
      </c>
      <c r="D1783" s="1" t="s">
        <v>3907</v>
      </c>
      <c r="E1783" s="1" t="s">
        <v>1047</v>
      </c>
      <c r="F1783" s="1" t="s">
        <v>455</v>
      </c>
      <c r="G1783" s="1" t="s">
        <v>2090</v>
      </c>
      <c r="H1783" s="1" t="s">
        <v>4716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4717</v>
      </c>
      <c r="D1784" s="1" t="s">
        <v>3910</v>
      </c>
      <c r="E1784" s="1" t="s">
        <v>1047</v>
      </c>
      <c r="F1784" s="1" t="s">
        <v>455</v>
      </c>
      <c r="G1784" s="1" t="s">
        <v>2090</v>
      </c>
      <c r="H1784" s="1" t="s">
        <v>4718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4719</v>
      </c>
      <c r="D1785" s="1" t="s">
        <v>3100</v>
      </c>
      <c r="E1785" s="1" t="s">
        <v>1047</v>
      </c>
      <c r="F1785" s="1" t="s">
        <v>455</v>
      </c>
      <c r="G1785" s="1" t="s">
        <v>2090</v>
      </c>
      <c r="H1785" s="1" t="s">
        <v>4720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4721</v>
      </c>
      <c r="D1786" s="1" t="s">
        <v>3103</v>
      </c>
      <c r="E1786" s="1" t="s">
        <v>1047</v>
      </c>
      <c r="F1786" s="1" t="s">
        <v>455</v>
      </c>
      <c r="G1786" s="1" t="s">
        <v>2090</v>
      </c>
      <c r="H1786" s="1" t="s">
        <v>4722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4723</v>
      </c>
      <c r="D1787" s="1" t="s">
        <v>3106</v>
      </c>
      <c r="E1787" s="1" t="s">
        <v>1047</v>
      </c>
      <c r="F1787" s="1" t="s">
        <v>455</v>
      </c>
      <c r="G1787" s="1" t="s">
        <v>2090</v>
      </c>
      <c r="H1787" s="1" t="s">
        <v>4724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4725</v>
      </c>
      <c r="D1788" s="1" t="s">
        <v>3109</v>
      </c>
      <c r="E1788" s="1" t="s">
        <v>1047</v>
      </c>
      <c r="F1788" s="1" t="s">
        <v>455</v>
      </c>
      <c r="G1788" s="1" t="s">
        <v>2090</v>
      </c>
      <c r="H1788" s="1" t="s">
        <v>4726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4727</v>
      </c>
      <c r="D1789" s="1" t="s">
        <v>3112</v>
      </c>
      <c r="E1789" s="1" t="s">
        <v>1047</v>
      </c>
      <c r="F1789" s="1" t="s">
        <v>455</v>
      </c>
      <c r="G1789" s="1" t="s">
        <v>2090</v>
      </c>
      <c r="H1789" s="1" t="s">
        <v>4728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4729</v>
      </c>
      <c r="D1790" s="1" t="s">
        <v>3115</v>
      </c>
      <c r="E1790" s="1" t="s">
        <v>1047</v>
      </c>
      <c r="F1790" s="1" t="s">
        <v>455</v>
      </c>
      <c r="G1790" s="1" t="s">
        <v>2090</v>
      </c>
      <c r="H1790" s="1" t="s">
        <v>4730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4731</v>
      </c>
      <c r="D1791" s="1" t="s">
        <v>3118</v>
      </c>
      <c r="E1791" s="1" t="s">
        <v>1047</v>
      </c>
      <c r="F1791" s="1" t="s">
        <v>455</v>
      </c>
      <c r="G1791" s="1" t="s">
        <v>2090</v>
      </c>
      <c r="H1791" s="1" t="s">
        <v>4732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3518</v>
      </c>
      <c r="D1792" s="1" t="s">
        <v>3121</v>
      </c>
      <c r="E1792" s="1" t="s">
        <v>1047</v>
      </c>
      <c r="F1792" s="1" t="s">
        <v>455</v>
      </c>
      <c r="G1792" s="1" t="s">
        <v>2090</v>
      </c>
      <c r="H1792" s="1" t="s">
        <v>4733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3704</v>
      </c>
      <c r="D1793" s="1" t="s">
        <v>3124</v>
      </c>
      <c r="E1793" s="1" t="s">
        <v>1047</v>
      </c>
      <c r="F1793" s="1" t="s">
        <v>455</v>
      </c>
      <c r="G1793" s="1" t="s">
        <v>2090</v>
      </c>
      <c r="H1793" s="1" t="s">
        <v>4734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892</v>
      </c>
      <c r="D1794" s="1" t="s">
        <v>3126</v>
      </c>
      <c r="E1794" s="1" t="s">
        <v>1047</v>
      </c>
      <c r="F1794" s="1" t="s">
        <v>455</v>
      </c>
      <c r="G1794" s="1" t="s">
        <v>2090</v>
      </c>
      <c r="H1794" s="1" t="s">
        <v>4735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4736</v>
      </c>
      <c r="D1795" s="1" t="s">
        <v>3129</v>
      </c>
      <c r="E1795" s="1" t="s">
        <v>1047</v>
      </c>
      <c r="F1795" s="1" t="s">
        <v>455</v>
      </c>
      <c r="G1795" s="1" t="s">
        <v>2090</v>
      </c>
      <c r="H1795" s="1" t="s">
        <v>4737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4738</v>
      </c>
      <c r="D1796" s="1" t="s">
        <v>3132</v>
      </c>
      <c r="E1796" s="1" t="s">
        <v>1047</v>
      </c>
      <c r="F1796" s="1" t="s">
        <v>455</v>
      </c>
      <c r="G1796" s="1" t="s">
        <v>2090</v>
      </c>
      <c r="H1796" s="1" t="s">
        <v>4739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4740</v>
      </c>
      <c r="D1797" s="1" t="s">
        <v>2563</v>
      </c>
      <c r="E1797" s="1" t="s">
        <v>1047</v>
      </c>
      <c r="F1797" s="1" t="s">
        <v>455</v>
      </c>
      <c r="G1797" s="1" t="s">
        <v>2090</v>
      </c>
      <c r="H1797" s="1" t="s">
        <v>4741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4742</v>
      </c>
      <c r="D1798" s="1" t="s">
        <v>1060</v>
      </c>
      <c r="E1798" s="1" t="s">
        <v>1047</v>
      </c>
      <c r="F1798" s="1" t="s">
        <v>455</v>
      </c>
      <c r="G1798" s="1" t="s">
        <v>2090</v>
      </c>
      <c r="H1798" s="1" t="s">
        <v>4743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4744</v>
      </c>
      <c r="D1799" s="1" t="s">
        <v>2576</v>
      </c>
      <c r="E1799" s="1" t="s">
        <v>1047</v>
      </c>
      <c r="F1799" s="1" t="s">
        <v>455</v>
      </c>
      <c r="G1799" s="1" t="s">
        <v>2090</v>
      </c>
      <c r="H1799" s="1" t="s">
        <v>4745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4746</v>
      </c>
      <c r="D1800" s="1" t="s">
        <v>2616</v>
      </c>
      <c r="E1800" s="1" t="s">
        <v>1047</v>
      </c>
      <c r="F1800" s="1" t="s">
        <v>455</v>
      </c>
      <c r="G1800" s="1" t="s">
        <v>2090</v>
      </c>
      <c r="H1800" s="1" t="s">
        <v>4747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4748</v>
      </c>
      <c r="D1801" s="1" t="s">
        <v>2619</v>
      </c>
      <c r="E1801" s="1" t="s">
        <v>1047</v>
      </c>
      <c r="F1801" s="1" t="s">
        <v>455</v>
      </c>
      <c r="G1801" s="1" t="s">
        <v>2090</v>
      </c>
      <c r="H1801" s="1" t="s">
        <v>4749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4750</v>
      </c>
      <c r="D1802" s="1" t="s">
        <v>2622</v>
      </c>
      <c r="E1802" s="1" t="s">
        <v>1047</v>
      </c>
      <c r="F1802" s="1" t="s">
        <v>455</v>
      </c>
      <c r="G1802" s="1" t="s">
        <v>2090</v>
      </c>
      <c r="H1802" s="1" t="s">
        <v>4751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4752</v>
      </c>
      <c r="D1803" s="1" t="s">
        <v>2625</v>
      </c>
      <c r="E1803" s="1" t="s">
        <v>1047</v>
      </c>
      <c r="F1803" s="1" t="s">
        <v>455</v>
      </c>
      <c r="G1803" s="1" t="s">
        <v>2090</v>
      </c>
      <c r="H1803" s="1" t="s">
        <v>4753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4754</v>
      </c>
      <c r="D1804" s="1" t="s">
        <v>2628</v>
      </c>
      <c r="E1804" s="1" t="s">
        <v>1047</v>
      </c>
      <c r="F1804" s="1" t="s">
        <v>455</v>
      </c>
      <c r="G1804" s="1" t="s">
        <v>2090</v>
      </c>
      <c r="H1804" s="1" t="s">
        <v>4755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4756</v>
      </c>
      <c r="D1805" s="1" t="s">
        <v>2631</v>
      </c>
      <c r="E1805" s="1" t="s">
        <v>1047</v>
      </c>
      <c r="F1805" s="1" t="s">
        <v>455</v>
      </c>
      <c r="G1805" s="1" t="s">
        <v>2090</v>
      </c>
      <c r="H1805" s="1" t="s">
        <v>4757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4758</v>
      </c>
      <c r="D1806" s="1" t="s">
        <v>2634</v>
      </c>
      <c r="E1806" s="1" t="s">
        <v>1047</v>
      </c>
      <c r="F1806" s="1" t="s">
        <v>455</v>
      </c>
      <c r="G1806" s="1" t="s">
        <v>2090</v>
      </c>
      <c r="H1806" s="1" t="s">
        <v>4759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4760</v>
      </c>
      <c r="D1807" s="1" t="s">
        <v>2637</v>
      </c>
      <c r="E1807" s="1" t="s">
        <v>1047</v>
      </c>
      <c r="F1807" s="1" t="s">
        <v>455</v>
      </c>
      <c r="G1807" s="1" t="s">
        <v>2090</v>
      </c>
      <c r="H1807" s="1" t="s">
        <v>4761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4762</v>
      </c>
      <c r="D1808" s="1" t="s">
        <v>2640</v>
      </c>
      <c r="E1808" s="1" t="s">
        <v>1047</v>
      </c>
      <c r="F1808" s="1" t="s">
        <v>455</v>
      </c>
      <c r="G1808" s="1" t="s">
        <v>2090</v>
      </c>
      <c r="H1808" s="1" t="s">
        <v>4763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4764</v>
      </c>
      <c r="D1809" s="1" t="s">
        <v>2671</v>
      </c>
      <c r="E1809" s="1" t="s">
        <v>1047</v>
      </c>
      <c r="F1809" s="1" t="s">
        <v>455</v>
      </c>
      <c r="G1809" s="1" t="s">
        <v>2090</v>
      </c>
      <c r="H1809" s="1" t="s">
        <v>4765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4766</v>
      </c>
      <c r="D1810" s="1" t="s">
        <v>3315</v>
      </c>
      <c r="E1810" s="1" t="s">
        <v>1047</v>
      </c>
      <c r="F1810" s="1" t="s">
        <v>455</v>
      </c>
      <c r="G1810" s="1" t="s">
        <v>2090</v>
      </c>
      <c r="H1810" s="1" t="s">
        <v>4767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4768</v>
      </c>
      <c r="D1811" s="1" t="s">
        <v>2677</v>
      </c>
      <c r="E1811" s="1" t="s">
        <v>1047</v>
      </c>
      <c r="F1811" s="1" t="s">
        <v>455</v>
      </c>
      <c r="G1811" s="1" t="s">
        <v>2090</v>
      </c>
      <c r="H1811" s="1" t="s">
        <v>4769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4770</v>
      </c>
      <c r="D1812" s="1" t="s">
        <v>3324</v>
      </c>
      <c r="E1812" s="1" t="s">
        <v>1047</v>
      </c>
      <c r="F1812" s="1" t="s">
        <v>455</v>
      </c>
      <c r="G1812" s="1" t="s">
        <v>2090</v>
      </c>
      <c r="H1812" s="1" t="s">
        <v>4771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2072</v>
      </c>
      <c r="D1813" s="1" t="s">
        <v>2689</v>
      </c>
      <c r="E1813" s="1" t="s">
        <v>1047</v>
      </c>
      <c r="F1813" s="1" t="s">
        <v>455</v>
      </c>
      <c r="G1813" s="1" t="s">
        <v>2090</v>
      </c>
      <c r="H1813" s="1" t="s">
        <v>4772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4773</v>
      </c>
      <c r="D1814" s="1" t="s">
        <v>4774</v>
      </c>
      <c r="E1814" s="1" t="s">
        <v>2320</v>
      </c>
      <c r="F1814" s="1" t="s">
        <v>485</v>
      </c>
      <c r="G1814" s="1" t="s">
        <v>2090</v>
      </c>
      <c r="H1814" s="1" t="s">
        <v>4775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4776</v>
      </c>
      <c r="D1815" s="1" t="s">
        <v>4777</v>
      </c>
      <c r="E1815" s="1" t="s">
        <v>2320</v>
      </c>
      <c r="F1815" s="1" t="s">
        <v>485</v>
      </c>
      <c r="G1815" s="1" t="s">
        <v>2090</v>
      </c>
      <c r="H1815" s="1" t="s">
        <v>4778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4779</v>
      </c>
      <c r="D1816" s="1" t="s">
        <v>4780</v>
      </c>
      <c r="E1816" s="1" t="s">
        <v>2320</v>
      </c>
      <c r="F1816" s="1" t="s">
        <v>485</v>
      </c>
      <c r="G1816" s="1" t="s">
        <v>2090</v>
      </c>
      <c r="H1816" s="1" t="s">
        <v>4781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4782</v>
      </c>
      <c r="D1817" s="1" t="s">
        <v>4783</v>
      </c>
      <c r="E1817" s="1" t="s">
        <v>2320</v>
      </c>
      <c r="F1817" s="1" t="s">
        <v>485</v>
      </c>
      <c r="G1817" s="1" t="s">
        <v>2090</v>
      </c>
      <c r="H1817" s="1" t="s">
        <v>4784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871</v>
      </c>
      <c r="D1818" s="1" t="s">
        <v>4785</v>
      </c>
      <c r="E1818" s="1" t="s">
        <v>2320</v>
      </c>
      <c r="F1818" s="1" t="s">
        <v>485</v>
      </c>
      <c r="G1818" s="1" t="s">
        <v>2090</v>
      </c>
      <c r="H1818" s="1" t="s">
        <v>4786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4787</v>
      </c>
      <c r="D1819" s="1" t="s">
        <v>4788</v>
      </c>
      <c r="E1819" s="1" t="s">
        <v>2320</v>
      </c>
      <c r="F1819" s="1" t="s">
        <v>485</v>
      </c>
      <c r="G1819" s="1" t="s">
        <v>2090</v>
      </c>
      <c r="H1819" s="1" t="s">
        <v>4789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4790</v>
      </c>
      <c r="D1820" s="1" t="s">
        <v>4791</v>
      </c>
      <c r="E1820" s="1" t="s">
        <v>2320</v>
      </c>
      <c r="F1820" s="1" t="s">
        <v>485</v>
      </c>
      <c r="G1820" s="1" t="s">
        <v>2090</v>
      </c>
      <c r="H1820" s="1" t="s">
        <v>4792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4793</v>
      </c>
      <c r="D1821" s="1" t="s">
        <v>4794</v>
      </c>
      <c r="E1821" s="1" t="s">
        <v>2320</v>
      </c>
      <c r="F1821" s="1" t="s">
        <v>485</v>
      </c>
      <c r="G1821" s="1" t="s">
        <v>2090</v>
      </c>
      <c r="H1821" s="1" t="s">
        <v>4795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4796</v>
      </c>
      <c r="D1822" s="1" t="s">
        <v>4797</v>
      </c>
      <c r="E1822" s="1" t="s">
        <v>2320</v>
      </c>
      <c r="F1822" s="1" t="s">
        <v>485</v>
      </c>
      <c r="G1822" s="1" t="s">
        <v>2090</v>
      </c>
      <c r="H1822" s="1" t="s">
        <v>4798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4799</v>
      </c>
      <c r="D1823" s="1" t="s">
        <v>4800</v>
      </c>
      <c r="E1823" s="1" t="s">
        <v>2320</v>
      </c>
      <c r="F1823" s="1" t="s">
        <v>485</v>
      </c>
      <c r="G1823" s="1" t="s">
        <v>2090</v>
      </c>
      <c r="H1823" s="1" t="s">
        <v>4801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4802</v>
      </c>
      <c r="D1824" s="1" t="s">
        <v>4803</v>
      </c>
      <c r="E1824" s="1" t="s">
        <v>2320</v>
      </c>
      <c r="F1824" s="1" t="s">
        <v>485</v>
      </c>
      <c r="G1824" s="1" t="s">
        <v>2090</v>
      </c>
      <c r="H1824" s="1" t="s">
        <v>4804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4805</v>
      </c>
      <c r="D1825" s="1" t="s">
        <v>4806</v>
      </c>
      <c r="E1825" s="1" t="s">
        <v>2320</v>
      </c>
      <c r="F1825" s="1" t="s">
        <v>485</v>
      </c>
      <c r="G1825" s="1" t="s">
        <v>2090</v>
      </c>
      <c r="H1825" s="1" t="s">
        <v>4807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892</v>
      </c>
      <c r="D1826" s="1" t="s">
        <v>4808</v>
      </c>
      <c r="E1826" s="1" t="s">
        <v>2320</v>
      </c>
      <c r="F1826" s="1" t="s">
        <v>485</v>
      </c>
      <c r="G1826" s="1" t="s">
        <v>2090</v>
      </c>
      <c r="H1826" s="1" t="s">
        <v>4809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4810</v>
      </c>
      <c r="D1827" s="1" t="s">
        <v>4811</v>
      </c>
      <c r="E1827" s="1" t="s">
        <v>2320</v>
      </c>
      <c r="F1827" s="1" t="s">
        <v>485</v>
      </c>
      <c r="G1827" s="1" t="s">
        <v>2090</v>
      </c>
      <c r="H1827" s="1" t="s">
        <v>4812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4813</v>
      </c>
      <c r="D1828" s="1" t="s">
        <v>4814</v>
      </c>
      <c r="E1828" s="1" t="s">
        <v>2320</v>
      </c>
      <c r="F1828" s="1" t="s">
        <v>485</v>
      </c>
      <c r="G1828" s="1" t="s">
        <v>2090</v>
      </c>
      <c r="H1828" s="1" t="s">
        <v>4815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4816</v>
      </c>
      <c r="D1829" s="1" t="s">
        <v>4817</v>
      </c>
      <c r="E1829" s="1" t="s">
        <v>2320</v>
      </c>
      <c r="F1829" s="1" t="s">
        <v>485</v>
      </c>
      <c r="G1829" s="1" t="s">
        <v>2090</v>
      </c>
      <c r="H1829" s="1" t="s">
        <v>4818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4819</v>
      </c>
      <c r="D1830" s="1" t="s">
        <v>4820</v>
      </c>
      <c r="E1830" s="1" t="s">
        <v>2320</v>
      </c>
      <c r="F1830" s="1" t="s">
        <v>485</v>
      </c>
      <c r="G1830" s="1" t="s">
        <v>2090</v>
      </c>
      <c r="H1830" s="1" t="s">
        <v>4821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4822</v>
      </c>
      <c r="D1831" s="1" t="s">
        <v>4823</v>
      </c>
      <c r="E1831" s="1" t="s">
        <v>2320</v>
      </c>
      <c r="F1831" s="1" t="s">
        <v>485</v>
      </c>
      <c r="G1831" s="1" t="s">
        <v>2090</v>
      </c>
      <c r="H1831" s="1" t="s">
        <v>4824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4825</v>
      </c>
      <c r="D1832" s="1" t="s">
        <v>4826</v>
      </c>
      <c r="E1832" s="1" t="s">
        <v>2320</v>
      </c>
      <c r="F1832" s="1" t="s">
        <v>485</v>
      </c>
      <c r="G1832" s="1" t="s">
        <v>2090</v>
      </c>
      <c r="H1832" s="1" t="s">
        <v>4827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4828</v>
      </c>
      <c r="D1833" s="1" t="s">
        <v>4829</v>
      </c>
      <c r="E1833" s="1" t="s">
        <v>2320</v>
      </c>
      <c r="F1833" s="1" t="s">
        <v>485</v>
      </c>
      <c r="G1833" s="1" t="s">
        <v>2090</v>
      </c>
      <c r="H1833" s="1" t="s">
        <v>4830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4831</v>
      </c>
      <c r="D1834" s="1" t="s">
        <v>4832</v>
      </c>
      <c r="E1834" s="1" t="s">
        <v>2320</v>
      </c>
      <c r="F1834" s="1" t="s">
        <v>485</v>
      </c>
      <c r="G1834" s="1" t="s">
        <v>2090</v>
      </c>
      <c r="H1834" s="1" t="s">
        <v>4833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856</v>
      </c>
      <c r="D1835" s="1" t="s">
        <v>4834</v>
      </c>
      <c r="E1835" s="1" t="s">
        <v>2320</v>
      </c>
      <c r="F1835" s="1" t="s">
        <v>485</v>
      </c>
      <c r="G1835" s="1" t="s">
        <v>2090</v>
      </c>
      <c r="H1835" s="1" t="s">
        <v>4835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4836</v>
      </c>
      <c r="D1836" s="1" t="s">
        <v>4837</v>
      </c>
      <c r="E1836" s="1" t="s">
        <v>2320</v>
      </c>
      <c r="F1836" s="1" t="s">
        <v>485</v>
      </c>
      <c r="G1836" s="1" t="s">
        <v>2090</v>
      </c>
      <c r="H1836" s="1" t="s">
        <v>4838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4839</v>
      </c>
      <c r="D1837" s="1" t="s">
        <v>4840</v>
      </c>
      <c r="E1837" s="1" t="s">
        <v>2320</v>
      </c>
      <c r="F1837" s="1" t="s">
        <v>485</v>
      </c>
      <c r="G1837" s="1" t="s">
        <v>2090</v>
      </c>
      <c r="H1837" s="1" t="s">
        <v>4841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4842</v>
      </c>
      <c r="D1838" s="1" t="s">
        <v>4843</v>
      </c>
      <c r="E1838" s="1" t="s">
        <v>2320</v>
      </c>
      <c r="F1838" s="1" t="s">
        <v>485</v>
      </c>
      <c r="G1838" s="1" t="s">
        <v>2090</v>
      </c>
      <c r="H1838" s="1" t="s">
        <v>4844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4845</v>
      </c>
      <c r="D1839" s="1" t="s">
        <v>4846</v>
      </c>
      <c r="E1839" s="1" t="s">
        <v>2320</v>
      </c>
      <c r="F1839" s="1" t="s">
        <v>485</v>
      </c>
      <c r="G1839" s="1" t="s">
        <v>2090</v>
      </c>
      <c r="H1839" s="1" t="s">
        <v>4847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4848</v>
      </c>
      <c r="D1840" s="1" t="s">
        <v>4849</v>
      </c>
      <c r="E1840" s="1" t="s">
        <v>2320</v>
      </c>
      <c r="F1840" s="1" t="s">
        <v>485</v>
      </c>
      <c r="G1840" s="1" t="s">
        <v>2090</v>
      </c>
      <c r="H1840" s="1" t="s">
        <v>4850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4851</v>
      </c>
      <c r="D1841" s="1" t="s">
        <v>4852</v>
      </c>
      <c r="E1841" s="1" t="s">
        <v>2320</v>
      </c>
      <c r="F1841" s="1" t="s">
        <v>485</v>
      </c>
      <c r="G1841" s="1" t="s">
        <v>2090</v>
      </c>
      <c r="H1841" s="1" t="s">
        <v>4853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4854</v>
      </c>
      <c r="D1842" s="1" t="s">
        <v>4855</v>
      </c>
      <c r="E1842" s="1" t="s">
        <v>2320</v>
      </c>
      <c r="F1842" s="1" t="s">
        <v>485</v>
      </c>
      <c r="G1842" s="1" t="s">
        <v>2090</v>
      </c>
      <c r="H1842" s="1" t="s">
        <v>4856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4857</v>
      </c>
      <c r="D1843" s="1" t="s">
        <v>4858</v>
      </c>
      <c r="E1843" s="1" t="s">
        <v>2320</v>
      </c>
      <c r="F1843" s="1" t="s">
        <v>485</v>
      </c>
      <c r="G1843" s="1" t="s">
        <v>2090</v>
      </c>
      <c r="H1843" s="1" t="s">
        <v>4859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4860</v>
      </c>
      <c r="D1844" s="1" t="s">
        <v>4861</v>
      </c>
      <c r="E1844" s="1" t="s">
        <v>2320</v>
      </c>
      <c r="F1844" s="1" t="s">
        <v>485</v>
      </c>
      <c r="G1844" s="1" t="s">
        <v>2090</v>
      </c>
      <c r="H1844" s="1" t="s">
        <v>4862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4863</v>
      </c>
      <c r="D1845" s="1" t="s">
        <v>4864</v>
      </c>
      <c r="E1845" s="1" t="s">
        <v>2320</v>
      </c>
      <c r="F1845" s="1" t="s">
        <v>485</v>
      </c>
      <c r="G1845" s="1" t="s">
        <v>2090</v>
      </c>
      <c r="H1845" s="1" t="s">
        <v>4865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4866</v>
      </c>
      <c r="D1846" s="1" t="s">
        <v>4867</v>
      </c>
      <c r="E1846" s="1" t="s">
        <v>2320</v>
      </c>
      <c r="F1846" s="1" t="s">
        <v>485</v>
      </c>
      <c r="G1846" s="1" t="s">
        <v>2090</v>
      </c>
      <c r="H1846" s="1" t="s">
        <v>4868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4869</v>
      </c>
      <c r="D1847" s="1" t="s">
        <v>4870</v>
      </c>
      <c r="E1847" s="1" t="s">
        <v>2320</v>
      </c>
      <c r="F1847" s="1" t="s">
        <v>485</v>
      </c>
      <c r="G1847" s="1" t="s">
        <v>2090</v>
      </c>
      <c r="H1847" s="1" t="s">
        <v>4871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4872</v>
      </c>
      <c r="D1848" s="1" t="s">
        <v>4873</v>
      </c>
      <c r="E1848" s="1" t="s">
        <v>2320</v>
      </c>
      <c r="F1848" s="1" t="s">
        <v>485</v>
      </c>
      <c r="G1848" s="1" t="s">
        <v>2090</v>
      </c>
      <c r="H1848" s="1" t="s">
        <v>4874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4875</v>
      </c>
      <c r="D1849" s="1" t="s">
        <v>4876</v>
      </c>
      <c r="E1849" s="1" t="s">
        <v>2320</v>
      </c>
      <c r="F1849" s="1" t="s">
        <v>485</v>
      </c>
      <c r="G1849" s="1" t="s">
        <v>2090</v>
      </c>
      <c r="H1849" s="1" t="s">
        <v>4877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4878</v>
      </c>
      <c r="D1850" s="1" t="s">
        <v>4879</v>
      </c>
      <c r="E1850" s="1" t="s">
        <v>2320</v>
      </c>
      <c r="F1850" s="1" t="s">
        <v>485</v>
      </c>
      <c r="G1850" s="1" t="s">
        <v>2090</v>
      </c>
      <c r="H1850" s="1" t="s">
        <v>4880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4881</v>
      </c>
      <c r="D1851" s="1" t="s">
        <v>4882</v>
      </c>
      <c r="E1851" s="1" t="s">
        <v>2320</v>
      </c>
      <c r="F1851" s="1" t="s">
        <v>485</v>
      </c>
      <c r="G1851" s="1" t="s">
        <v>2090</v>
      </c>
      <c r="H1851" s="1" t="s">
        <v>4883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4884</v>
      </c>
      <c r="D1852" s="1" t="s">
        <v>4885</v>
      </c>
      <c r="E1852" s="1" t="s">
        <v>2320</v>
      </c>
      <c r="F1852" s="1" t="s">
        <v>485</v>
      </c>
      <c r="G1852" s="1" t="s">
        <v>2090</v>
      </c>
      <c r="H1852" s="1" t="s">
        <v>4886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4887</v>
      </c>
      <c r="D1853" s="1" t="s">
        <v>4888</v>
      </c>
      <c r="E1853" s="1" t="s">
        <v>2320</v>
      </c>
      <c r="F1853" s="1" t="s">
        <v>485</v>
      </c>
      <c r="G1853" s="1" t="s">
        <v>2090</v>
      </c>
      <c r="H1853" s="1" t="s">
        <v>4889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4890</v>
      </c>
      <c r="D1854" s="1" t="s">
        <v>4891</v>
      </c>
      <c r="E1854" s="1" t="s">
        <v>2320</v>
      </c>
      <c r="F1854" s="1" t="s">
        <v>485</v>
      </c>
      <c r="G1854" s="1" t="s">
        <v>2090</v>
      </c>
      <c r="H1854" s="1" t="s">
        <v>4892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4893</v>
      </c>
      <c r="D1855" s="1" t="s">
        <v>4894</v>
      </c>
      <c r="E1855" s="1" t="s">
        <v>2320</v>
      </c>
      <c r="F1855" s="1" t="s">
        <v>485</v>
      </c>
      <c r="G1855" s="1" t="s">
        <v>2090</v>
      </c>
      <c r="H1855" s="1" t="s">
        <v>4895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960</v>
      </c>
      <c r="D1856" s="1" t="s">
        <v>4896</v>
      </c>
      <c r="E1856" s="1" t="s">
        <v>2320</v>
      </c>
      <c r="F1856" s="1" t="s">
        <v>485</v>
      </c>
      <c r="G1856" s="1" t="s">
        <v>2090</v>
      </c>
      <c r="H1856" s="1" t="s">
        <v>4897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4898</v>
      </c>
      <c r="D1857" s="1" t="s">
        <v>4899</v>
      </c>
      <c r="E1857" s="1" t="s">
        <v>2320</v>
      </c>
      <c r="F1857" s="1" t="s">
        <v>485</v>
      </c>
      <c r="G1857" s="1" t="s">
        <v>2090</v>
      </c>
      <c r="H1857" s="1" t="s">
        <v>4900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4901</v>
      </c>
      <c r="D1858" s="1" t="s">
        <v>4902</v>
      </c>
      <c r="E1858" s="1" t="s">
        <v>2320</v>
      </c>
      <c r="F1858" s="1" t="s">
        <v>485</v>
      </c>
      <c r="G1858" s="1" t="s">
        <v>2090</v>
      </c>
      <c r="H1858" s="1" t="s">
        <v>4903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4904</v>
      </c>
      <c r="D1859" s="1" t="s">
        <v>4905</v>
      </c>
      <c r="E1859" s="1" t="s">
        <v>2320</v>
      </c>
      <c r="F1859" s="1" t="s">
        <v>485</v>
      </c>
      <c r="G1859" s="1" t="s">
        <v>2090</v>
      </c>
      <c r="H1859" s="1" t="s">
        <v>4906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877</v>
      </c>
      <c r="D1860" s="1" t="s">
        <v>4907</v>
      </c>
      <c r="E1860" s="1" t="s">
        <v>2320</v>
      </c>
      <c r="F1860" s="1" t="s">
        <v>485</v>
      </c>
      <c r="G1860" s="1" t="s">
        <v>2090</v>
      </c>
      <c r="H1860" s="1" t="s">
        <v>4908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4909</v>
      </c>
      <c r="D1861" s="1" t="s">
        <v>4910</v>
      </c>
      <c r="E1861" s="1" t="s">
        <v>2320</v>
      </c>
      <c r="F1861" s="1" t="s">
        <v>485</v>
      </c>
      <c r="G1861" s="1" t="s">
        <v>2090</v>
      </c>
      <c r="H1861" s="1" t="s">
        <v>4911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4912</v>
      </c>
      <c r="D1862" s="1" t="s">
        <v>4913</v>
      </c>
      <c r="E1862" s="1" t="s">
        <v>2320</v>
      </c>
      <c r="F1862" s="1" t="s">
        <v>485</v>
      </c>
      <c r="G1862" s="1" t="s">
        <v>2090</v>
      </c>
      <c r="H1862" s="1" t="s">
        <v>4914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832</v>
      </c>
      <c r="D1863" s="1" t="s">
        <v>4915</v>
      </c>
      <c r="E1863" s="1" t="s">
        <v>2320</v>
      </c>
      <c r="F1863" s="1" t="s">
        <v>485</v>
      </c>
      <c r="G1863" s="1" t="s">
        <v>2090</v>
      </c>
      <c r="H1863" s="1" t="s">
        <v>4916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4917</v>
      </c>
      <c r="D1864" s="1" t="s">
        <v>4918</v>
      </c>
      <c r="E1864" s="1" t="s">
        <v>2320</v>
      </c>
      <c r="F1864" s="1" t="s">
        <v>485</v>
      </c>
      <c r="G1864" s="1" t="s">
        <v>2090</v>
      </c>
      <c r="H1864" s="1" t="s">
        <v>4919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4920</v>
      </c>
      <c r="D1865" s="1" t="s">
        <v>4921</v>
      </c>
      <c r="E1865" s="1" t="s">
        <v>2320</v>
      </c>
      <c r="F1865" s="1" t="s">
        <v>485</v>
      </c>
      <c r="G1865" s="1" t="s">
        <v>2090</v>
      </c>
      <c r="H1865" s="1" t="s">
        <v>4922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4923</v>
      </c>
      <c r="D1866" s="1" t="s">
        <v>4924</v>
      </c>
      <c r="E1866" s="1" t="s">
        <v>2320</v>
      </c>
      <c r="F1866" s="1" t="s">
        <v>485</v>
      </c>
      <c r="G1866" s="1" t="s">
        <v>2090</v>
      </c>
      <c r="H1866" s="1" t="s">
        <v>4925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862</v>
      </c>
      <c r="D1867" s="1" t="s">
        <v>4926</v>
      </c>
      <c r="E1867" s="1" t="s">
        <v>2320</v>
      </c>
      <c r="F1867" s="1" t="s">
        <v>485</v>
      </c>
      <c r="G1867" s="1" t="s">
        <v>2090</v>
      </c>
      <c r="H1867" s="1" t="s">
        <v>4927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4928</v>
      </c>
      <c r="D1868" s="1" t="s">
        <v>4929</v>
      </c>
      <c r="E1868" s="1" t="s">
        <v>2320</v>
      </c>
      <c r="F1868" s="1" t="s">
        <v>485</v>
      </c>
      <c r="G1868" s="1" t="s">
        <v>2090</v>
      </c>
      <c r="H1868" s="1" t="s">
        <v>4930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4931</v>
      </c>
      <c r="D1869" s="1" t="s">
        <v>4932</v>
      </c>
      <c r="E1869" s="1" t="s">
        <v>2320</v>
      </c>
      <c r="F1869" s="1" t="s">
        <v>485</v>
      </c>
      <c r="G1869" s="1" t="s">
        <v>2090</v>
      </c>
      <c r="H1869" s="1" t="s">
        <v>4933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4934</v>
      </c>
      <c r="D1870" s="1" t="s">
        <v>4935</v>
      </c>
      <c r="E1870" s="1" t="s">
        <v>2320</v>
      </c>
      <c r="F1870" s="1" t="s">
        <v>485</v>
      </c>
      <c r="G1870" s="1" t="s">
        <v>2090</v>
      </c>
      <c r="H1870" s="1" t="s">
        <v>4936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4937</v>
      </c>
      <c r="D1871" s="1" t="s">
        <v>4938</v>
      </c>
      <c r="E1871" s="1" t="s">
        <v>2320</v>
      </c>
      <c r="F1871" s="1" t="s">
        <v>485</v>
      </c>
      <c r="G1871" s="1" t="s">
        <v>2090</v>
      </c>
      <c r="H1871" s="1" t="s">
        <v>4939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4940</v>
      </c>
      <c r="D1872" s="1" t="s">
        <v>4941</v>
      </c>
      <c r="E1872" s="1" t="s">
        <v>2320</v>
      </c>
      <c r="F1872" s="1" t="s">
        <v>485</v>
      </c>
      <c r="G1872" s="1" t="s">
        <v>2090</v>
      </c>
      <c r="H1872" s="1" t="s">
        <v>4942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4943</v>
      </c>
      <c r="D1873" s="1" t="s">
        <v>4944</v>
      </c>
      <c r="E1873" s="1" t="s">
        <v>2320</v>
      </c>
      <c r="F1873" s="1" t="s">
        <v>485</v>
      </c>
      <c r="G1873" s="1" t="s">
        <v>2090</v>
      </c>
      <c r="H1873" s="1" t="s">
        <v>4945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4946</v>
      </c>
      <c r="D1874" s="1" t="s">
        <v>4947</v>
      </c>
      <c r="E1874" s="1" t="s">
        <v>2320</v>
      </c>
      <c r="F1874" s="1" t="s">
        <v>485</v>
      </c>
      <c r="G1874" s="1" t="s">
        <v>2090</v>
      </c>
      <c r="H1874" s="1" t="s">
        <v>4948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4949</v>
      </c>
      <c r="D1875" s="1" t="s">
        <v>4950</v>
      </c>
      <c r="E1875" s="1" t="s">
        <v>2320</v>
      </c>
      <c r="F1875" s="1" t="s">
        <v>485</v>
      </c>
      <c r="G1875" s="1" t="s">
        <v>2090</v>
      </c>
      <c r="H1875" s="1" t="s">
        <v>4951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4952</v>
      </c>
      <c r="D1876" s="1" t="s">
        <v>4953</v>
      </c>
      <c r="E1876" s="1" t="s">
        <v>2320</v>
      </c>
      <c r="F1876" s="1" t="s">
        <v>485</v>
      </c>
      <c r="G1876" s="1" t="s">
        <v>2090</v>
      </c>
      <c r="H1876" s="1" t="s">
        <v>4954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4955</v>
      </c>
      <c r="D1877" s="1" t="s">
        <v>4956</v>
      </c>
      <c r="E1877" s="1" t="s">
        <v>2320</v>
      </c>
      <c r="F1877" s="1" t="s">
        <v>485</v>
      </c>
      <c r="G1877" s="1" t="s">
        <v>2090</v>
      </c>
      <c r="H1877" s="1" t="s">
        <v>4957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823</v>
      </c>
      <c r="D1878" s="1" t="s">
        <v>4958</v>
      </c>
      <c r="E1878" s="1" t="s">
        <v>2320</v>
      </c>
      <c r="F1878" s="1" t="s">
        <v>485</v>
      </c>
      <c r="G1878" s="1" t="s">
        <v>2090</v>
      </c>
      <c r="H1878" s="1" t="s">
        <v>4959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4960</v>
      </c>
      <c r="D1879" s="1" t="s">
        <v>4961</v>
      </c>
      <c r="E1879" s="1" t="s">
        <v>2320</v>
      </c>
      <c r="F1879" s="1" t="s">
        <v>485</v>
      </c>
      <c r="G1879" s="1" t="s">
        <v>2090</v>
      </c>
      <c r="H1879" s="1" t="s">
        <v>4962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4963</v>
      </c>
      <c r="D1880" s="1" t="s">
        <v>4964</v>
      </c>
      <c r="E1880" s="1" t="s">
        <v>2320</v>
      </c>
      <c r="F1880" s="1" t="s">
        <v>485</v>
      </c>
      <c r="G1880" s="1" t="s">
        <v>2090</v>
      </c>
      <c r="H1880" s="1" t="s">
        <v>4965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4966</v>
      </c>
      <c r="D1881" s="1" t="s">
        <v>4967</v>
      </c>
      <c r="E1881" s="1" t="s">
        <v>2320</v>
      </c>
      <c r="F1881" s="1" t="s">
        <v>485</v>
      </c>
      <c r="G1881" s="1" t="s">
        <v>2090</v>
      </c>
      <c r="H1881" s="1" t="s">
        <v>4968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4969</v>
      </c>
      <c r="D1882" s="1" t="s">
        <v>4970</v>
      </c>
      <c r="E1882" s="1" t="s">
        <v>2320</v>
      </c>
      <c r="F1882" s="1" t="s">
        <v>485</v>
      </c>
      <c r="G1882" s="1" t="s">
        <v>2090</v>
      </c>
      <c r="H1882" s="1" t="s">
        <v>4971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4972</v>
      </c>
      <c r="D1883" s="1" t="s">
        <v>4973</v>
      </c>
      <c r="E1883" s="1" t="s">
        <v>2320</v>
      </c>
      <c r="F1883" s="1" t="s">
        <v>485</v>
      </c>
      <c r="G1883" s="1" t="s">
        <v>2090</v>
      </c>
      <c r="H1883" s="1" t="s">
        <v>4974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4975</v>
      </c>
      <c r="D1884" s="1" t="s">
        <v>4976</v>
      </c>
      <c r="E1884" s="1" t="s">
        <v>2320</v>
      </c>
      <c r="F1884" s="1" t="s">
        <v>485</v>
      </c>
      <c r="G1884" s="1" t="s">
        <v>2090</v>
      </c>
      <c r="H1884" s="1" t="s">
        <v>4977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4978</v>
      </c>
      <c r="D1885" s="1" t="s">
        <v>4979</v>
      </c>
      <c r="E1885" s="1" t="s">
        <v>2320</v>
      </c>
      <c r="F1885" s="1" t="s">
        <v>485</v>
      </c>
      <c r="G1885" s="1" t="s">
        <v>2090</v>
      </c>
      <c r="H1885" s="1" t="s">
        <v>4980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880</v>
      </c>
      <c r="D1886" s="1" t="s">
        <v>4981</v>
      </c>
      <c r="E1886" s="1" t="s">
        <v>2320</v>
      </c>
      <c r="F1886" s="1" t="s">
        <v>485</v>
      </c>
      <c r="G1886" s="1" t="s">
        <v>2090</v>
      </c>
      <c r="H1886" s="1" t="s">
        <v>4982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4983</v>
      </c>
      <c r="D1887" s="1" t="s">
        <v>4984</v>
      </c>
      <c r="E1887" s="1" t="s">
        <v>2320</v>
      </c>
      <c r="F1887" s="1" t="s">
        <v>485</v>
      </c>
      <c r="G1887" s="1" t="s">
        <v>2090</v>
      </c>
      <c r="H1887" s="1" t="s">
        <v>4985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4986</v>
      </c>
      <c r="D1888" s="1" t="s">
        <v>4987</v>
      </c>
      <c r="E1888" s="1" t="s">
        <v>2320</v>
      </c>
      <c r="F1888" s="1" t="s">
        <v>485</v>
      </c>
      <c r="G1888" s="1" t="s">
        <v>2090</v>
      </c>
      <c r="H1888" s="1" t="s">
        <v>4988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4989</v>
      </c>
      <c r="D1889" s="1" t="s">
        <v>4990</v>
      </c>
      <c r="E1889" s="1" t="s">
        <v>2320</v>
      </c>
      <c r="F1889" s="1" t="s">
        <v>485</v>
      </c>
      <c r="G1889" s="1" t="s">
        <v>2090</v>
      </c>
      <c r="H1889" s="1" t="s">
        <v>4991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4992</v>
      </c>
      <c r="D1890" s="1" t="s">
        <v>4993</v>
      </c>
      <c r="E1890" s="1" t="s">
        <v>2320</v>
      </c>
      <c r="F1890" s="1" t="s">
        <v>485</v>
      </c>
      <c r="G1890" s="1" t="s">
        <v>2090</v>
      </c>
      <c r="H1890" s="1" t="s">
        <v>4994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4995</v>
      </c>
      <c r="D1891" s="1" t="s">
        <v>4996</v>
      </c>
      <c r="E1891" s="1" t="s">
        <v>2320</v>
      </c>
      <c r="F1891" s="1" t="s">
        <v>485</v>
      </c>
      <c r="G1891" s="1" t="s">
        <v>2090</v>
      </c>
      <c r="H1891" s="1" t="s">
        <v>4997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4998</v>
      </c>
      <c r="D1892" s="1" t="s">
        <v>4999</v>
      </c>
      <c r="E1892" s="1" t="s">
        <v>2320</v>
      </c>
      <c r="F1892" s="1" t="s">
        <v>485</v>
      </c>
      <c r="G1892" s="1" t="s">
        <v>2090</v>
      </c>
      <c r="H1892" s="1" t="s">
        <v>5000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5001</v>
      </c>
      <c r="D1893" s="1" t="s">
        <v>5002</v>
      </c>
      <c r="E1893" s="1" t="s">
        <v>2320</v>
      </c>
      <c r="F1893" s="1" t="s">
        <v>485</v>
      </c>
      <c r="G1893" s="1" t="s">
        <v>2090</v>
      </c>
      <c r="H1893" s="1" t="s">
        <v>5003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5004</v>
      </c>
      <c r="D1894" s="1" t="s">
        <v>5005</v>
      </c>
      <c r="E1894" s="1" t="s">
        <v>2320</v>
      </c>
      <c r="F1894" s="1" t="s">
        <v>485</v>
      </c>
      <c r="G1894" s="1" t="s">
        <v>2090</v>
      </c>
      <c r="H1894" s="1" t="s">
        <v>5006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829</v>
      </c>
      <c r="D1895" s="1" t="s">
        <v>5007</v>
      </c>
      <c r="E1895" s="1" t="s">
        <v>2320</v>
      </c>
      <c r="F1895" s="1" t="s">
        <v>485</v>
      </c>
      <c r="G1895" s="1" t="s">
        <v>2090</v>
      </c>
      <c r="H1895" s="1" t="s">
        <v>5008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5009</v>
      </c>
      <c r="D1896" s="1" t="s">
        <v>5010</v>
      </c>
      <c r="E1896" s="1" t="s">
        <v>2320</v>
      </c>
      <c r="F1896" s="1" t="s">
        <v>485</v>
      </c>
      <c r="G1896" s="1" t="s">
        <v>2090</v>
      </c>
      <c r="H1896" s="1" t="s">
        <v>5011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5012</v>
      </c>
      <c r="D1897" s="1" t="s">
        <v>5013</v>
      </c>
      <c r="E1897" s="1" t="s">
        <v>2320</v>
      </c>
      <c r="F1897" s="1" t="s">
        <v>485</v>
      </c>
      <c r="G1897" s="1" t="s">
        <v>2090</v>
      </c>
      <c r="H1897" s="1" t="s">
        <v>5014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5015</v>
      </c>
      <c r="D1898" s="1" t="s">
        <v>5016</v>
      </c>
      <c r="E1898" s="1" t="s">
        <v>2320</v>
      </c>
      <c r="F1898" s="1" t="s">
        <v>485</v>
      </c>
      <c r="G1898" s="1" t="s">
        <v>2090</v>
      </c>
      <c r="H1898" s="1" t="s">
        <v>5017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5018</v>
      </c>
      <c r="D1899" s="1" t="s">
        <v>5019</v>
      </c>
      <c r="E1899" s="1" t="s">
        <v>2320</v>
      </c>
      <c r="F1899" s="1" t="s">
        <v>485</v>
      </c>
      <c r="G1899" s="1" t="s">
        <v>2090</v>
      </c>
      <c r="H1899" s="1" t="s">
        <v>5020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5021</v>
      </c>
      <c r="D1900" s="1" t="s">
        <v>5022</v>
      </c>
      <c r="E1900" s="1" t="s">
        <v>2320</v>
      </c>
      <c r="F1900" s="1" t="s">
        <v>485</v>
      </c>
      <c r="G1900" s="1" t="s">
        <v>2090</v>
      </c>
      <c r="H1900" s="1" t="s">
        <v>5023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5024</v>
      </c>
      <c r="D1901" s="1" t="s">
        <v>5025</v>
      </c>
      <c r="E1901" s="1" t="s">
        <v>2320</v>
      </c>
      <c r="F1901" s="1" t="s">
        <v>485</v>
      </c>
      <c r="G1901" s="1" t="s">
        <v>2090</v>
      </c>
      <c r="H1901" s="1" t="s">
        <v>5026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5027</v>
      </c>
      <c r="D1902" s="1" t="s">
        <v>5028</v>
      </c>
      <c r="E1902" s="1" t="s">
        <v>2320</v>
      </c>
      <c r="F1902" s="1" t="s">
        <v>485</v>
      </c>
      <c r="G1902" s="1" t="s">
        <v>2090</v>
      </c>
      <c r="H1902" s="1" t="s">
        <v>5029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5030</v>
      </c>
      <c r="D1903" s="1" t="s">
        <v>5031</v>
      </c>
      <c r="E1903" s="1" t="s">
        <v>2320</v>
      </c>
      <c r="F1903" s="1" t="s">
        <v>485</v>
      </c>
      <c r="G1903" s="1" t="s">
        <v>2090</v>
      </c>
      <c r="H1903" s="1" t="s">
        <v>5032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5033</v>
      </c>
      <c r="D1904" s="1" t="s">
        <v>5034</v>
      </c>
      <c r="E1904" s="1" t="s">
        <v>2320</v>
      </c>
      <c r="F1904" s="1" t="s">
        <v>485</v>
      </c>
      <c r="G1904" s="1" t="s">
        <v>2090</v>
      </c>
      <c r="H1904" s="1" t="s">
        <v>5035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5036</v>
      </c>
      <c r="D1905" s="1" t="s">
        <v>5037</v>
      </c>
      <c r="E1905" s="1" t="s">
        <v>2320</v>
      </c>
      <c r="F1905" s="1" t="s">
        <v>485</v>
      </c>
      <c r="G1905" s="1" t="s">
        <v>2090</v>
      </c>
      <c r="H1905" s="1" t="s">
        <v>5038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865</v>
      </c>
      <c r="D1906" s="1" t="s">
        <v>5039</v>
      </c>
      <c r="E1906" s="1" t="s">
        <v>2320</v>
      </c>
      <c r="F1906" s="1" t="s">
        <v>485</v>
      </c>
      <c r="G1906" s="1" t="s">
        <v>2090</v>
      </c>
      <c r="H1906" s="1" t="s">
        <v>5040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5041</v>
      </c>
      <c r="D1907" s="1" t="s">
        <v>5042</v>
      </c>
      <c r="E1907" s="1" t="s">
        <v>2320</v>
      </c>
      <c r="F1907" s="1" t="s">
        <v>485</v>
      </c>
      <c r="G1907" s="1" t="s">
        <v>2090</v>
      </c>
      <c r="H1907" s="1" t="s">
        <v>5043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5044</v>
      </c>
      <c r="D1908" s="1" t="s">
        <v>5045</v>
      </c>
      <c r="E1908" s="1" t="s">
        <v>2320</v>
      </c>
      <c r="F1908" s="1" t="s">
        <v>485</v>
      </c>
      <c r="G1908" s="1" t="s">
        <v>2090</v>
      </c>
      <c r="H1908" s="1" t="s">
        <v>5046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5047</v>
      </c>
      <c r="D1909" s="1" t="s">
        <v>5048</v>
      </c>
      <c r="E1909" s="1" t="s">
        <v>2320</v>
      </c>
      <c r="F1909" s="1" t="s">
        <v>485</v>
      </c>
      <c r="G1909" s="1" t="s">
        <v>2090</v>
      </c>
      <c r="H1909" s="1" t="s">
        <v>5049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5050</v>
      </c>
      <c r="D1910" s="1" t="s">
        <v>5051</v>
      </c>
      <c r="E1910" s="1" t="s">
        <v>2320</v>
      </c>
      <c r="F1910" s="1" t="s">
        <v>485</v>
      </c>
      <c r="G1910" s="1" t="s">
        <v>2090</v>
      </c>
      <c r="H1910" s="1" t="s">
        <v>5052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5053</v>
      </c>
      <c r="D1911" s="1" t="s">
        <v>5054</v>
      </c>
      <c r="E1911" s="1" t="s">
        <v>2320</v>
      </c>
      <c r="F1911" s="1" t="s">
        <v>485</v>
      </c>
      <c r="G1911" s="1" t="s">
        <v>2090</v>
      </c>
      <c r="H1911" s="1" t="s">
        <v>5055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883</v>
      </c>
      <c r="D1912" s="1" t="s">
        <v>5056</v>
      </c>
      <c r="E1912" s="1" t="s">
        <v>2320</v>
      </c>
      <c r="F1912" s="1" t="s">
        <v>485</v>
      </c>
      <c r="G1912" s="1" t="s">
        <v>2090</v>
      </c>
      <c r="H1912" s="1" t="s">
        <v>5057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5058</v>
      </c>
      <c r="D1913" s="1" t="s">
        <v>5059</v>
      </c>
      <c r="E1913" s="1" t="s">
        <v>2320</v>
      </c>
      <c r="F1913" s="1" t="s">
        <v>485</v>
      </c>
      <c r="G1913" s="1" t="s">
        <v>2090</v>
      </c>
      <c r="H1913" s="1" t="s">
        <v>5060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5061</v>
      </c>
      <c r="D1914" s="1" t="s">
        <v>5062</v>
      </c>
      <c r="E1914" s="1" t="s">
        <v>2320</v>
      </c>
      <c r="F1914" s="1" t="s">
        <v>485</v>
      </c>
      <c r="G1914" s="1" t="s">
        <v>2090</v>
      </c>
      <c r="H1914" s="1" t="s">
        <v>5063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5064</v>
      </c>
      <c r="D1915" s="1" t="s">
        <v>5065</v>
      </c>
      <c r="E1915" s="1" t="s">
        <v>2320</v>
      </c>
      <c r="F1915" s="1" t="s">
        <v>485</v>
      </c>
      <c r="G1915" s="1" t="s">
        <v>2090</v>
      </c>
      <c r="H1915" s="1" t="s">
        <v>5066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841</v>
      </c>
      <c r="D1916" s="1" t="s">
        <v>5067</v>
      </c>
      <c r="E1916" s="1" t="s">
        <v>2320</v>
      </c>
      <c r="F1916" s="1" t="s">
        <v>485</v>
      </c>
      <c r="G1916" s="1" t="s">
        <v>2090</v>
      </c>
      <c r="H1916" s="1" t="s">
        <v>5068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5069</v>
      </c>
      <c r="D1917" s="1" t="s">
        <v>5070</v>
      </c>
      <c r="E1917" s="1" t="s">
        <v>2320</v>
      </c>
      <c r="F1917" s="1" t="s">
        <v>485</v>
      </c>
      <c r="G1917" s="1" t="s">
        <v>2090</v>
      </c>
      <c r="H1917" s="1" t="s">
        <v>5071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5072</v>
      </c>
      <c r="D1918" s="1" t="s">
        <v>5073</v>
      </c>
      <c r="E1918" s="1" t="s">
        <v>2320</v>
      </c>
      <c r="F1918" s="1" t="s">
        <v>485</v>
      </c>
      <c r="G1918" s="1" t="s">
        <v>2090</v>
      </c>
      <c r="H1918" s="1" t="s">
        <v>5074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5075</v>
      </c>
      <c r="D1919" s="1" t="s">
        <v>5076</v>
      </c>
      <c r="E1919" s="1" t="s">
        <v>2320</v>
      </c>
      <c r="F1919" s="1" t="s">
        <v>485</v>
      </c>
      <c r="G1919" s="1" t="s">
        <v>2090</v>
      </c>
      <c r="H1919" s="1" t="s">
        <v>5077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853</v>
      </c>
      <c r="D1920" s="1" t="s">
        <v>5078</v>
      </c>
      <c r="E1920" s="1" t="s">
        <v>2320</v>
      </c>
      <c r="F1920" s="1" t="s">
        <v>485</v>
      </c>
      <c r="G1920" s="1" t="s">
        <v>2090</v>
      </c>
      <c r="H1920" s="1" t="s">
        <v>5079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5080</v>
      </c>
      <c r="D1921" s="1" t="s">
        <v>5081</v>
      </c>
      <c r="E1921" s="1" t="s">
        <v>2320</v>
      </c>
      <c r="F1921" s="1" t="s">
        <v>485</v>
      </c>
      <c r="G1921" s="1" t="s">
        <v>2090</v>
      </c>
      <c r="H1921" s="1" t="s">
        <v>5082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5083</v>
      </c>
      <c r="D1922" s="1" t="s">
        <v>5084</v>
      </c>
      <c r="E1922" s="1" t="s">
        <v>2320</v>
      </c>
      <c r="F1922" s="1" t="s">
        <v>485</v>
      </c>
      <c r="G1922" s="1" t="s">
        <v>2090</v>
      </c>
      <c r="H1922" s="1" t="s">
        <v>5085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886</v>
      </c>
      <c r="D1923" s="1" t="s">
        <v>5086</v>
      </c>
      <c r="E1923" s="1" t="s">
        <v>2320</v>
      </c>
      <c r="F1923" s="1" t="s">
        <v>485</v>
      </c>
      <c r="G1923" s="1" t="s">
        <v>2090</v>
      </c>
      <c r="H1923" s="1" t="s">
        <v>5087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5088</v>
      </c>
      <c r="D1924" s="1" t="s">
        <v>5089</v>
      </c>
      <c r="E1924" s="1" t="s">
        <v>2320</v>
      </c>
      <c r="F1924" s="1" t="s">
        <v>485</v>
      </c>
      <c r="G1924" s="1" t="s">
        <v>2090</v>
      </c>
      <c r="H1924" s="1" t="s">
        <v>5090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5091</v>
      </c>
      <c r="D1925" s="1" t="s">
        <v>5092</v>
      </c>
      <c r="E1925" s="1" t="s">
        <v>2320</v>
      </c>
      <c r="F1925" s="1" t="s">
        <v>485</v>
      </c>
      <c r="G1925" s="1" t="s">
        <v>2090</v>
      </c>
      <c r="H1925" s="1" t="s">
        <v>5093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5094</v>
      </c>
      <c r="D1926" s="1" t="s">
        <v>5095</v>
      </c>
      <c r="E1926" s="1" t="s">
        <v>2320</v>
      </c>
      <c r="F1926" s="1" t="s">
        <v>485</v>
      </c>
      <c r="G1926" s="1" t="s">
        <v>2090</v>
      </c>
      <c r="H1926" s="1" t="s">
        <v>5096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5097</v>
      </c>
      <c r="D1927" s="1" t="s">
        <v>5098</v>
      </c>
      <c r="E1927" s="1" t="s">
        <v>2320</v>
      </c>
      <c r="F1927" s="1" t="s">
        <v>485</v>
      </c>
      <c r="G1927" s="1" t="s">
        <v>2090</v>
      </c>
      <c r="H1927" s="1" t="s">
        <v>5099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5100</v>
      </c>
      <c r="D1928" s="1" t="s">
        <v>5101</v>
      </c>
      <c r="E1928" s="1" t="s">
        <v>2320</v>
      </c>
      <c r="F1928" s="1" t="s">
        <v>485</v>
      </c>
      <c r="G1928" s="1" t="s">
        <v>2090</v>
      </c>
      <c r="H1928" s="1" t="s">
        <v>5102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5103</v>
      </c>
      <c r="D1929" s="1" t="s">
        <v>5104</v>
      </c>
      <c r="E1929" s="1" t="s">
        <v>2320</v>
      </c>
      <c r="F1929" s="1" t="s">
        <v>485</v>
      </c>
      <c r="G1929" s="1" t="s">
        <v>2090</v>
      </c>
      <c r="H1929" s="1" t="s">
        <v>5105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5106</v>
      </c>
      <c r="D1930" s="1" t="s">
        <v>5107</v>
      </c>
      <c r="E1930" s="1" t="s">
        <v>2320</v>
      </c>
      <c r="F1930" s="1" t="s">
        <v>485</v>
      </c>
      <c r="G1930" s="1" t="s">
        <v>2090</v>
      </c>
      <c r="H1930" s="1" t="s">
        <v>5108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5109</v>
      </c>
      <c r="D1931" s="1" t="s">
        <v>5110</v>
      </c>
      <c r="E1931" s="1" t="s">
        <v>2320</v>
      </c>
      <c r="F1931" s="1" t="s">
        <v>485</v>
      </c>
      <c r="G1931" s="1" t="s">
        <v>2090</v>
      </c>
      <c r="H1931" s="1" t="s">
        <v>5111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5112</v>
      </c>
      <c r="D1932" s="1" t="s">
        <v>5113</v>
      </c>
      <c r="E1932" s="1" t="s">
        <v>2320</v>
      </c>
      <c r="F1932" s="1" t="s">
        <v>485</v>
      </c>
      <c r="G1932" s="1" t="s">
        <v>2090</v>
      </c>
      <c r="H1932" s="1" t="s">
        <v>5114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5115</v>
      </c>
      <c r="D1933" s="1" t="s">
        <v>5116</v>
      </c>
      <c r="E1933" s="1" t="s">
        <v>2320</v>
      </c>
      <c r="F1933" s="1" t="s">
        <v>485</v>
      </c>
      <c r="G1933" s="1" t="s">
        <v>2090</v>
      </c>
      <c r="H1933" s="1" t="s">
        <v>5117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5118</v>
      </c>
      <c r="D1934" s="1" t="s">
        <v>5119</v>
      </c>
      <c r="E1934" s="1" t="s">
        <v>2320</v>
      </c>
      <c r="F1934" s="1" t="s">
        <v>485</v>
      </c>
      <c r="G1934" s="1" t="s">
        <v>2090</v>
      </c>
      <c r="H1934" s="1" t="s">
        <v>5120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5121</v>
      </c>
      <c r="D1935" s="1" t="s">
        <v>5122</v>
      </c>
      <c r="E1935" s="1" t="s">
        <v>2320</v>
      </c>
      <c r="F1935" s="1" t="s">
        <v>485</v>
      </c>
      <c r="G1935" s="1" t="s">
        <v>2090</v>
      </c>
      <c r="H1935" s="1" t="s">
        <v>5123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5124</v>
      </c>
      <c r="D1936" s="1" t="s">
        <v>5125</v>
      </c>
      <c r="E1936" s="1" t="s">
        <v>2320</v>
      </c>
      <c r="F1936" s="1" t="s">
        <v>485</v>
      </c>
      <c r="G1936" s="1" t="s">
        <v>2090</v>
      </c>
      <c r="H1936" s="1" t="s">
        <v>5126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5127</v>
      </c>
      <c r="D1937" s="1" t="s">
        <v>5128</v>
      </c>
      <c r="E1937" s="1" t="s">
        <v>2320</v>
      </c>
      <c r="F1937" s="1" t="s">
        <v>485</v>
      </c>
      <c r="G1937" s="1" t="s">
        <v>2090</v>
      </c>
      <c r="H1937" s="1" t="s">
        <v>5129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5130</v>
      </c>
      <c r="D1938" s="1" t="s">
        <v>5131</v>
      </c>
      <c r="E1938" s="1" t="s">
        <v>2320</v>
      </c>
      <c r="F1938" s="1" t="s">
        <v>485</v>
      </c>
      <c r="G1938" s="1" t="s">
        <v>2090</v>
      </c>
      <c r="H1938" s="1" t="s">
        <v>5132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5133</v>
      </c>
      <c r="D1939" s="1" t="s">
        <v>5134</v>
      </c>
      <c r="E1939" s="1" t="s">
        <v>2320</v>
      </c>
      <c r="F1939" s="1" t="s">
        <v>485</v>
      </c>
      <c r="G1939" s="1" t="s">
        <v>2090</v>
      </c>
      <c r="H1939" s="1" t="s">
        <v>5135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5136</v>
      </c>
      <c r="D1940" s="1" t="s">
        <v>5137</v>
      </c>
      <c r="E1940" s="1" t="s">
        <v>2320</v>
      </c>
      <c r="F1940" s="1" t="s">
        <v>485</v>
      </c>
      <c r="G1940" s="1" t="s">
        <v>2090</v>
      </c>
      <c r="H1940" s="1" t="s">
        <v>5138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5139</v>
      </c>
      <c r="D1941" s="1" t="s">
        <v>5140</v>
      </c>
      <c r="E1941" s="1" t="s">
        <v>2320</v>
      </c>
      <c r="F1941" s="1" t="s">
        <v>485</v>
      </c>
      <c r="G1941" s="1" t="s">
        <v>2090</v>
      </c>
      <c r="H1941" s="1" t="s">
        <v>5141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5142</v>
      </c>
      <c r="D1942" s="1" t="s">
        <v>1674</v>
      </c>
      <c r="E1942" s="1" t="s">
        <v>5143</v>
      </c>
      <c r="F1942" s="1" t="s">
        <v>455</v>
      </c>
      <c r="G1942" s="1" t="s">
        <v>1062</v>
      </c>
      <c r="H1942" s="1" t="s">
        <v>5144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5145</v>
      </c>
      <c r="D1943" s="1" t="s">
        <v>1677</v>
      </c>
      <c r="E1943" s="1" t="s">
        <v>5143</v>
      </c>
      <c r="F1943" s="1" t="s">
        <v>455</v>
      </c>
      <c r="G1943" s="1" t="s">
        <v>1062</v>
      </c>
      <c r="H1943" s="1" t="s">
        <v>5146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5147</v>
      </c>
      <c r="D1944" s="1" t="s">
        <v>1680</v>
      </c>
      <c r="E1944" s="1" t="s">
        <v>5143</v>
      </c>
      <c r="F1944" s="1" t="s">
        <v>455</v>
      </c>
      <c r="G1944" s="1" t="s">
        <v>1062</v>
      </c>
      <c r="H1944" s="1" t="s">
        <v>5148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5149</v>
      </c>
      <c r="D1945" s="1" t="s">
        <v>1683</v>
      </c>
      <c r="E1945" s="1" t="s">
        <v>5143</v>
      </c>
      <c r="F1945" s="1" t="s">
        <v>455</v>
      </c>
      <c r="G1945" s="1" t="s">
        <v>1062</v>
      </c>
      <c r="H1945" s="1" t="s">
        <v>5150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5151</v>
      </c>
      <c r="D1946" s="1" t="s">
        <v>1686</v>
      </c>
      <c r="E1946" s="1" t="s">
        <v>5143</v>
      </c>
      <c r="F1946" s="1" t="s">
        <v>455</v>
      </c>
      <c r="G1946" s="1" t="s">
        <v>1062</v>
      </c>
      <c r="H1946" s="1" t="s">
        <v>5152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5153</v>
      </c>
      <c r="D1947" s="1" t="s">
        <v>1725</v>
      </c>
      <c r="E1947" s="1" t="s">
        <v>5143</v>
      </c>
      <c r="F1947" s="1" t="s">
        <v>455</v>
      </c>
      <c r="G1947" s="1" t="s">
        <v>1062</v>
      </c>
      <c r="H1947" s="1" t="s">
        <v>5154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5155</v>
      </c>
      <c r="D1948" s="1" t="s">
        <v>1701</v>
      </c>
      <c r="E1948" s="1" t="s">
        <v>5143</v>
      </c>
      <c r="F1948" s="1" t="s">
        <v>455</v>
      </c>
      <c r="G1948" s="1" t="s">
        <v>1062</v>
      </c>
      <c r="H1948" s="1" t="s">
        <v>5156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5157</v>
      </c>
      <c r="D1949" s="1" t="s">
        <v>1707</v>
      </c>
      <c r="E1949" s="1" t="s">
        <v>5143</v>
      </c>
      <c r="F1949" s="1" t="s">
        <v>455</v>
      </c>
      <c r="G1949" s="1" t="s">
        <v>1062</v>
      </c>
      <c r="H1949" s="1" t="s">
        <v>5158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5159</v>
      </c>
      <c r="D1950" s="1" t="s">
        <v>1710</v>
      </c>
      <c r="E1950" s="1" t="s">
        <v>5143</v>
      </c>
      <c r="F1950" s="1" t="s">
        <v>455</v>
      </c>
      <c r="G1950" s="1" t="s">
        <v>1062</v>
      </c>
      <c r="H1950" s="1" t="s">
        <v>5160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5161</v>
      </c>
      <c r="D1951" s="1" t="s">
        <v>1716</v>
      </c>
      <c r="E1951" s="1" t="s">
        <v>5143</v>
      </c>
      <c r="F1951" s="1" t="s">
        <v>455</v>
      </c>
      <c r="G1951" s="1" t="s">
        <v>1062</v>
      </c>
      <c r="H1951" s="1" t="s">
        <v>5162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4698</v>
      </c>
      <c r="D1952" s="1" t="s">
        <v>1719</v>
      </c>
      <c r="E1952" s="1" t="s">
        <v>5143</v>
      </c>
      <c r="F1952" s="1" t="s">
        <v>455</v>
      </c>
      <c r="G1952" s="1" t="s">
        <v>1062</v>
      </c>
      <c r="H1952" s="1" t="s">
        <v>5163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5164</v>
      </c>
      <c r="D1953" s="1" t="s">
        <v>1722</v>
      </c>
      <c r="E1953" s="1" t="s">
        <v>5143</v>
      </c>
      <c r="F1953" s="1" t="s">
        <v>455</v>
      </c>
      <c r="G1953" s="1" t="s">
        <v>1062</v>
      </c>
      <c r="H1953" s="1" t="s">
        <v>5165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5166</v>
      </c>
      <c r="D1954" s="1" t="s">
        <v>1728</v>
      </c>
      <c r="E1954" s="1" t="s">
        <v>5143</v>
      </c>
      <c r="F1954" s="1" t="s">
        <v>455</v>
      </c>
      <c r="G1954" s="1" t="s">
        <v>1062</v>
      </c>
      <c r="H1954" s="1" t="s">
        <v>5167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5168</v>
      </c>
      <c r="D1955" s="1" t="s">
        <v>5169</v>
      </c>
      <c r="E1955" s="1" t="s">
        <v>5143</v>
      </c>
      <c r="F1955" s="1" t="s">
        <v>455</v>
      </c>
      <c r="G1955" s="1" t="s">
        <v>1062</v>
      </c>
      <c r="H1955" s="1" t="s">
        <v>5170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5171</v>
      </c>
      <c r="D1956" s="1" t="s">
        <v>5172</v>
      </c>
      <c r="E1956" s="1" t="s">
        <v>5143</v>
      </c>
      <c r="F1956" s="1" t="s">
        <v>455</v>
      </c>
      <c r="G1956" s="1" t="s">
        <v>1062</v>
      </c>
      <c r="H1956" s="1" t="s">
        <v>5173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5174</v>
      </c>
      <c r="D1957" s="1" t="s">
        <v>5175</v>
      </c>
      <c r="E1957" s="1" t="s">
        <v>5143</v>
      </c>
      <c r="F1957" s="1" t="s">
        <v>455</v>
      </c>
      <c r="G1957" s="1" t="s">
        <v>1062</v>
      </c>
      <c r="H1957" s="1" t="s">
        <v>5176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5177</v>
      </c>
      <c r="D1958" s="1" t="s">
        <v>5178</v>
      </c>
      <c r="E1958" s="1" t="s">
        <v>5143</v>
      </c>
      <c r="F1958" s="1" t="s">
        <v>455</v>
      </c>
      <c r="G1958" s="1" t="s">
        <v>1062</v>
      </c>
      <c r="H1958" s="1" t="s">
        <v>5179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5180</v>
      </c>
      <c r="D1959" s="1" t="s">
        <v>5181</v>
      </c>
      <c r="E1959" s="1" t="s">
        <v>5143</v>
      </c>
      <c r="F1959" s="1" t="s">
        <v>455</v>
      </c>
      <c r="G1959" s="1" t="s">
        <v>1062</v>
      </c>
      <c r="H1959" s="1" t="s">
        <v>5182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5183</v>
      </c>
      <c r="D1960" s="1" t="s">
        <v>1731</v>
      </c>
      <c r="E1960" s="1" t="s">
        <v>5143</v>
      </c>
      <c r="F1960" s="1" t="s">
        <v>455</v>
      </c>
      <c r="G1960" s="1" t="s">
        <v>1062</v>
      </c>
      <c r="H1960" s="1" t="s">
        <v>5184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5185</v>
      </c>
      <c r="D1961" s="1" t="s">
        <v>1734</v>
      </c>
      <c r="E1961" s="1" t="s">
        <v>5143</v>
      </c>
      <c r="F1961" s="1" t="s">
        <v>455</v>
      </c>
      <c r="G1961" s="1" t="s">
        <v>1062</v>
      </c>
      <c r="H1961" s="1" t="s">
        <v>5186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5187</v>
      </c>
      <c r="D1962" s="1" t="s">
        <v>1737</v>
      </c>
      <c r="E1962" s="1" t="s">
        <v>5143</v>
      </c>
      <c r="F1962" s="1" t="s">
        <v>455</v>
      </c>
      <c r="G1962" s="1" t="s">
        <v>1062</v>
      </c>
      <c r="H1962" s="1" t="s">
        <v>5188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5189</v>
      </c>
      <c r="D1963" s="1" t="s">
        <v>1740</v>
      </c>
      <c r="E1963" s="1" t="s">
        <v>5143</v>
      </c>
      <c r="F1963" s="1" t="s">
        <v>455</v>
      </c>
      <c r="G1963" s="1" t="s">
        <v>1062</v>
      </c>
      <c r="H1963" s="1" t="s">
        <v>5190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5191</v>
      </c>
      <c r="D1964" s="1" t="s">
        <v>1743</v>
      </c>
      <c r="E1964" s="1" t="s">
        <v>5143</v>
      </c>
      <c r="F1964" s="1" t="s">
        <v>455</v>
      </c>
      <c r="G1964" s="1" t="s">
        <v>1062</v>
      </c>
      <c r="H1964" s="1" t="s">
        <v>5192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5193</v>
      </c>
      <c r="D1965" s="1" t="s">
        <v>1746</v>
      </c>
      <c r="E1965" s="1" t="s">
        <v>5143</v>
      </c>
      <c r="F1965" s="1" t="s">
        <v>455</v>
      </c>
      <c r="G1965" s="1" t="s">
        <v>1062</v>
      </c>
      <c r="H1965" s="1" t="s">
        <v>5194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5195</v>
      </c>
      <c r="D1966" s="1" t="s">
        <v>1752</v>
      </c>
      <c r="E1966" s="1" t="s">
        <v>5143</v>
      </c>
      <c r="F1966" s="1" t="s">
        <v>455</v>
      </c>
      <c r="G1966" s="1" t="s">
        <v>1062</v>
      </c>
      <c r="H1966" s="1" t="s">
        <v>5196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5197</v>
      </c>
      <c r="D1967" s="1" t="s">
        <v>1755</v>
      </c>
      <c r="E1967" s="1" t="s">
        <v>5143</v>
      </c>
      <c r="F1967" s="1" t="s">
        <v>455</v>
      </c>
      <c r="G1967" s="1" t="s">
        <v>1062</v>
      </c>
      <c r="H1967" s="1" t="s">
        <v>5198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5199</v>
      </c>
      <c r="D1968" s="1" t="s">
        <v>1758</v>
      </c>
      <c r="E1968" s="1" t="s">
        <v>5143</v>
      </c>
      <c r="F1968" s="1" t="s">
        <v>455</v>
      </c>
      <c r="G1968" s="1" t="s">
        <v>1062</v>
      </c>
      <c r="H1968" s="1" t="s">
        <v>5200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5201</v>
      </c>
      <c r="D1969" s="1" t="s">
        <v>1761</v>
      </c>
      <c r="E1969" s="1" t="s">
        <v>5143</v>
      </c>
      <c r="F1969" s="1" t="s">
        <v>455</v>
      </c>
      <c r="G1969" s="1" t="s">
        <v>1062</v>
      </c>
      <c r="H1969" s="1" t="s">
        <v>5202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5203</v>
      </c>
      <c r="D1970" s="1" t="s">
        <v>5204</v>
      </c>
      <c r="E1970" s="1" t="s">
        <v>5143</v>
      </c>
      <c r="F1970" s="1" t="s">
        <v>455</v>
      </c>
      <c r="G1970" s="1" t="s">
        <v>1062</v>
      </c>
      <c r="H1970" s="1" t="s">
        <v>5205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5206</v>
      </c>
      <c r="D1971" s="1" t="s">
        <v>5207</v>
      </c>
      <c r="E1971" s="1" t="s">
        <v>5143</v>
      </c>
      <c r="F1971" s="1" t="s">
        <v>455</v>
      </c>
      <c r="G1971" s="1" t="s">
        <v>1062</v>
      </c>
      <c r="H1971" s="1" t="s">
        <v>5208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5209</v>
      </c>
      <c r="D1972" s="1" t="s">
        <v>5210</v>
      </c>
      <c r="E1972" s="1" t="s">
        <v>5143</v>
      </c>
      <c r="F1972" s="1" t="s">
        <v>455</v>
      </c>
      <c r="G1972" s="1" t="s">
        <v>1062</v>
      </c>
      <c r="H1972" s="1" t="s">
        <v>5211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5212</v>
      </c>
      <c r="D1973" s="1" t="s">
        <v>5213</v>
      </c>
      <c r="E1973" s="1" t="s">
        <v>5143</v>
      </c>
      <c r="F1973" s="1" t="s">
        <v>455</v>
      </c>
      <c r="G1973" s="1" t="s">
        <v>1062</v>
      </c>
      <c r="H1973" s="1" t="s">
        <v>5214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5215</v>
      </c>
      <c r="D1974" s="1" t="s">
        <v>5216</v>
      </c>
      <c r="E1974" s="1" t="s">
        <v>5143</v>
      </c>
      <c r="F1974" s="1" t="s">
        <v>455</v>
      </c>
      <c r="G1974" s="1" t="s">
        <v>1062</v>
      </c>
      <c r="H1974" s="1" t="s">
        <v>5217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4705</v>
      </c>
      <c r="D1975" s="1" t="s">
        <v>5218</v>
      </c>
      <c r="E1975" s="1" t="s">
        <v>5143</v>
      </c>
      <c r="F1975" s="1" t="s">
        <v>455</v>
      </c>
      <c r="G1975" s="1" t="s">
        <v>1062</v>
      </c>
      <c r="H1975" s="1" t="s">
        <v>5219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5220</v>
      </c>
      <c r="D1976" s="1" t="s">
        <v>5221</v>
      </c>
      <c r="E1976" s="1" t="s">
        <v>5143</v>
      </c>
      <c r="F1976" s="1" t="s">
        <v>455</v>
      </c>
      <c r="G1976" s="1" t="s">
        <v>1062</v>
      </c>
      <c r="H1976" s="1" t="s">
        <v>5222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5223</v>
      </c>
      <c r="D1977" s="1" t="s">
        <v>5224</v>
      </c>
      <c r="E1977" s="1" t="s">
        <v>5143</v>
      </c>
      <c r="F1977" s="1" t="s">
        <v>455</v>
      </c>
      <c r="G1977" s="1" t="s">
        <v>1062</v>
      </c>
      <c r="H1977" s="1" t="s">
        <v>5225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5226</v>
      </c>
      <c r="D1978" s="1" t="s">
        <v>5227</v>
      </c>
      <c r="E1978" s="1" t="s">
        <v>5143</v>
      </c>
      <c r="F1978" s="1" t="s">
        <v>455</v>
      </c>
      <c r="G1978" s="1" t="s">
        <v>1062</v>
      </c>
      <c r="H1978" s="1" t="s">
        <v>5228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5229</v>
      </c>
      <c r="D1979" s="1" t="s">
        <v>5230</v>
      </c>
      <c r="E1979" s="1" t="s">
        <v>5143</v>
      </c>
      <c r="F1979" s="1" t="s">
        <v>455</v>
      </c>
      <c r="G1979" s="1" t="s">
        <v>1062</v>
      </c>
      <c r="H1979" s="1" t="s">
        <v>5231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5232</v>
      </c>
      <c r="D1980" s="1" t="s">
        <v>5233</v>
      </c>
      <c r="E1980" s="1" t="s">
        <v>5143</v>
      </c>
      <c r="F1980" s="1" t="s">
        <v>455</v>
      </c>
      <c r="G1980" s="1" t="s">
        <v>1062</v>
      </c>
      <c r="H1980" s="1" t="s">
        <v>5234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5235</v>
      </c>
      <c r="D1981" s="1" t="s">
        <v>5236</v>
      </c>
      <c r="E1981" s="1" t="s">
        <v>5143</v>
      </c>
      <c r="F1981" s="1" t="s">
        <v>455</v>
      </c>
      <c r="G1981" s="1" t="s">
        <v>1062</v>
      </c>
      <c r="H1981" s="1" t="s">
        <v>5237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5238</v>
      </c>
      <c r="D1982" s="1" t="s">
        <v>5239</v>
      </c>
      <c r="E1982" s="1" t="s">
        <v>5143</v>
      </c>
      <c r="F1982" s="1" t="s">
        <v>455</v>
      </c>
      <c r="G1982" s="1" t="s">
        <v>1062</v>
      </c>
      <c r="H1982" s="1" t="s">
        <v>5240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5241</v>
      </c>
      <c r="D1983" s="1" t="s">
        <v>5242</v>
      </c>
      <c r="E1983" s="1" t="s">
        <v>5143</v>
      </c>
      <c r="F1983" s="1" t="s">
        <v>455</v>
      </c>
      <c r="G1983" s="1" t="s">
        <v>1062</v>
      </c>
      <c r="H1983" s="1" t="s">
        <v>5243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5244</v>
      </c>
      <c r="D1984" s="1" t="s">
        <v>5245</v>
      </c>
      <c r="E1984" s="1" t="s">
        <v>5143</v>
      </c>
      <c r="F1984" s="1" t="s">
        <v>455</v>
      </c>
      <c r="G1984" s="1" t="s">
        <v>1062</v>
      </c>
      <c r="H1984" s="1" t="s">
        <v>5246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5247</v>
      </c>
      <c r="D1985" s="1" t="s">
        <v>5248</v>
      </c>
      <c r="E1985" s="1" t="s">
        <v>5143</v>
      </c>
      <c r="F1985" s="1" t="s">
        <v>455</v>
      </c>
      <c r="G1985" s="1" t="s">
        <v>1062</v>
      </c>
      <c r="H1985" s="1" t="s">
        <v>5249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5250</v>
      </c>
      <c r="D1986" s="1" t="s">
        <v>5251</v>
      </c>
      <c r="E1986" s="1" t="s">
        <v>5143</v>
      </c>
      <c r="F1986" s="1" t="s">
        <v>455</v>
      </c>
      <c r="G1986" s="1" t="s">
        <v>1062</v>
      </c>
      <c r="H1986" s="1" t="s">
        <v>5252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5253</v>
      </c>
      <c r="D1987" s="1" t="s">
        <v>5254</v>
      </c>
      <c r="E1987" s="1" t="s">
        <v>5143</v>
      </c>
      <c r="F1987" s="1" t="s">
        <v>455</v>
      </c>
      <c r="G1987" s="1" t="s">
        <v>1062</v>
      </c>
      <c r="H1987" s="1" t="s">
        <v>5255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2427</v>
      </c>
      <c r="D1988" s="1" t="s">
        <v>5256</v>
      </c>
      <c r="E1988" s="1" t="s">
        <v>5143</v>
      </c>
      <c r="F1988" s="1" t="s">
        <v>455</v>
      </c>
      <c r="G1988" s="1" t="s">
        <v>1062</v>
      </c>
      <c r="H1988" s="1" t="s">
        <v>5257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5258</v>
      </c>
      <c r="D1989" s="1" t="s">
        <v>5259</v>
      </c>
      <c r="E1989" s="1" t="s">
        <v>5143</v>
      </c>
      <c r="F1989" s="1" t="s">
        <v>455</v>
      </c>
      <c r="G1989" s="1" t="s">
        <v>1062</v>
      </c>
      <c r="H1989" s="1" t="s">
        <v>5260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5261</v>
      </c>
      <c r="D1990" s="1" t="s">
        <v>5262</v>
      </c>
      <c r="E1990" s="1" t="s">
        <v>5143</v>
      </c>
      <c r="F1990" s="1" t="s">
        <v>455</v>
      </c>
      <c r="G1990" s="1" t="s">
        <v>1062</v>
      </c>
      <c r="H1990" s="1" t="s">
        <v>5263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5264</v>
      </c>
      <c r="D1991" s="1" t="s">
        <v>5265</v>
      </c>
      <c r="E1991" s="1" t="s">
        <v>5143</v>
      </c>
      <c r="F1991" s="1" t="s">
        <v>455</v>
      </c>
      <c r="G1991" s="1" t="s">
        <v>1062</v>
      </c>
      <c r="H1991" s="1" t="s">
        <v>5266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5267</v>
      </c>
      <c r="D1992" s="1" t="s">
        <v>5268</v>
      </c>
      <c r="E1992" s="1" t="s">
        <v>5143</v>
      </c>
      <c r="F1992" s="1" t="s">
        <v>455</v>
      </c>
      <c r="G1992" s="1" t="s">
        <v>1062</v>
      </c>
      <c r="H1992" s="1" t="s">
        <v>5269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5270</v>
      </c>
      <c r="D1993" s="1" t="s">
        <v>5271</v>
      </c>
      <c r="E1993" s="1" t="s">
        <v>5143</v>
      </c>
      <c r="F1993" s="1" t="s">
        <v>455</v>
      </c>
      <c r="G1993" s="1" t="s">
        <v>1062</v>
      </c>
      <c r="H1993" s="1" t="s">
        <v>5272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5273</v>
      </c>
      <c r="D1994" s="1" t="s">
        <v>5274</v>
      </c>
      <c r="E1994" s="1" t="s">
        <v>5143</v>
      </c>
      <c r="F1994" s="1" t="s">
        <v>455</v>
      </c>
      <c r="G1994" s="1" t="s">
        <v>1062</v>
      </c>
      <c r="H1994" s="1" t="s">
        <v>5275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5276</v>
      </c>
      <c r="D1995" s="1" t="s">
        <v>5277</v>
      </c>
      <c r="E1995" s="1" t="s">
        <v>5143</v>
      </c>
      <c r="F1995" s="1" t="s">
        <v>455</v>
      </c>
      <c r="G1995" s="1" t="s">
        <v>1062</v>
      </c>
      <c r="H1995" s="1" t="s">
        <v>5278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5279</v>
      </c>
      <c r="D1996" s="1" t="s">
        <v>5280</v>
      </c>
      <c r="E1996" s="1" t="s">
        <v>5143</v>
      </c>
      <c r="F1996" s="1" t="s">
        <v>455</v>
      </c>
      <c r="G1996" s="1" t="s">
        <v>1062</v>
      </c>
      <c r="H1996" s="1" t="s">
        <v>5281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5282</v>
      </c>
      <c r="D1997" s="1" t="s">
        <v>5283</v>
      </c>
      <c r="E1997" s="1" t="s">
        <v>5143</v>
      </c>
      <c r="F1997" s="1" t="s">
        <v>455</v>
      </c>
      <c r="G1997" s="1" t="s">
        <v>1062</v>
      </c>
      <c r="H1997" s="1" t="s">
        <v>5284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5285</v>
      </c>
      <c r="D1998" s="1" t="s">
        <v>5286</v>
      </c>
      <c r="E1998" s="1" t="s">
        <v>5143</v>
      </c>
      <c r="F1998" s="1" t="s">
        <v>455</v>
      </c>
      <c r="G1998" s="1" t="s">
        <v>1062</v>
      </c>
      <c r="H1998" s="1" t="s">
        <v>5287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5288</v>
      </c>
      <c r="D1999" s="1" t="s">
        <v>5289</v>
      </c>
      <c r="E1999" s="1" t="s">
        <v>5143</v>
      </c>
      <c r="F1999" s="1" t="s">
        <v>455</v>
      </c>
      <c r="G1999" s="1" t="s">
        <v>1062</v>
      </c>
      <c r="H1999" s="1" t="s">
        <v>5290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5291</v>
      </c>
      <c r="D2000" s="1" t="s">
        <v>5292</v>
      </c>
      <c r="E2000" s="1" t="s">
        <v>5143</v>
      </c>
      <c r="F2000" s="1" t="s">
        <v>455</v>
      </c>
      <c r="G2000" s="1" t="s">
        <v>1062</v>
      </c>
      <c r="H2000" s="1" t="s">
        <v>5293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5294</v>
      </c>
      <c r="D2001" s="1" t="s">
        <v>5295</v>
      </c>
      <c r="E2001" s="1" t="s">
        <v>5143</v>
      </c>
      <c r="F2001" s="1" t="s">
        <v>455</v>
      </c>
      <c r="G2001" s="1" t="s">
        <v>1062</v>
      </c>
      <c r="H2001" s="1" t="s">
        <v>5296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5297</v>
      </c>
      <c r="D2002" s="1" t="s">
        <v>5298</v>
      </c>
      <c r="E2002" s="1" t="s">
        <v>5143</v>
      </c>
      <c r="F2002" s="1" t="s">
        <v>455</v>
      </c>
      <c r="G2002" s="1" t="s">
        <v>1062</v>
      </c>
      <c r="H2002" s="1" t="s">
        <v>5299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5300</v>
      </c>
      <c r="D2003" s="1" t="s">
        <v>5301</v>
      </c>
      <c r="E2003" s="1" t="s">
        <v>5143</v>
      </c>
      <c r="F2003" s="1" t="s">
        <v>455</v>
      </c>
      <c r="G2003" s="1" t="s">
        <v>1062</v>
      </c>
      <c r="H2003" s="1" t="s">
        <v>5302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5303</v>
      </c>
      <c r="D2004" s="1" t="s">
        <v>5304</v>
      </c>
      <c r="E2004" s="1" t="s">
        <v>5143</v>
      </c>
      <c r="F2004" s="1" t="s">
        <v>455</v>
      </c>
      <c r="G2004" s="1" t="s">
        <v>1062</v>
      </c>
      <c r="H2004" s="1" t="s">
        <v>5305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5306</v>
      </c>
      <c r="D2005" s="1" t="s">
        <v>5307</v>
      </c>
      <c r="E2005" s="1" t="s">
        <v>5143</v>
      </c>
      <c r="F2005" s="1" t="s">
        <v>455</v>
      </c>
      <c r="G2005" s="1" t="s">
        <v>1062</v>
      </c>
      <c r="H2005" s="1" t="s">
        <v>5308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3152</v>
      </c>
      <c r="D2006" s="1" t="s">
        <v>5309</v>
      </c>
      <c r="E2006" s="1" t="s">
        <v>5143</v>
      </c>
      <c r="F2006" s="1" t="s">
        <v>455</v>
      </c>
      <c r="G2006" s="1" t="s">
        <v>1062</v>
      </c>
      <c r="H2006" s="1" t="s">
        <v>5310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5311</v>
      </c>
      <c r="D2007" s="1" t="s">
        <v>5312</v>
      </c>
      <c r="E2007" s="1" t="s">
        <v>5143</v>
      </c>
      <c r="F2007" s="1" t="s">
        <v>455</v>
      </c>
      <c r="G2007" s="1" t="s">
        <v>1062</v>
      </c>
      <c r="H2007" s="1" t="s">
        <v>5313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5314</v>
      </c>
      <c r="D2008" s="1" t="s">
        <v>5315</v>
      </c>
      <c r="E2008" s="1" t="s">
        <v>5143</v>
      </c>
      <c r="F2008" s="1" t="s">
        <v>455</v>
      </c>
      <c r="G2008" s="1" t="s">
        <v>1062</v>
      </c>
      <c r="H2008" s="1" t="s">
        <v>5316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5317</v>
      </c>
      <c r="D2009" s="1" t="s">
        <v>5318</v>
      </c>
      <c r="E2009" s="1" t="s">
        <v>5143</v>
      </c>
      <c r="F2009" s="1" t="s">
        <v>455</v>
      </c>
      <c r="G2009" s="1" t="s">
        <v>1062</v>
      </c>
      <c r="H2009" s="1" t="s">
        <v>5319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5320</v>
      </c>
      <c r="D2010" s="1" t="s">
        <v>5321</v>
      </c>
      <c r="E2010" s="1" t="s">
        <v>5143</v>
      </c>
      <c r="F2010" s="1" t="s">
        <v>455</v>
      </c>
      <c r="G2010" s="1" t="s">
        <v>1062</v>
      </c>
      <c r="H2010" s="1" t="s">
        <v>5322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969</v>
      </c>
      <c r="D2011" s="1" t="s">
        <v>5323</v>
      </c>
      <c r="E2011" s="1" t="s">
        <v>5143</v>
      </c>
      <c r="F2011" s="1" t="s">
        <v>455</v>
      </c>
      <c r="G2011" s="1" t="s">
        <v>1062</v>
      </c>
      <c r="H2011" s="1" t="s">
        <v>5324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5325</v>
      </c>
      <c r="D2012" s="1" t="s">
        <v>5326</v>
      </c>
      <c r="E2012" s="1" t="s">
        <v>5143</v>
      </c>
      <c r="F2012" s="1" t="s">
        <v>455</v>
      </c>
      <c r="G2012" s="1" t="s">
        <v>1062</v>
      </c>
      <c r="H2012" s="1" t="s">
        <v>5327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5328</v>
      </c>
      <c r="D2013" s="1" t="s">
        <v>5329</v>
      </c>
      <c r="E2013" s="1" t="s">
        <v>5143</v>
      </c>
      <c r="F2013" s="1" t="s">
        <v>455</v>
      </c>
      <c r="G2013" s="1" t="s">
        <v>1062</v>
      </c>
      <c r="H2013" s="1" t="s">
        <v>5330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5331</v>
      </c>
      <c r="D2014" s="1" t="s">
        <v>5332</v>
      </c>
      <c r="E2014" s="1" t="s">
        <v>5143</v>
      </c>
      <c r="F2014" s="1" t="s">
        <v>455</v>
      </c>
      <c r="G2014" s="1" t="s">
        <v>1062</v>
      </c>
      <c r="H2014" s="1" t="s">
        <v>5333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5334</v>
      </c>
      <c r="D2015" s="1" t="s">
        <v>5335</v>
      </c>
      <c r="E2015" s="1" t="s">
        <v>5143</v>
      </c>
      <c r="F2015" s="1" t="s">
        <v>455</v>
      </c>
      <c r="G2015" s="1" t="s">
        <v>1062</v>
      </c>
      <c r="H2015" s="1" t="s">
        <v>5336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5337</v>
      </c>
      <c r="D2016" s="1" t="s">
        <v>5338</v>
      </c>
      <c r="E2016" s="1" t="s">
        <v>5143</v>
      </c>
      <c r="F2016" s="1" t="s">
        <v>455</v>
      </c>
      <c r="G2016" s="1" t="s">
        <v>1062</v>
      </c>
      <c r="H2016" s="1" t="s">
        <v>5339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5340</v>
      </c>
      <c r="D2017" s="1" t="s">
        <v>5341</v>
      </c>
      <c r="E2017" s="1" t="s">
        <v>5143</v>
      </c>
      <c r="F2017" s="1" t="s">
        <v>455</v>
      </c>
      <c r="G2017" s="1" t="s">
        <v>1062</v>
      </c>
      <c r="H2017" s="1" t="s">
        <v>5342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5343</v>
      </c>
      <c r="D2018" s="1" t="s">
        <v>5344</v>
      </c>
      <c r="E2018" s="1" t="s">
        <v>5143</v>
      </c>
      <c r="F2018" s="1" t="s">
        <v>455</v>
      </c>
      <c r="G2018" s="1" t="s">
        <v>1062</v>
      </c>
      <c r="H2018" s="1" t="s">
        <v>5345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5346</v>
      </c>
      <c r="D2019" s="1" t="s">
        <v>5347</v>
      </c>
      <c r="E2019" s="1" t="s">
        <v>5143</v>
      </c>
      <c r="F2019" s="1" t="s">
        <v>455</v>
      </c>
      <c r="G2019" s="1" t="s">
        <v>1062</v>
      </c>
      <c r="H2019" s="1" t="s">
        <v>5348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5349</v>
      </c>
      <c r="D2020" s="1" t="s">
        <v>5350</v>
      </c>
      <c r="E2020" s="1" t="s">
        <v>5143</v>
      </c>
      <c r="F2020" s="1" t="s">
        <v>455</v>
      </c>
      <c r="G2020" s="1" t="s">
        <v>1062</v>
      </c>
      <c r="H2020" s="1" t="s">
        <v>5351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5352</v>
      </c>
      <c r="D2021" s="1" t="s">
        <v>5353</v>
      </c>
      <c r="E2021" s="1" t="s">
        <v>5143</v>
      </c>
      <c r="F2021" s="1" t="s">
        <v>455</v>
      </c>
      <c r="G2021" s="1" t="s">
        <v>1062</v>
      </c>
      <c r="H2021" s="1" t="s">
        <v>5354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5355</v>
      </c>
      <c r="D2022" s="1" t="s">
        <v>5356</v>
      </c>
      <c r="E2022" s="1" t="s">
        <v>5143</v>
      </c>
      <c r="F2022" s="1" t="s">
        <v>455</v>
      </c>
      <c r="G2022" s="1" t="s">
        <v>1062</v>
      </c>
      <c r="H2022" s="1" t="s">
        <v>5357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5358</v>
      </c>
      <c r="D2023" s="1" t="s">
        <v>5359</v>
      </c>
      <c r="E2023" s="1" t="s">
        <v>5143</v>
      </c>
      <c r="F2023" s="1" t="s">
        <v>455</v>
      </c>
      <c r="G2023" s="1" t="s">
        <v>1062</v>
      </c>
      <c r="H2023" s="1" t="s">
        <v>5360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5033</v>
      </c>
      <c r="D2024" s="1" t="s">
        <v>5361</v>
      </c>
      <c r="E2024" s="1" t="s">
        <v>5143</v>
      </c>
      <c r="F2024" s="1" t="s">
        <v>455</v>
      </c>
      <c r="G2024" s="1" t="s">
        <v>1062</v>
      </c>
      <c r="H2024" s="1" t="s">
        <v>5362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817</v>
      </c>
      <c r="D2025" s="1" t="s">
        <v>5363</v>
      </c>
      <c r="E2025" s="1" t="s">
        <v>5143</v>
      </c>
      <c r="F2025" s="1" t="s">
        <v>455</v>
      </c>
      <c r="G2025" s="1" t="s">
        <v>1062</v>
      </c>
      <c r="H2025" s="1" t="s">
        <v>5364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5365</v>
      </c>
      <c r="D2026" s="1" t="s">
        <v>5366</v>
      </c>
      <c r="E2026" s="1" t="s">
        <v>5143</v>
      </c>
      <c r="F2026" s="1" t="s">
        <v>455</v>
      </c>
      <c r="G2026" s="1" t="s">
        <v>1062</v>
      </c>
      <c r="H2026" s="1" t="s">
        <v>5367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5368</v>
      </c>
      <c r="D2027" s="1" t="s">
        <v>5369</v>
      </c>
      <c r="E2027" s="1" t="s">
        <v>5143</v>
      </c>
      <c r="F2027" s="1" t="s">
        <v>455</v>
      </c>
      <c r="G2027" s="1" t="s">
        <v>1062</v>
      </c>
      <c r="H2027" s="1" t="s">
        <v>5370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5371</v>
      </c>
      <c r="D2028" s="1" t="s">
        <v>5372</v>
      </c>
      <c r="E2028" s="1" t="s">
        <v>5143</v>
      </c>
      <c r="F2028" s="1" t="s">
        <v>455</v>
      </c>
      <c r="G2028" s="1" t="s">
        <v>1062</v>
      </c>
      <c r="H2028" s="1" t="s">
        <v>5373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1161</v>
      </c>
      <c r="D2029" s="1" t="s">
        <v>5374</v>
      </c>
      <c r="E2029" s="1" t="s">
        <v>5143</v>
      </c>
      <c r="F2029" s="1" t="s">
        <v>455</v>
      </c>
      <c r="G2029" s="1" t="s">
        <v>1062</v>
      </c>
      <c r="H2029" s="1" t="s">
        <v>5375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883</v>
      </c>
      <c r="D2030" s="1" t="s">
        <v>5376</v>
      </c>
      <c r="E2030" s="1" t="s">
        <v>5143</v>
      </c>
      <c r="F2030" s="1" t="s">
        <v>455</v>
      </c>
      <c r="G2030" s="1" t="s">
        <v>1062</v>
      </c>
      <c r="H2030" s="1" t="s">
        <v>5377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737</v>
      </c>
      <c r="D2031" s="1" t="s">
        <v>5378</v>
      </c>
      <c r="E2031" s="1" t="s">
        <v>5143</v>
      </c>
      <c r="F2031" s="1" t="s">
        <v>455</v>
      </c>
      <c r="G2031" s="1" t="s">
        <v>1062</v>
      </c>
      <c r="H2031" s="1" t="s">
        <v>5379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5380</v>
      </c>
      <c r="D2032" s="1" t="s">
        <v>5381</v>
      </c>
      <c r="E2032" s="1" t="s">
        <v>5143</v>
      </c>
      <c r="F2032" s="1" t="s">
        <v>455</v>
      </c>
      <c r="G2032" s="1" t="s">
        <v>1062</v>
      </c>
      <c r="H2032" s="1" t="s">
        <v>5382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5383</v>
      </c>
      <c r="D2033" s="1" t="s">
        <v>5384</v>
      </c>
      <c r="E2033" s="1" t="s">
        <v>5143</v>
      </c>
      <c r="F2033" s="1" t="s">
        <v>455</v>
      </c>
      <c r="G2033" s="1" t="s">
        <v>1062</v>
      </c>
      <c r="H2033" s="1" t="s">
        <v>5385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5386</v>
      </c>
      <c r="D2034" s="1" t="s">
        <v>5387</v>
      </c>
      <c r="E2034" s="1" t="s">
        <v>5143</v>
      </c>
      <c r="F2034" s="1" t="s">
        <v>455</v>
      </c>
      <c r="G2034" s="1" t="s">
        <v>1062</v>
      </c>
      <c r="H2034" s="1" t="s">
        <v>5388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5389</v>
      </c>
      <c r="D2035" s="1" t="s">
        <v>5390</v>
      </c>
      <c r="E2035" s="1" t="s">
        <v>5143</v>
      </c>
      <c r="F2035" s="1" t="s">
        <v>455</v>
      </c>
      <c r="G2035" s="1" t="s">
        <v>1062</v>
      </c>
      <c r="H2035" s="1" t="s">
        <v>5391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5392</v>
      </c>
      <c r="D2036" s="1" t="s">
        <v>5393</v>
      </c>
      <c r="E2036" s="1" t="s">
        <v>5143</v>
      </c>
      <c r="F2036" s="1" t="s">
        <v>455</v>
      </c>
      <c r="G2036" s="1" t="s">
        <v>1062</v>
      </c>
      <c r="H2036" s="1" t="s">
        <v>5394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5395</v>
      </c>
      <c r="D2037" s="1" t="s">
        <v>5396</v>
      </c>
      <c r="E2037" s="1" t="s">
        <v>5143</v>
      </c>
      <c r="F2037" s="1" t="s">
        <v>455</v>
      </c>
      <c r="G2037" s="1" t="s">
        <v>1062</v>
      </c>
      <c r="H2037" s="1" t="s">
        <v>5397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5398</v>
      </c>
      <c r="D2038" s="1" t="s">
        <v>5399</v>
      </c>
      <c r="E2038" s="1" t="s">
        <v>5143</v>
      </c>
      <c r="F2038" s="1" t="s">
        <v>455</v>
      </c>
      <c r="G2038" s="1" t="s">
        <v>1062</v>
      </c>
      <c r="H2038" s="1" t="s">
        <v>5400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5401</v>
      </c>
      <c r="D2039" s="1" t="s">
        <v>5402</v>
      </c>
      <c r="E2039" s="1" t="s">
        <v>5143</v>
      </c>
      <c r="F2039" s="1" t="s">
        <v>455</v>
      </c>
      <c r="G2039" s="1" t="s">
        <v>1062</v>
      </c>
      <c r="H2039" s="1" t="s">
        <v>5403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5404</v>
      </c>
      <c r="D2040" s="1" t="s">
        <v>5405</v>
      </c>
      <c r="E2040" s="1" t="s">
        <v>5143</v>
      </c>
      <c r="F2040" s="1" t="s">
        <v>455</v>
      </c>
      <c r="G2040" s="1" t="s">
        <v>1062</v>
      </c>
      <c r="H2040" s="1" t="s">
        <v>5406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5407</v>
      </c>
      <c r="D2041" s="1" t="s">
        <v>5408</v>
      </c>
      <c r="E2041" s="1" t="s">
        <v>5143</v>
      </c>
      <c r="F2041" s="1" t="s">
        <v>455</v>
      </c>
      <c r="G2041" s="1" t="s">
        <v>1062</v>
      </c>
      <c r="H2041" s="1" t="s">
        <v>5409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5410</v>
      </c>
      <c r="D2042" s="1" t="s">
        <v>5411</v>
      </c>
      <c r="E2042" s="1" t="s">
        <v>5143</v>
      </c>
      <c r="F2042" s="1" t="s">
        <v>455</v>
      </c>
      <c r="G2042" s="1" t="s">
        <v>1062</v>
      </c>
      <c r="H2042" s="1" t="s">
        <v>5412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5413</v>
      </c>
      <c r="D2043" s="1" t="s">
        <v>5414</v>
      </c>
      <c r="E2043" s="1" t="s">
        <v>5143</v>
      </c>
      <c r="F2043" s="1" t="s">
        <v>455</v>
      </c>
      <c r="G2043" s="1" t="s">
        <v>1062</v>
      </c>
      <c r="H2043" s="1" t="s">
        <v>5415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5337</v>
      </c>
      <c r="D2044" s="1" t="s">
        <v>5416</v>
      </c>
      <c r="E2044" s="1" t="s">
        <v>5143</v>
      </c>
      <c r="F2044" s="1" t="s">
        <v>455</v>
      </c>
      <c r="G2044" s="1" t="s">
        <v>1062</v>
      </c>
      <c r="H2044" s="1" t="s">
        <v>5417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5418</v>
      </c>
      <c r="D2045" s="1" t="s">
        <v>5419</v>
      </c>
      <c r="E2045" s="1" t="s">
        <v>5143</v>
      </c>
      <c r="F2045" s="1" t="s">
        <v>455</v>
      </c>
      <c r="G2045" s="1" t="s">
        <v>1062</v>
      </c>
      <c r="H2045" s="1" t="s">
        <v>5420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5421</v>
      </c>
      <c r="D2046" s="1" t="s">
        <v>5422</v>
      </c>
      <c r="E2046" s="1" t="s">
        <v>5143</v>
      </c>
      <c r="F2046" s="1" t="s">
        <v>455</v>
      </c>
      <c r="G2046" s="1" t="s">
        <v>1062</v>
      </c>
      <c r="H2046" s="1" t="s">
        <v>5423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5424</v>
      </c>
      <c r="D2047" s="1" t="s">
        <v>5425</v>
      </c>
      <c r="E2047" s="1" t="s">
        <v>5143</v>
      </c>
      <c r="F2047" s="1" t="s">
        <v>455</v>
      </c>
      <c r="G2047" s="1" t="s">
        <v>1062</v>
      </c>
      <c r="H2047" s="1" t="s">
        <v>5426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5427</v>
      </c>
      <c r="D2048" s="1" t="s">
        <v>5428</v>
      </c>
      <c r="E2048" s="1" t="s">
        <v>5143</v>
      </c>
      <c r="F2048" s="1" t="s">
        <v>455</v>
      </c>
      <c r="G2048" s="1" t="s">
        <v>1062</v>
      </c>
      <c r="H2048" s="1" t="s">
        <v>5429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5430</v>
      </c>
      <c r="D2049" s="1" t="s">
        <v>5431</v>
      </c>
      <c r="E2049" s="1" t="s">
        <v>5143</v>
      </c>
      <c r="F2049" s="1" t="s">
        <v>455</v>
      </c>
      <c r="G2049" s="1" t="s">
        <v>1062</v>
      </c>
      <c r="H2049" s="1" t="s">
        <v>5432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5433</v>
      </c>
      <c r="D2050" s="1" t="s">
        <v>5434</v>
      </c>
      <c r="E2050" s="1" t="s">
        <v>5143</v>
      </c>
      <c r="F2050" s="1" t="s">
        <v>455</v>
      </c>
      <c r="G2050" s="1" t="s">
        <v>1062</v>
      </c>
      <c r="H2050" s="1" t="s">
        <v>5435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5436</v>
      </c>
      <c r="D2051" s="1" t="s">
        <v>5437</v>
      </c>
      <c r="E2051" s="1" t="s">
        <v>5143</v>
      </c>
      <c r="F2051" s="1" t="s">
        <v>455</v>
      </c>
      <c r="G2051" s="1" t="s">
        <v>1062</v>
      </c>
      <c r="H2051" s="1" t="s">
        <v>5438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5185</v>
      </c>
      <c r="D2052" s="1" t="s">
        <v>5439</v>
      </c>
      <c r="E2052" s="1" t="s">
        <v>5143</v>
      </c>
      <c r="F2052" s="1" t="s">
        <v>455</v>
      </c>
      <c r="G2052" s="1" t="s">
        <v>1062</v>
      </c>
      <c r="H2052" s="1" t="s">
        <v>5440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5441</v>
      </c>
      <c r="D2053" s="1" t="s">
        <v>5442</v>
      </c>
      <c r="E2053" s="1" t="s">
        <v>5143</v>
      </c>
      <c r="F2053" s="1" t="s">
        <v>455</v>
      </c>
      <c r="G2053" s="1" t="s">
        <v>1062</v>
      </c>
      <c r="H2053" s="1" t="s">
        <v>5443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5444</v>
      </c>
      <c r="D2054" s="1" t="s">
        <v>5445</v>
      </c>
      <c r="E2054" s="1" t="s">
        <v>5143</v>
      </c>
      <c r="F2054" s="1" t="s">
        <v>455</v>
      </c>
      <c r="G2054" s="1" t="s">
        <v>1062</v>
      </c>
      <c r="H2054" s="1" t="s">
        <v>5446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5447</v>
      </c>
      <c r="D2055" s="1" t="s">
        <v>5448</v>
      </c>
      <c r="E2055" s="1" t="s">
        <v>5143</v>
      </c>
      <c r="F2055" s="1" t="s">
        <v>455</v>
      </c>
      <c r="G2055" s="1" t="s">
        <v>1062</v>
      </c>
      <c r="H2055" s="1" t="s">
        <v>5449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4647</v>
      </c>
      <c r="D2056" s="1" t="s">
        <v>5450</v>
      </c>
      <c r="E2056" s="1" t="s">
        <v>5143</v>
      </c>
      <c r="F2056" s="1" t="s">
        <v>455</v>
      </c>
      <c r="G2056" s="1" t="s">
        <v>1062</v>
      </c>
      <c r="H2056" s="1" t="s">
        <v>5451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5452</v>
      </c>
      <c r="D2057" s="1" t="s">
        <v>5453</v>
      </c>
      <c r="E2057" s="1" t="s">
        <v>5143</v>
      </c>
      <c r="F2057" s="1" t="s">
        <v>455</v>
      </c>
      <c r="G2057" s="1" t="s">
        <v>1062</v>
      </c>
      <c r="H2057" s="1" t="s">
        <v>5454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5455</v>
      </c>
      <c r="D2058" s="1" t="s">
        <v>5456</v>
      </c>
      <c r="E2058" s="1" t="s">
        <v>5143</v>
      </c>
      <c r="F2058" s="1" t="s">
        <v>455</v>
      </c>
      <c r="G2058" s="1" t="s">
        <v>1062</v>
      </c>
      <c r="H2058" s="1" t="s">
        <v>5457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5458</v>
      </c>
      <c r="D2059" s="1" t="s">
        <v>5459</v>
      </c>
      <c r="E2059" s="1" t="s">
        <v>5143</v>
      </c>
      <c r="F2059" s="1" t="s">
        <v>455</v>
      </c>
      <c r="G2059" s="1" t="s">
        <v>1062</v>
      </c>
      <c r="H2059" s="1" t="s">
        <v>5460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5461</v>
      </c>
      <c r="D2060" s="1" t="s">
        <v>5462</v>
      </c>
      <c r="E2060" s="1" t="s">
        <v>5143</v>
      </c>
      <c r="F2060" s="1" t="s">
        <v>455</v>
      </c>
      <c r="G2060" s="1" t="s">
        <v>1062</v>
      </c>
      <c r="H2060" s="1" t="s">
        <v>5463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5464</v>
      </c>
      <c r="D2061" s="1" t="s">
        <v>5465</v>
      </c>
      <c r="E2061" s="1" t="s">
        <v>5143</v>
      </c>
      <c r="F2061" s="1" t="s">
        <v>455</v>
      </c>
      <c r="G2061" s="1" t="s">
        <v>1062</v>
      </c>
      <c r="H2061" s="1" t="s">
        <v>5466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5467</v>
      </c>
      <c r="D2062" s="1" t="s">
        <v>5468</v>
      </c>
      <c r="E2062" s="1" t="s">
        <v>5143</v>
      </c>
      <c r="F2062" s="1" t="s">
        <v>455</v>
      </c>
      <c r="G2062" s="1" t="s">
        <v>1062</v>
      </c>
      <c r="H2062" s="1" t="s">
        <v>5469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2936</v>
      </c>
      <c r="D2063" s="1" t="s">
        <v>5470</v>
      </c>
      <c r="E2063" s="1" t="s">
        <v>5143</v>
      </c>
      <c r="F2063" s="1" t="s">
        <v>455</v>
      </c>
      <c r="G2063" s="1" t="s">
        <v>1062</v>
      </c>
      <c r="H2063" s="1" t="s">
        <v>5471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5472</v>
      </c>
      <c r="D2064" s="1" t="s">
        <v>5473</v>
      </c>
      <c r="E2064" s="1" t="s">
        <v>5143</v>
      </c>
      <c r="F2064" s="1" t="s">
        <v>455</v>
      </c>
      <c r="G2064" s="1" t="s">
        <v>1062</v>
      </c>
      <c r="H2064" s="1" t="s">
        <v>5474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5475</v>
      </c>
      <c r="D2065" s="1" t="s">
        <v>5476</v>
      </c>
      <c r="E2065" s="1" t="s">
        <v>5143</v>
      </c>
      <c r="F2065" s="1" t="s">
        <v>455</v>
      </c>
      <c r="G2065" s="1" t="s">
        <v>1062</v>
      </c>
      <c r="H2065" s="1" t="s">
        <v>5477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5478</v>
      </c>
      <c r="D2066" s="1" t="s">
        <v>5479</v>
      </c>
      <c r="E2066" s="1" t="s">
        <v>5143</v>
      </c>
      <c r="F2066" s="1" t="s">
        <v>455</v>
      </c>
      <c r="G2066" s="1" t="s">
        <v>1062</v>
      </c>
      <c r="H2066" s="1" t="s">
        <v>5480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4489</v>
      </c>
      <c r="D2067" s="1" t="s">
        <v>5481</v>
      </c>
      <c r="E2067" s="1" t="s">
        <v>5143</v>
      </c>
      <c r="F2067" s="1" t="s">
        <v>455</v>
      </c>
      <c r="G2067" s="1" t="s">
        <v>1062</v>
      </c>
      <c r="H2067" s="1" t="s">
        <v>5482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5483</v>
      </c>
      <c r="D2068" s="1" t="s">
        <v>5484</v>
      </c>
      <c r="E2068" s="1" t="s">
        <v>5143</v>
      </c>
      <c r="F2068" s="1" t="s">
        <v>455</v>
      </c>
      <c r="G2068" s="1" t="s">
        <v>1062</v>
      </c>
      <c r="H2068" s="1" t="s">
        <v>5485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5486</v>
      </c>
      <c r="D2069" s="1" t="s">
        <v>5487</v>
      </c>
      <c r="E2069" s="1" t="s">
        <v>5143</v>
      </c>
      <c r="F2069" s="1" t="s">
        <v>455</v>
      </c>
      <c r="G2069" s="1" t="s">
        <v>1062</v>
      </c>
      <c r="H2069" s="1" t="s">
        <v>5488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5489</v>
      </c>
      <c r="D2070" s="1" t="s">
        <v>5490</v>
      </c>
      <c r="E2070" s="1" t="s">
        <v>5143</v>
      </c>
      <c r="F2070" s="1" t="s">
        <v>455</v>
      </c>
      <c r="G2070" s="1" t="s">
        <v>1062</v>
      </c>
      <c r="H2070" s="1" t="s">
        <v>5491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5492</v>
      </c>
      <c r="D2071" s="1" t="s">
        <v>5493</v>
      </c>
      <c r="E2071" s="1" t="s">
        <v>5143</v>
      </c>
      <c r="F2071" s="1" t="s">
        <v>455</v>
      </c>
      <c r="G2071" s="1" t="s">
        <v>1062</v>
      </c>
      <c r="H2071" s="1" t="s">
        <v>5494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5495</v>
      </c>
      <c r="D2072" s="1" t="s">
        <v>5496</v>
      </c>
      <c r="E2072" s="1" t="s">
        <v>5143</v>
      </c>
      <c r="F2072" s="1" t="s">
        <v>455</v>
      </c>
      <c r="G2072" s="1" t="s">
        <v>1062</v>
      </c>
      <c r="H2072" s="1" t="s">
        <v>5497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5498</v>
      </c>
      <c r="D2073" s="1" t="s">
        <v>5499</v>
      </c>
      <c r="E2073" s="1" t="s">
        <v>5143</v>
      </c>
      <c r="F2073" s="1" t="s">
        <v>455</v>
      </c>
      <c r="G2073" s="1" t="s">
        <v>1062</v>
      </c>
      <c r="H2073" s="1" t="s">
        <v>5500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5501</v>
      </c>
      <c r="D2074" s="1" t="s">
        <v>5502</v>
      </c>
      <c r="E2074" s="1" t="s">
        <v>5143</v>
      </c>
      <c r="F2074" s="1" t="s">
        <v>455</v>
      </c>
      <c r="G2074" s="1" t="s">
        <v>1062</v>
      </c>
      <c r="H2074" s="1" t="s">
        <v>5503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5504</v>
      </c>
      <c r="D2075" s="1" t="s">
        <v>5505</v>
      </c>
      <c r="E2075" s="1" t="s">
        <v>5143</v>
      </c>
      <c r="F2075" s="1" t="s">
        <v>455</v>
      </c>
      <c r="G2075" s="1" t="s">
        <v>1062</v>
      </c>
      <c r="H2075" s="1" t="s">
        <v>5506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5507</v>
      </c>
      <c r="D2076" s="1" t="s">
        <v>5508</v>
      </c>
      <c r="E2076" s="1" t="s">
        <v>5143</v>
      </c>
      <c r="F2076" s="1" t="s">
        <v>455</v>
      </c>
      <c r="G2076" s="1" t="s">
        <v>1062</v>
      </c>
      <c r="H2076" s="1" t="s">
        <v>5509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5510</v>
      </c>
      <c r="D2077" s="1" t="s">
        <v>5511</v>
      </c>
      <c r="E2077" s="1" t="s">
        <v>5143</v>
      </c>
      <c r="F2077" s="1" t="s">
        <v>455</v>
      </c>
      <c r="G2077" s="1" t="s">
        <v>1062</v>
      </c>
      <c r="H2077" s="1" t="s">
        <v>5512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5513</v>
      </c>
      <c r="D2078" s="1" t="s">
        <v>5514</v>
      </c>
      <c r="E2078" s="1" t="s">
        <v>5143</v>
      </c>
      <c r="F2078" s="1" t="s">
        <v>455</v>
      </c>
      <c r="G2078" s="1" t="s">
        <v>1062</v>
      </c>
      <c r="H2078" s="1" t="s">
        <v>5515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5516</v>
      </c>
      <c r="D2079" s="1" t="s">
        <v>5517</v>
      </c>
      <c r="E2079" s="1" t="s">
        <v>5143</v>
      </c>
      <c r="F2079" s="1" t="s">
        <v>455</v>
      </c>
      <c r="G2079" s="1" t="s">
        <v>1062</v>
      </c>
      <c r="H2079" s="1" t="s">
        <v>5518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5015</v>
      </c>
      <c r="D2080" s="1" t="s">
        <v>5519</v>
      </c>
      <c r="E2080" s="1" t="s">
        <v>5143</v>
      </c>
      <c r="F2080" s="1" t="s">
        <v>455</v>
      </c>
      <c r="G2080" s="1" t="s">
        <v>1062</v>
      </c>
      <c r="H2080" s="1" t="s">
        <v>5520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5521</v>
      </c>
      <c r="D2081" s="1" t="s">
        <v>5522</v>
      </c>
      <c r="E2081" s="1" t="s">
        <v>5143</v>
      </c>
      <c r="F2081" s="1" t="s">
        <v>455</v>
      </c>
      <c r="G2081" s="1" t="s">
        <v>1062</v>
      </c>
      <c r="H2081" s="1" t="s">
        <v>5523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5524</v>
      </c>
      <c r="D2082" s="1" t="s">
        <v>5525</v>
      </c>
      <c r="E2082" s="1" t="s">
        <v>5143</v>
      </c>
      <c r="F2082" s="1" t="s">
        <v>455</v>
      </c>
      <c r="G2082" s="1" t="s">
        <v>1062</v>
      </c>
      <c r="H2082" s="1" t="s">
        <v>5526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5527</v>
      </c>
      <c r="D2083" s="1" t="s">
        <v>5528</v>
      </c>
      <c r="E2083" s="1" t="s">
        <v>5143</v>
      </c>
      <c r="F2083" s="1" t="s">
        <v>455</v>
      </c>
      <c r="G2083" s="1" t="s">
        <v>1062</v>
      </c>
      <c r="H2083" s="1" t="s">
        <v>5529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1111</v>
      </c>
      <c r="D2084" s="1" t="s">
        <v>5530</v>
      </c>
      <c r="E2084" s="1" t="s">
        <v>5143</v>
      </c>
      <c r="F2084" s="1" t="s">
        <v>455</v>
      </c>
      <c r="G2084" s="1" t="s">
        <v>1062</v>
      </c>
      <c r="H2084" s="1" t="s">
        <v>5531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5444</v>
      </c>
      <c r="D2085" s="1" t="s">
        <v>5532</v>
      </c>
      <c r="E2085" s="1" t="s">
        <v>5143</v>
      </c>
      <c r="F2085" s="1" t="s">
        <v>455</v>
      </c>
      <c r="G2085" s="1" t="s">
        <v>1062</v>
      </c>
      <c r="H2085" s="1" t="s">
        <v>5533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5534</v>
      </c>
      <c r="D2086" s="1" t="s">
        <v>5535</v>
      </c>
      <c r="E2086" s="1" t="s">
        <v>5143</v>
      </c>
      <c r="F2086" s="1" t="s">
        <v>455</v>
      </c>
      <c r="G2086" s="1" t="s">
        <v>1062</v>
      </c>
      <c r="H2086" s="1" t="s">
        <v>5536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5537</v>
      </c>
      <c r="D2087" s="1" t="s">
        <v>5538</v>
      </c>
      <c r="E2087" s="1" t="s">
        <v>5143</v>
      </c>
      <c r="F2087" s="1" t="s">
        <v>455</v>
      </c>
      <c r="G2087" s="1" t="s">
        <v>1062</v>
      </c>
      <c r="H2087" s="1" t="s">
        <v>5539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5540</v>
      </c>
      <c r="D2088" s="1" t="s">
        <v>5541</v>
      </c>
      <c r="E2088" s="1" t="s">
        <v>5143</v>
      </c>
      <c r="F2088" s="1" t="s">
        <v>455</v>
      </c>
      <c r="G2088" s="1" t="s">
        <v>1062</v>
      </c>
      <c r="H2088" s="1" t="s">
        <v>5542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5543</v>
      </c>
      <c r="D2089" s="1" t="s">
        <v>5544</v>
      </c>
      <c r="E2089" s="1" t="s">
        <v>5143</v>
      </c>
      <c r="F2089" s="1" t="s">
        <v>455</v>
      </c>
      <c r="G2089" s="1" t="s">
        <v>1062</v>
      </c>
      <c r="H2089" s="1" t="s">
        <v>5545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5546</v>
      </c>
      <c r="D2090" s="1" t="s">
        <v>5547</v>
      </c>
      <c r="E2090" s="1" t="s">
        <v>5143</v>
      </c>
      <c r="F2090" s="1" t="s">
        <v>455</v>
      </c>
      <c r="G2090" s="1" t="s">
        <v>1062</v>
      </c>
      <c r="H2090" s="1" t="s">
        <v>5548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4659</v>
      </c>
      <c r="D2091" s="1" t="s">
        <v>5549</v>
      </c>
      <c r="E2091" s="1" t="s">
        <v>5143</v>
      </c>
      <c r="F2091" s="1" t="s">
        <v>455</v>
      </c>
      <c r="G2091" s="1" t="s">
        <v>1062</v>
      </c>
      <c r="H2091" s="1" t="s">
        <v>5550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5551</v>
      </c>
      <c r="D2092" s="1" t="s">
        <v>5552</v>
      </c>
      <c r="E2092" s="1" t="s">
        <v>5143</v>
      </c>
      <c r="F2092" s="1" t="s">
        <v>455</v>
      </c>
      <c r="G2092" s="1" t="s">
        <v>1062</v>
      </c>
      <c r="H2092" s="1" t="s">
        <v>5553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1345</v>
      </c>
      <c r="D2093" s="1" t="s">
        <v>5554</v>
      </c>
      <c r="E2093" s="1" t="s">
        <v>5143</v>
      </c>
      <c r="F2093" s="1" t="s">
        <v>455</v>
      </c>
      <c r="G2093" s="1" t="s">
        <v>1062</v>
      </c>
      <c r="H2093" s="1" t="s">
        <v>5555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3513</v>
      </c>
      <c r="D2094" s="1" t="s">
        <v>5556</v>
      </c>
      <c r="E2094" s="1" t="s">
        <v>5143</v>
      </c>
      <c r="F2094" s="1" t="s">
        <v>455</v>
      </c>
      <c r="G2094" s="1" t="s">
        <v>1062</v>
      </c>
      <c r="H2094" s="1" t="s">
        <v>5557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5558</v>
      </c>
      <c r="D2095" s="1" t="s">
        <v>5559</v>
      </c>
      <c r="E2095" s="1" t="s">
        <v>5143</v>
      </c>
      <c r="F2095" s="1" t="s">
        <v>455</v>
      </c>
      <c r="G2095" s="1" t="s">
        <v>1062</v>
      </c>
      <c r="H2095" s="1" t="s">
        <v>5560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737</v>
      </c>
      <c r="D2096" s="1" t="s">
        <v>5561</v>
      </c>
      <c r="E2096" s="1" t="s">
        <v>5143</v>
      </c>
      <c r="F2096" s="1" t="s">
        <v>455</v>
      </c>
      <c r="G2096" s="1" t="s">
        <v>1062</v>
      </c>
      <c r="H2096" s="1" t="s">
        <v>5562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1259</v>
      </c>
      <c r="D2097" s="1" t="s">
        <v>5563</v>
      </c>
      <c r="E2097" s="1" t="s">
        <v>5143</v>
      </c>
      <c r="F2097" s="1" t="s">
        <v>455</v>
      </c>
      <c r="G2097" s="1" t="s">
        <v>1062</v>
      </c>
      <c r="H2097" s="1" t="s">
        <v>5564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5565</v>
      </c>
      <c r="D2098" s="1" t="s">
        <v>5566</v>
      </c>
      <c r="E2098" s="1" t="s">
        <v>5143</v>
      </c>
      <c r="F2098" s="1" t="s">
        <v>455</v>
      </c>
      <c r="G2098" s="1" t="s">
        <v>1062</v>
      </c>
      <c r="H2098" s="1" t="s">
        <v>5567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5568</v>
      </c>
      <c r="D2099" s="1" t="s">
        <v>5569</v>
      </c>
      <c r="E2099" s="1" t="s">
        <v>5143</v>
      </c>
      <c r="F2099" s="1" t="s">
        <v>455</v>
      </c>
      <c r="G2099" s="1" t="s">
        <v>1062</v>
      </c>
      <c r="H2099" s="1" t="s">
        <v>5570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5571</v>
      </c>
      <c r="D2100" s="1" t="s">
        <v>5572</v>
      </c>
      <c r="E2100" s="1" t="s">
        <v>5143</v>
      </c>
      <c r="F2100" s="1" t="s">
        <v>455</v>
      </c>
      <c r="G2100" s="1" t="s">
        <v>1062</v>
      </c>
      <c r="H2100" s="1" t="s">
        <v>5573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2227</v>
      </c>
      <c r="D2101" s="1" t="s">
        <v>5574</v>
      </c>
      <c r="E2101" s="1" t="s">
        <v>5143</v>
      </c>
      <c r="F2101" s="1" t="s">
        <v>455</v>
      </c>
      <c r="G2101" s="1" t="s">
        <v>1062</v>
      </c>
      <c r="H2101" s="1" t="s">
        <v>5575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5576</v>
      </c>
      <c r="D2102" s="1" t="s">
        <v>5577</v>
      </c>
      <c r="E2102" s="1" t="s">
        <v>5143</v>
      </c>
      <c r="F2102" s="1" t="s">
        <v>455</v>
      </c>
      <c r="G2102" s="1" t="s">
        <v>1062</v>
      </c>
      <c r="H2102" s="1" t="s">
        <v>5578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5579</v>
      </c>
      <c r="D2103" s="1" t="s">
        <v>5580</v>
      </c>
      <c r="E2103" s="1" t="s">
        <v>5143</v>
      </c>
      <c r="F2103" s="1" t="s">
        <v>455</v>
      </c>
      <c r="G2103" s="1" t="s">
        <v>1062</v>
      </c>
      <c r="H2103" s="1" t="s">
        <v>5581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5582</v>
      </c>
      <c r="D2104" s="1" t="s">
        <v>5583</v>
      </c>
      <c r="E2104" s="1" t="s">
        <v>5143</v>
      </c>
      <c r="F2104" s="1" t="s">
        <v>455</v>
      </c>
      <c r="G2104" s="1" t="s">
        <v>1062</v>
      </c>
      <c r="H2104" s="1" t="s">
        <v>5584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974</v>
      </c>
      <c r="D2105" s="1" t="s">
        <v>5585</v>
      </c>
      <c r="E2105" s="1" t="s">
        <v>5143</v>
      </c>
      <c r="F2105" s="1" t="s">
        <v>455</v>
      </c>
      <c r="G2105" s="1" t="s">
        <v>1062</v>
      </c>
      <c r="H2105" s="1" t="s">
        <v>5586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5587</v>
      </c>
      <c r="D2106" s="1" t="s">
        <v>5588</v>
      </c>
      <c r="E2106" s="1" t="s">
        <v>5143</v>
      </c>
      <c r="F2106" s="1" t="s">
        <v>455</v>
      </c>
      <c r="G2106" s="1" t="s">
        <v>1062</v>
      </c>
      <c r="H2106" s="1" t="s">
        <v>5589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5276</v>
      </c>
      <c r="D2107" s="1" t="s">
        <v>5590</v>
      </c>
      <c r="E2107" s="1" t="s">
        <v>5143</v>
      </c>
      <c r="F2107" s="1" t="s">
        <v>455</v>
      </c>
      <c r="G2107" s="1" t="s">
        <v>1062</v>
      </c>
      <c r="H2107" s="1" t="s">
        <v>5591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5521</v>
      </c>
      <c r="D2108" s="1" t="s">
        <v>5592</v>
      </c>
      <c r="E2108" s="1" t="s">
        <v>5143</v>
      </c>
      <c r="F2108" s="1" t="s">
        <v>455</v>
      </c>
      <c r="G2108" s="1" t="s">
        <v>1062</v>
      </c>
      <c r="H2108" s="1" t="s">
        <v>5593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2072</v>
      </c>
      <c r="D2109" s="1" t="s">
        <v>5594</v>
      </c>
      <c r="E2109" s="1" t="s">
        <v>5143</v>
      </c>
      <c r="F2109" s="1" t="s">
        <v>455</v>
      </c>
      <c r="G2109" s="1" t="s">
        <v>1062</v>
      </c>
      <c r="H2109" s="1" t="s">
        <v>5595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5596</v>
      </c>
      <c r="D2110" s="1" t="s">
        <v>5597</v>
      </c>
      <c r="E2110" s="1" t="s">
        <v>5143</v>
      </c>
      <c r="F2110" s="1" t="s">
        <v>455</v>
      </c>
      <c r="G2110" s="1" t="s">
        <v>1062</v>
      </c>
      <c r="H2110" s="1" t="s">
        <v>5598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5599</v>
      </c>
      <c r="D2111" s="1" t="s">
        <v>5600</v>
      </c>
      <c r="E2111" s="1" t="s">
        <v>5143</v>
      </c>
      <c r="F2111" s="1" t="s">
        <v>455</v>
      </c>
      <c r="G2111" s="1" t="s">
        <v>1062</v>
      </c>
      <c r="H2111" s="1" t="s">
        <v>5601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5602</v>
      </c>
      <c r="D2112" s="1" t="s">
        <v>5603</v>
      </c>
      <c r="E2112" s="1" t="s">
        <v>5143</v>
      </c>
      <c r="F2112" s="1" t="s">
        <v>455</v>
      </c>
      <c r="G2112" s="1" t="s">
        <v>1062</v>
      </c>
      <c r="H2112" s="1" t="s">
        <v>5604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5605</v>
      </c>
      <c r="D2113" s="1" t="s">
        <v>5606</v>
      </c>
      <c r="E2113" s="1" t="s">
        <v>5143</v>
      </c>
      <c r="F2113" s="1" t="s">
        <v>455</v>
      </c>
      <c r="G2113" s="1" t="s">
        <v>1062</v>
      </c>
      <c r="H2113" s="1" t="s">
        <v>5607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5608</v>
      </c>
      <c r="D2114" s="1" t="s">
        <v>5609</v>
      </c>
      <c r="E2114" s="1" t="s">
        <v>5143</v>
      </c>
      <c r="F2114" s="1" t="s">
        <v>455</v>
      </c>
      <c r="G2114" s="1" t="s">
        <v>1062</v>
      </c>
      <c r="H2114" s="1" t="s">
        <v>5610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5611</v>
      </c>
      <c r="D2115" s="1" t="s">
        <v>5612</v>
      </c>
      <c r="E2115" s="1" t="s">
        <v>5143</v>
      </c>
      <c r="F2115" s="1" t="s">
        <v>455</v>
      </c>
      <c r="G2115" s="1" t="s">
        <v>1062</v>
      </c>
      <c r="H2115" s="1" t="s">
        <v>5613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5614</v>
      </c>
      <c r="D2116" s="1" t="s">
        <v>5615</v>
      </c>
      <c r="E2116" s="1" t="s">
        <v>5143</v>
      </c>
      <c r="F2116" s="1" t="s">
        <v>455</v>
      </c>
      <c r="G2116" s="1" t="s">
        <v>1062</v>
      </c>
      <c r="H2116" s="1" t="s">
        <v>5616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3807</v>
      </c>
      <c r="D2117" s="1" t="s">
        <v>5617</v>
      </c>
      <c r="E2117" s="1" t="s">
        <v>5143</v>
      </c>
      <c r="F2117" s="1" t="s">
        <v>455</v>
      </c>
      <c r="G2117" s="1" t="s">
        <v>1062</v>
      </c>
      <c r="H2117" s="1" t="s">
        <v>5618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5619</v>
      </c>
      <c r="D2118" s="1" t="s">
        <v>5620</v>
      </c>
      <c r="E2118" s="1" t="s">
        <v>5143</v>
      </c>
      <c r="F2118" s="1" t="s">
        <v>455</v>
      </c>
      <c r="G2118" s="1" t="s">
        <v>1062</v>
      </c>
      <c r="H2118" s="1" t="s">
        <v>5621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5622</v>
      </c>
      <c r="D2119" s="1" t="s">
        <v>5623</v>
      </c>
      <c r="E2119" s="1" t="s">
        <v>5143</v>
      </c>
      <c r="F2119" s="1" t="s">
        <v>455</v>
      </c>
      <c r="G2119" s="1" t="s">
        <v>1062</v>
      </c>
      <c r="H2119" s="1" t="s">
        <v>5624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5625</v>
      </c>
      <c r="D2120" s="1" t="s">
        <v>5626</v>
      </c>
      <c r="E2120" s="1" t="s">
        <v>5143</v>
      </c>
      <c r="F2120" s="1" t="s">
        <v>455</v>
      </c>
      <c r="G2120" s="1" t="s">
        <v>1062</v>
      </c>
      <c r="H2120" s="1" t="s">
        <v>5627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5628</v>
      </c>
      <c r="D2121" s="1" t="s">
        <v>5629</v>
      </c>
      <c r="E2121" s="1" t="s">
        <v>5143</v>
      </c>
      <c r="F2121" s="1" t="s">
        <v>455</v>
      </c>
      <c r="G2121" s="1" t="s">
        <v>1062</v>
      </c>
      <c r="H2121" s="1" t="s">
        <v>5630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4665</v>
      </c>
      <c r="D2122" s="1" t="s">
        <v>5631</v>
      </c>
      <c r="E2122" s="1" t="s">
        <v>5143</v>
      </c>
      <c r="F2122" s="1" t="s">
        <v>455</v>
      </c>
      <c r="G2122" s="1" t="s">
        <v>1062</v>
      </c>
      <c r="H2122" s="1" t="s">
        <v>5632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5633</v>
      </c>
      <c r="D2123" s="1" t="s">
        <v>5634</v>
      </c>
      <c r="E2123" s="1" t="s">
        <v>5143</v>
      </c>
      <c r="F2123" s="1" t="s">
        <v>455</v>
      </c>
      <c r="G2123" s="1" t="s">
        <v>1062</v>
      </c>
      <c r="H2123" s="1" t="s">
        <v>5635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5636</v>
      </c>
      <c r="D2124" s="1" t="s">
        <v>5637</v>
      </c>
      <c r="E2124" s="1" t="s">
        <v>5143</v>
      </c>
      <c r="F2124" s="1" t="s">
        <v>455</v>
      </c>
      <c r="G2124" s="1" t="s">
        <v>1062</v>
      </c>
      <c r="H2124" s="1" t="s">
        <v>5638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5639</v>
      </c>
      <c r="D2125" s="1" t="s">
        <v>5640</v>
      </c>
      <c r="E2125" s="1" t="s">
        <v>5143</v>
      </c>
      <c r="F2125" s="1" t="s">
        <v>455</v>
      </c>
      <c r="G2125" s="1" t="s">
        <v>1062</v>
      </c>
      <c r="H2125" s="1" t="s">
        <v>5641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5642</v>
      </c>
      <c r="D2126" s="1" t="s">
        <v>5643</v>
      </c>
      <c r="E2126" s="1" t="s">
        <v>5143</v>
      </c>
      <c r="F2126" s="1" t="s">
        <v>455</v>
      </c>
      <c r="G2126" s="1" t="s">
        <v>1062</v>
      </c>
      <c r="H2126" s="1" t="s">
        <v>5644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5645</v>
      </c>
      <c r="D2127" s="1" t="s">
        <v>5646</v>
      </c>
      <c r="E2127" s="1" t="s">
        <v>5143</v>
      </c>
      <c r="F2127" s="1" t="s">
        <v>455</v>
      </c>
      <c r="G2127" s="1" t="s">
        <v>1062</v>
      </c>
      <c r="H2127" s="1" t="s">
        <v>5647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5648</v>
      </c>
      <c r="D2128" s="1" t="s">
        <v>5649</v>
      </c>
      <c r="E2128" s="1" t="s">
        <v>5143</v>
      </c>
      <c r="F2128" s="1" t="s">
        <v>455</v>
      </c>
      <c r="G2128" s="1" t="s">
        <v>1062</v>
      </c>
      <c r="H2128" s="1" t="s">
        <v>5650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3683</v>
      </c>
      <c r="D2129" s="1" t="s">
        <v>5651</v>
      </c>
      <c r="E2129" s="1" t="s">
        <v>5143</v>
      </c>
      <c r="F2129" s="1" t="s">
        <v>455</v>
      </c>
      <c r="G2129" s="1" t="s">
        <v>1062</v>
      </c>
      <c r="H2129" s="1" t="s">
        <v>5652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5653</v>
      </c>
      <c r="D2130" s="1" t="s">
        <v>5654</v>
      </c>
      <c r="E2130" s="1" t="s">
        <v>5143</v>
      </c>
      <c r="F2130" s="1" t="s">
        <v>455</v>
      </c>
      <c r="G2130" s="1" t="s">
        <v>1062</v>
      </c>
      <c r="H2130" s="1" t="s">
        <v>5655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508</v>
      </c>
      <c r="D2131" s="1" t="s">
        <v>5656</v>
      </c>
      <c r="E2131" s="1" t="s">
        <v>5143</v>
      </c>
      <c r="F2131" s="1" t="s">
        <v>455</v>
      </c>
      <c r="G2131" s="1" t="s">
        <v>1062</v>
      </c>
      <c r="H2131" s="1" t="s">
        <v>5657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5658</v>
      </c>
      <c r="D2132" s="1" t="s">
        <v>5659</v>
      </c>
      <c r="E2132" s="1" t="s">
        <v>5143</v>
      </c>
      <c r="F2132" s="1" t="s">
        <v>455</v>
      </c>
      <c r="G2132" s="1" t="s">
        <v>1062</v>
      </c>
      <c r="H2132" s="1" t="s">
        <v>5660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5661</v>
      </c>
      <c r="D2133" s="1" t="s">
        <v>5662</v>
      </c>
      <c r="E2133" s="1" t="s">
        <v>5143</v>
      </c>
      <c r="F2133" s="1" t="s">
        <v>455</v>
      </c>
      <c r="G2133" s="1" t="s">
        <v>1062</v>
      </c>
      <c r="H2133" s="1" t="s">
        <v>5663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5664</v>
      </c>
      <c r="D2134" s="1" t="s">
        <v>5665</v>
      </c>
      <c r="E2134" s="1" t="s">
        <v>5143</v>
      </c>
      <c r="F2134" s="1" t="s">
        <v>455</v>
      </c>
      <c r="G2134" s="1" t="s">
        <v>1062</v>
      </c>
      <c r="H2134" s="1" t="s">
        <v>5666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5667</v>
      </c>
      <c r="D2135" s="1" t="s">
        <v>5668</v>
      </c>
      <c r="E2135" s="1" t="s">
        <v>5143</v>
      </c>
      <c r="F2135" s="1" t="s">
        <v>455</v>
      </c>
      <c r="G2135" s="1" t="s">
        <v>1062</v>
      </c>
      <c r="H2135" s="1" t="s">
        <v>5669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5670</v>
      </c>
      <c r="D2136" s="1" t="s">
        <v>5671</v>
      </c>
      <c r="E2136" s="1" t="s">
        <v>5143</v>
      </c>
      <c r="F2136" s="1" t="s">
        <v>455</v>
      </c>
      <c r="G2136" s="1" t="s">
        <v>1062</v>
      </c>
      <c r="H2136" s="1" t="s">
        <v>5672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1387</v>
      </c>
      <c r="D2137" s="1" t="s">
        <v>5673</v>
      </c>
      <c r="E2137" s="1" t="s">
        <v>5143</v>
      </c>
      <c r="F2137" s="1" t="s">
        <v>455</v>
      </c>
      <c r="G2137" s="1" t="s">
        <v>1062</v>
      </c>
      <c r="H2137" s="1" t="s">
        <v>5674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5675</v>
      </c>
      <c r="D2138" s="1" t="s">
        <v>5676</v>
      </c>
      <c r="E2138" s="1" t="s">
        <v>5143</v>
      </c>
      <c r="F2138" s="1" t="s">
        <v>455</v>
      </c>
      <c r="G2138" s="1" t="s">
        <v>1062</v>
      </c>
      <c r="H2138" s="1" t="s">
        <v>5677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5678</v>
      </c>
      <c r="D2139" s="1" t="s">
        <v>5679</v>
      </c>
      <c r="E2139" s="1" t="s">
        <v>5143</v>
      </c>
      <c r="F2139" s="1" t="s">
        <v>455</v>
      </c>
      <c r="G2139" s="1" t="s">
        <v>1062</v>
      </c>
      <c r="H2139" s="1" t="s">
        <v>5680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3751</v>
      </c>
      <c r="D2140" s="1" t="s">
        <v>5681</v>
      </c>
      <c r="E2140" s="1" t="s">
        <v>5143</v>
      </c>
      <c r="F2140" s="1" t="s">
        <v>455</v>
      </c>
      <c r="G2140" s="1" t="s">
        <v>1062</v>
      </c>
      <c r="H2140" s="1" t="s">
        <v>5682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5683</v>
      </c>
      <c r="D2141" s="1" t="s">
        <v>5684</v>
      </c>
      <c r="E2141" s="1" t="s">
        <v>5143</v>
      </c>
      <c r="F2141" s="1" t="s">
        <v>455</v>
      </c>
      <c r="G2141" s="1" t="s">
        <v>1062</v>
      </c>
      <c r="H2141" s="1" t="s">
        <v>5685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5686</v>
      </c>
      <c r="D2142" s="1" t="s">
        <v>5687</v>
      </c>
      <c r="E2142" s="1" t="s">
        <v>5143</v>
      </c>
      <c r="F2142" s="1" t="s">
        <v>455</v>
      </c>
      <c r="G2142" s="1" t="s">
        <v>1062</v>
      </c>
      <c r="H2142" s="1" t="s">
        <v>5688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4671</v>
      </c>
      <c r="D2143" s="1" t="s">
        <v>5689</v>
      </c>
      <c r="E2143" s="1" t="s">
        <v>5143</v>
      </c>
      <c r="F2143" s="1" t="s">
        <v>455</v>
      </c>
      <c r="G2143" s="1" t="s">
        <v>1062</v>
      </c>
      <c r="H2143" s="1" t="s">
        <v>5690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1387</v>
      </c>
      <c r="D2144" s="1" t="s">
        <v>5691</v>
      </c>
      <c r="E2144" s="1" t="s">
        <v>5143</v>
      </c>
      <c r="F2144" s="1" t="s">
        <v>455</v>
      </c>
      <c r="G2144" s="1" t="s">
        <v>1062</v>
      </c>
      <c r="H2144" s="1" t="s">
        <v>5692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5693</v>
      </c>
      <c r="D2145" s="1" t="s">
        <v>5694</v>
      </c>
      <c r="E2145" s="1" t="s">
        <v>5143</v>
      </c>
      <c r="F2145" s="1" t="s">
        <v>455</v>
      </c>
      <c r="G2145" s="1" t="s">
        <v>1062</v>
      </c>
      <c r="H2145" s="1" t="s">
        <v>5695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5130</v>
      </c>
      <c r="D2146" s="1" t="s">
        <v>5696</v>
      </c>
      <c r="E2146" s="1" t="s">
        <v>5143</v>
      </c>
      <c r="F2146" s="1" t="s">
        <v>455</v>
      </c>
      <c r="G2146" s="1" t="s">
        <v>1062</v>
      </c>
      <c r="H2146" s="1" t="s">
        <v>5697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5698</v>
      </c>
      <c r="D2147" s="1" t="s">
        <v>5699</v>
      </c>
      <c r="E2147" s="1" t="s">
        <v>5143</v>
      </c>
      <c r="F2147" s="1" t="s">
        <v>455</v>
      </c>
      <c r="G2147" s="1" t="s">
        <v>1062</v>
      </c>
      <c r="H2147" s="1" t="s">
        <v>5700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883</v>
      </c>
      <c r="D2148" s="1" t="s">
        <v>5701</v>
      </c>
      <c r="E2148" s="1" t="s">
        <v>5143</v>
      </c>
      <c r="F2148" s="1" t="s">
        <v>455</v>
      </c>
      <c r="G2148" s="1" t="s">
        <v>1062</v>
      </c>
      <c r="H2148" s="1" t="s">
        <v>5702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2336</v>
      </c>
      <c r="D2149" s="1" t="s">
        <v>5703</v>
      </c>
      <c r="E2149" s="1" t="s">
        <v>5143</v>
      </c>
      <c r="F2149" s="1" t="s">
        <v>455</v>
      </c>
      <c r="G2149" s="1" t="s">
        <v>1062</v>
      </c>
      <c r="H2149" s="1" t="s">
        <v>5704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5705</v>
      </c>
      <c r="D2150" s="1" t="s">
        <v>5706</v>
      </c>
      <c r="E2150" s="1" t="s">
        <v>5143</v>
      </c>
      <c r="F2150" s="1" t="s">
        <v>455</v>
      </c>
      <c r="G2150" s="1" t="s">
        <v>1062</v>
      </c>
      <c r="H2150" s="1" t="s">
        <v>5707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5708</v>
      </c>
      <c r="D2151" s="1" t="s">
        <v>5709</v>
      </c>
      <c r="E2151" s="1" t="s">
        <v>5143</v>
      </c>
      <c r="F2151" s="1" t="s">
        <v>455</v>
      </c>
      <c r="G2151" s="1" t="s">
        <v>1062</v>
      </c>
      <c r="H2151" s="1" t="s">
        <v>5710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5711</v>
      </c>
      <c r="D2152" s="1" t="s">
        <v>5712</v>
      </c>
      <c r="E2152" s="1" t="s">
        <v>5143</v>
      </c>
      <c r="F2152" s="1" t="s">
        <v>455</v>
      </c>
      <c r="G2152" s="1" t="s">
        <v>1062</v>
      </c>
      <c r="H2152" s="1" t="s">
        <v>5713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5212</v>
      </c>
      <c r="D2153" s="1" t="s">
        <v>5714</v>
      </c>
      <c r="E2153" s="1" t="s">
        <v>5143</v>
      </c>
      <c r="F2153" s="1" t="s">
        <v>455</v>
      </c>
      <c r="G2153" s="1" t="s">
        <v>1062</v>
      </c>
      <c r="H2153" s="1" t="s">
        <v>5715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5716</v>
      </c>
      <c r="D2154" s="1" t="s">
        <v>5717</v>
      </c>
      <c r="E2154" s="1" t="s">
        <v>5143</v>
      </c>
      <c r="F2154" s="1" t="s">
        <v>455</v>
      </c>
      <c r="G2154" s="1" t="s">
        <v>1062</v>
      </c>
      <c r="H2154" s="1" t="s">
        <v>5718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5719</v>
      </c>
      <c r="D2155" s="1" t="s">
        <v>5720</v>
      </c>
      <c r="E2155" s="1" t="s">
        <v>5143</v>
      </c>
      <c r="F2155" s="1" t="s">
        <v>455</v>
      </c>
      <c r="G2155" s="1" t="s">
        <v>1062</v>
      </c>
      <c r="H2155" s="1" t="s">
        <v>5721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5722</v>
      </c>
      <c r="D2156" s="1" t="s">
        <v>5723</v>
      </c>
      <c r="E2156" s="1" t="s">
        <v>5143</v>
      </c>
      <c r="F2156" s="1" t="s">
        <v>455</v>
      </c>
      <c r="G2156" s="1" t="s">
        <v>1062</v>
      </c>
      <c r="H2156" s="1" t="s">
        <v>5724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5725</v>
      </c>
      <c r="D2157" s="1" t="s">
        <v>5726</v>
      </c>
      <c r="E2157" s="1" t="s">
        <v>5143</v>
      </c>
      <c r="F2157" s="1" t="s">
        <v>455</v>
      </c>
      <c r="G2157" s="1" t="s">
        <v>1062</v>
      </c>
      <c r="H2157" s="1" t="s">
        <v>5727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5728</v>
      </c>
      <c r="D2158" s="1" t="s">
        <v>5729</v>
      </c>
      <c r="E2158" s="1" t="s">
        <v>5143</v>
      </c>
      <c r="F2158" s="1" t="s">
        <v>455</v>
      </c>
      <c r="G2158" s="1" t="s">
        <v>1062</v>
      </c>
      <c r="H2158" s="1" t="s">
        <v>5730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5731</v>
      </c>
      <c r="D2159" s="1" t="s">
        <v>5732</v>
      </c>
      <c r="E2159" s="1" t="s">
        <v>5143</v>
      </c>
      <c r="F2159" s="1" t="s">
        <v>455</v>
      </c>
      <c r="G2159" s="1" t="s">
        <v>1062</v>
      </c>
      <c r="H2159" s="1" t="s">
        <v>5733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5734</v>
      </c>
      <c r="D2160" s="1" t="s">
        <v>5735</v>
      </c>
      <c r="E2160" s="1" t="s">
        <v>5143</v>
      </c>
      <c r="F2160" s="1" t="s">
        <v>455</v>
      </c>
      <c r="G2160" s="1" t="s">
        <v>1062</v>
      </c>
      <c r="H2160" s="1" t="s">
        <v>5736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5737</v>
      </c>
      <c r="D2161" s="1" t="s">
        <v>5738</v>
      </c>
      <c r="E2161" s="1" t="s">
        <v>5143</v>
      </c>
      <c r="F2161" s="1" t="s">
        <v>455</v>
      </c>
      <c r="G2161" s="1" t="s">
        <v>1062</v>
      </c>
      <c r="H2161" s="1" t="s">
        <v>5739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5740</v>
      </c>
      <c r="D2162" s="1" t="s">
        <v>5741</v>
      </c>
      <c r="E2162" s="1" t="s">
        <v>5143</v>
      </c>
      <c r="F2162" s="1" t="s">
        <v>455</v>
      </c>
      <c r="G2162" s="1" t="s">
        <v>1062</v>
      </c>
      <c r="H2162" s="1" t="s">
        <v>5742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5743</v>
      </c>
      <c r="D2163" s="1" t="s">
        <v>5744</v>
      </c>
      <c r="E2163" s="1" t="s">
        <v>5143</v>
      </c>
      <c r="F2163" s="1" t="s">
        <v>455</v>
      </c>
      <c r="G2163" s="1" t="s">
        <v>1062</v>
      </c>
      <c r="H2163" s="1" t="s">
        <v>5745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5746</v>
      </c>
      <c r="D2164" s="1" t="s">
        <v>5747</v>
      </c>
      <c r="E2164" s="1" t="s">
        <v>5143</v>
      </c>
      <c r="F2164" s="1" t="s">
        <v>455</v>
      </c>
      <c r="G2164" s="1" t="s">
        <v>1062</v>
      </c>
      <c r="H2164" s="1" t="s">
        <v>5748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5749</v>
      </c>
      <c r="D2165" s="1" t="s">
        <v>5750</v>
      </c>
      <c r="E2165" s="1" t="s">
        <v>5143</v>
      </c>
      <c r="F2165" s="1" t="s">
        <v>455</v>
      </c>
      <c r="G2165" s="1" t="s">
        <v>1062</v>
      </c>
      <c r="H2165" s="1" t="s">
        <v>5751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4678</v>
      </c>
      <c r="D2166" s="1" t="s">
        <v>5752</v>
      </c>
      <c r="E2166" s="1" t="s">
        <v>5143</v>
      </c>
      <c r="F2166" s="1" t="s">
        <v>455</v>
      </c>
      <c r="G2166" s="1" t="s">
        <v>1062</v>
      </c>
      <c r="H2166" s="1" t="s">
        <v>5753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5754</v>
      </c>
      <c r="D2167" s="1" t="s">
        <v>5755</v>
      </c>
      <c r="E2167" s="1" t="s">
        <v>5143</v>
      </c>
      <c r="F2167" s="1" t="s">
        <v>455</v>
      </c>
      <c r="G2167" s="1" t="s">
        <v>1062</v>
      </c>
      <c r="H2167" s="1" t="s">
        <v>5756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5757</v>
      </c>
      <c r="D2168" s="1" t="s">
        <v>5758</v>
      </c>
      <c r="E2168" s="1" t="s">
        <v>5143</v>
      </c>
      <c r="F2168" s="1" t="s">
        <v>455</v>
      </c>
      <c r="G2168" s="1" t="s">
        <v>1062</v>
      </c>
      <c r="H2168" s="1" t="s">
        <v>5759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5760</v>
      </c>
      <c r="D2169" s="1" t="s">
        <v>5761</v>
      </c>
      <c r="E2169" s="1" t="s">
        <v>5143</v>
      </c>
      <c r="F2169" s="1" t="s">
        <v>455</v>
      </c>
      <c r="G2169" s="1" t="s">
        <v>1062</v>
      </c>
      <c r="H2169" s="1" t="s">
        <v>5762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4744</v>
      </c>
      <c r="D2170" s="1" t="s">
        <v>5763</v>
      </c>
      <c r="E2170" s="1" t="s">
        <v>5143</v>
      </c>
      <c r="F2170" s="1" t="s">
        <v>455</v>
      </c>
      <c r="G2170" s="1" t="s">
        <v>1062</v>
      </c>
      <c r="H2170" s="1" t="s">
        <v>5764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5765</v>
      </c>
      <c r="D2171" s="1" t="s">
        <v>5766</v>
      </c>
      <c r="E2171" s="1" t="s">
        <v>5143</v>
      </c>
      <c r="F2171" s="1" t="s">
        <v>455</v>
      </c>
      <c r="G2171" s="1" t="s">
        <v>1062</v>
      </c>
      <c r="H2171" s="1" t="s">
        <v>5767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5768</v>
      </c>
      <c r="D2172" s="1" t="s">
        <v>5769</v>
      </c>
      <c r="E2172" s="1" t="s">
        <v>5143</v>
      </c>
      <c r="F2172" s="1" t="s">
        <v>455</v>
      </c>
      <c r="G2172" s="1" t="s">
        <v>1062</v>
      </c>
      <c r="H2172" s="1" t="s">
        <v>5770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5771</v>
      </c>
      <c r="D2173" s="1" t="s">
        <v>5772</v>
      </c>
      <c r="E2173" s="1" t="s">
        <v>5143</v>
      </c>
      <c r="F2173" s="1" t="s">
        <v>455</v>
      </c>
      <c r="G2173" s="1" t="s">
        <v>1062</v>
      </c>
      <c r="H2173" s="1" t="s">
        <v>5773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5774</v>
      </c>
      <c r="D2174" s="1" t="s">
        <v>5775</v>
      </c>
      <c r="E2174" s="1" t="s">
        <v>5143</v>
      </c>
      <c r="F2174" s="1" t="s">
        <v>455</v>
      </c>
      <c r="G2174" s="1" t="s">
        <v>1062</v>
      </c>
      <c r="H2174" s="1" t="s">
        <v>5776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5777</v>
      </c>
      <c r="D2175" s="1" t="s">
        <v>5778</v>
      </c>
      <c r="E2175" s="1" t="s">
        <v>5143</v>
      </c>
      <c r="F2175" s="1" t="s">
        <v>455</v>
      </c>
      <c r="G2175" s="1" t="s">
        <v>1062</v>
      </c>
      <c r="H2175" s="1" t="s">
        <v>5779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5780</v>
      </c>
      <c r="D2176" s="1" t="s">
        <v>5781</v>
      </c>
      <c r="E2176" s="1" t="s">
        <v>5143</v>
      </c>
      <c r="F2176" s="1" t="s">
        <v>455</v>
      </c>
      <c r="G2176" s="1" t="s">
        <v>1062</v>
      </c>
      <c r="H2176" s="1" t="s">
        <v>5782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4680</v>
      </c>
      <c r="D2177" s="1" t="s">
        <v>5783</v>
      </c>
      <c r="E2177" s="1" t="s">
        <v>5143</v>
      </c>
      <c r="F2177" s="1" t="s">
        <v>455</v>
      </c>
      <c r="G2177" s="1" t="s">
        <v>1062</v>
      </c>
      <c r="H2177" s="1" t="s">
        <v>5784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5785</v>
      </c>
      <c r="D2178" s="1" t="s">
        <v>5786</v>
      </c>
      <c r="E2178" s="1" t="s">
        <v>5143</v>
      </c>
      <c r="F2178" s="1" t="s">
        <v>455</v>
      </c>
      <c r="G2178" s="1" t="s">
        <v>1062</v>
      </c>
      <c r="H2178" s="1" t="s">
        <v>5787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5788</v>
      </c>
      <c r="D2179" s="1" t="s">
        <v>5789</v>
      </c>
      <c r="E2179" s="1" t="s">
        <v>5143</v>
      </c>
      <c r="F2179" s="1" t="s">
        <v>455</v>
      </c>
      <c r="G2179" s="1" t="s">
        <v>1062</v>
      </c>
      <c r="H2179" s="1" t="s">
        <v>5790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5791</v>
      </c>
      <c r="D2180" s="1" t="s">
        <v>5792</v>
      </c>
      <c r="E2180" s="1" t="s">
        <v>5143</v>
      </c>
      <c r="F2180" s="1" t="s">
        <v>455</v>
      </c>
      <c r="G2180" s="1" t="s">
        <v>1062</v>
      </c>
      <c r="H2180" s="1" t="s">
        <v>5793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5794</v>
      </c>
      <c r="D2181" s="1" t="s">
        <v>5795</v>
      </c>
      <c r="E2181" s="1" t="s">
        <v>5143</v>
      </c>
      <c r="F2181" s="1" t="s">
        <v>455</v>
      </c>
      <c r="G2181" s="1" t="s">
        <v>1062</v>
      </c>
      <c r="H2181" s="1" t="s">
        <v>5796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5797</v>
      </c>
      <c r="D2182" s="1" t="s">
        <v>5798</v>
      </c>
      <c r="E2182" s="1" t="s">
        <v>5143</v>
      </c>
      <c r="F2182" s="1" t="s">
        <v>455</v>
      </c>
      <c r="G2182" s="1" t="s">
        <v>1062</v>
      </c>
      <c r="H2182" s="1" t="s">
        <v>5799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5800</v>
      </c>
      <c r="D2183" s="1" t="s">
        <v>5801</v>
      </c>
      <c r="E2183" s="1" t="s">
        <v>5143</v>
      </c>
      <c r="F2183" s="1" t="s">
        <v>455</v>
      </c>
      <c r="G2183" s="1" t="s">
        <v>1062</v>
      </c>
      <c r="H2183" s="1" t="s">
        <v>5802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5803</v>
      </c>
      <c r="D2184" s="1" t="s">
        <v>5804</v>
      </c>
      <c r="E2184" s="1" t="s">
        <v>5143</v>
      </c>
      <c r="F2184" s="1" t="s">
        <v>455</v>
      </c>
      <c r="G2184" s="1" t="s">
        <v>1062</v>
      </c>
      <c r="H2184" s="1" t="s">
        <v>5805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5806</v>
      </c>
      <c r="D2185" s="1" t="s">
        <v>5807</v>
      </c>
      <c r="E2185" s="1" t="s">
        <v>5143</v>
      </c>
      <c r="F2185" s="1" t="s">
        <v>455</v>
      </c>
      <c r="G2185" s="1" t="s">
        <v>1062</v>
      </c>
      <c r="H2185" s="1" t="s">
        <v>5808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5809</v>
      </c>
      <c r="D2186" s="1" t="s">
        <v>5810</v>
      </c>
      <c r="E2186" s="1" t="s">
        <v>5143</v>
      </c>
      <c r="F2186" s="1" t="s">
        <v>455</v>
      </c>
      <c r="G2186" s="1" t="s">
        <v>1062</v>
      </c>
      <c r="H2186" s="1" t="s">
        <v>5811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5812</v>
      </c>
      <c r="D2187" s="1" t="s">
        <v>5813</v>
      </c>
      <c r="E2187" s="1" t="s">
        <v>5143</v>
      </c>
      <c r="F2187" s="1" t="s">
        <v>455</v>
      </c>
      <c r="G2187" s="1" t="s">
        <v>1062</v>
      </c>
      <c r="H2187" s="1" t="s">
        <v>5814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5815</v>
      </c>
      <c r="D2188" s="1" t="s">
        <v>5816</v>
      </c>
      <c r="E2188" s="1" t="s">
        <v>5143</v>
      </c>
      <c r="F2188" s="1" t="s">
        <v>455</v>
      </c>
      <c r="G2188" s="1" t="s">
        <v>1062</v>
      </c>
      <c r="H2188" s="1" t="s">
        <v>5817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5818</v>
      </c>
      <c r="D2189" s="1" t="s">
        <v>5819</v>
      </c>
      <c r="E2189" s="1" t="s">
        <v>5143</v>
      </c>
      <c r="F2189" s="1" t="s">
        <v>455</v>
      </c>
      <c r="G2189" s="1" t="s">
        <v>1062</v>
      </c>
      <c r="H2189" s="1" t="s">
        <v>5820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5821</v>
      </c>
      <c r="D2190" s="1" t="s">
        <v>5822</v>
      </c>
      <c r="E2190" s="1" t="s">
        <v>5143</v>
      </c>
      <c r="F2190" s="1" t="s">
        <v>455</v>
      </c>
      <c r="G2190" s="1" t="s">
        <v>1062</v>
      </c>
      <c r="H2190" s="1" t="s">
        <v>5823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5824</v>
      </c>
      <c r="D2191" s="1" t="s">
        <v>5825</v>
      </c>
      <c r="E2191" s="1" t="s">
        <v>5143</v>
      </c>
      <c r="F2191" s="1" t="s">
        <v>455</v>
      </c>
      <c r="G2191" s="1" t="s">
        <v>1062</v>
      </c>
      <c r="H2191" s="1" t="s">
        <v>5826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5827</v>
      </c>
      <c r="D2192" s="1" t="s">
        <v>5828</v>
      </c>
      <c r="E2192" s="1" t="s">
        <v>5143</v>
      </c>
      <c r="F2192" s="1" t="s">
        <v>455</v>
      </c>
      <c r="G2192" s="1" t="s">
        <v>1062</v>
      </c>
      <c r="H2192" s="1" t="s">
        <v>5829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5830</v>
      </c>
      <c r="D2193" s="1" t="s">
        <v>5831</v>
      </c>
      <c r="E2193" s="1" t="s">
        <v>5143</v>
      </c>
      <c r="F2193" s="1" t="s">
        <v>455</v>
      </c>
      <c r="G2193" s="1" t="s">
        <v>1062</v>
      </c>
      <c r="H2193" s="1" t="s">
        <v>5832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3208</v>
      </c>
      <c r="D2194" s="1" t="s">
        <v>5833</v>
      </c>
      <c r="E2194" s="1" t="s">
        <v>5143</v>
      </c>
      <c r="F2194" s="1" t="s">
        <v>455</v>
      </c>
      <c r="G2194" s="1" t="s">
        <v>1062</v>
      </c>
      <c r="H2194" s="1" t="s">
        <v>5834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5835</v>
      </c>
      <c r="D2195" s="1" t="s">
        <v>5836</v>
      </c>
      <c r="E2195" s="1" t="s">
        <v>5143</v>
      </c>
      <c r="F2195" s="1" t="s">
        <v>455</v>
      </c>
      <c r="G2195" s="1" t="s">
        <v>1062</v>
      </c>
      <c r="H2195" s="1" t="s">
        <v>5837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4711</v>
      </c>
      <c r="D2196" s="1" t="s">
        <v>5838</v>
      </c>
      <c r="E2196" s="1" t="s">
        <v>5143</v>
      </c>
      <c r="F2196" s="1" t="s">
        <v>455</v>
      </c>
      <c r="G2196" s="1" t="s">
        <v>1062</v>
      </c>
      <c r="H2196" s="1" t="s">
        <v>5839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5840</v>
      </c>
      <c r="D2197" s="1" t="s">
        <v>5841</v>
      </c>
      <c r="E2197" s="1" t="s">
        <v>5143</v>
      </c>
      <c r="F2197" s="1" t="s">
        <v>455</v>
      </c>
      <c r="G2197" s="1" t="s">
        <v>1062</v>
      </c>
      <c r="H2197" s="1" t="s">
        <v>5842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5843</v>
      </c>
      <c r="D2198" s="1" t="s">
        <v>5844</v>
      </c>
      <c r="E2198" s="1" t="s">
        <v>5143</v>
      </c>
      <c r="F2198" s="1" t="s">
        <v>455</v>
      </c>
      <c r="G2198" s="1" t="s">
        <v>1062</v>
      </c>
      <c r="H2198" s="1" t="s">
        <v>5845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5846</v>
      </c>
      <c r="D2199" s="1" t="s">
        <v>5847</v>
      </c>
      <c r="E2199" s="1" t="s">
        <v>5143</v>
      </c>
      <c r="F2199" s="1" t="s">
        <v>455</v>
      </c>
      <c r="G2199" s="1" t="s">
        <v>1062</v>
      </c>
      <c r="H2199" s="1" t="s">
        <v>5848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5849</v>
      </c>
      <c r="D2200" s="1" t="s">
        <v>5850</v>
      </c>
      <c r="E2200" s="1" t="s">
        <v>5143</v>
      </c>
      <c r="F2200" s="1" t="s">
        <v>455</v>
      </c>
      <c r="G2200" s="1" t="s">
        <v>1062</v>
      </c>
      <c r="H2200" s="1" t="s">
        <v>5851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5852</v>
      </c>
      <c r="D2201" s="1" t="s">
        <v>5853</v>
      </c>
      <c r="E2201" s="1" t="s">
        <v>5143</v>
      </c>
      <c r="F2201" s="1" t="s">
        <v>455</v>
      </c>
      <c r="G2201" s="1" t="s">
        <v>1062</v>
      </c>
      <c r="H2201" s="1" t="s">
        <v>5854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5855</v>
      </c>
      <c r="D2202" s="1" t="s">
        <v>5856</v>
      </c>
      <c r="E2202" s="1" t="s">
        <v>5143</v>
      </c>
      <c r="F2202" s="1" t="s">
        <v>455</v>
      </c>
      <c r="G2202" s="1" t="s">
        <v>1062</v>
      </c>
      <c r="H2202" s="1" t="s">
        <v>5857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5858</v>
      </c>
      <c r="D2203" s="1" t="s">
        <v>5859</v>
      </c>
      <c r="E2203" s="1" t="s">
        <v>5143</v>
      </c>
      <c r="F2203" s="1" t="s">
        <v>455</v>
      </c>
      <c r="G2203" s="1" t="s">
        <v>1062</v>
      </c>
      <c r="H2203" s="1" t="s">
        <v>5860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5861</v>
      </c>
      <c r="D2204" s="1" t="s">
        <v>5862</v>
      </c>
      <c r="E2204" s="1" t="s">
        <v>5143</v>
      </c>
      <c r="F2204" s="1" t="s">
        <v>455</v>
      </c>
      <c r="G2204" s="1" t="s">
        <v>1062</v>
      </c>
      <c r="H2204" s="1" t="s">
        <v>5863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5864</v>
      </c>
      <c r="D2205" s="1" t="s">
        <v>5865</v>
      </c>
      <c r="E2205" s="1" t="s">
        <v>5143</v>
      </c>
      <c r="F2205" s="1" t="s">
        <v>455</v>
      </c>
      <c r="G2205" s="1" t="s">
        <v>1062</v>
      </c>
      <c r="H2205" s="1" t="s">
        <v>5866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5824</v>
      </c>
      <c r="D2206" s="1" t="s">
        <v>5867</v>
      </c>
      <c r="E2206" s="1" t="s">
        <v>5143</v>
      </c>
      <c r="F2206" s="1" t="s">
        <v>455</v>
      </c>
      <c r="G2206" s="1" t="s">
        <v>1062</v>
      </c>
      <c r="H2206" s="1" t="s">
        <v>5868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5869</v>
      </c>
      <c r="D2207" s="1" t="s">
        <v>5870</v>
      </c>
      <c r="E2207" s="1" t="s">
        <v>5143</v>
      </c>
      <c r="F2207" s="1" t="s">
        <v>455</v>
      </c>
      <c r="G2207" s="1" t="s">
        <v>1062</v>
      </c>
      <c r="H2207" s="1" t="s">
        <v>5871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5872</v>
      </c>
      <c r="D2208" s="1" t="s">
        <v>5873</v>
      </c>
      <c r="E2208" s="1" t="s">
        <v>5143</v>
      </c>
      <c r="F2208" s="1" t="s">
        <v>455</v>
      </c>
      <c r="G2208" s="1" t="s">
        <v>1062</v>
      </c>
      <c r="H2208" s="1" t="s">
        <v>5874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5875</v>
      </c>
      <c r="D2209" s="1" t="s">
        <v>5876</v>
      </c>
      <c r="E2209" s="1" t="s">
        <v>5143</v>
      </c>
      <c r="F2209" s="1" t="s">
        <v>455</v>
      </c>
      <c r="G2209" s="1" t="s">
        <v>1062</v>
      </c>
      <c r="H2209" s="1" t="s">
        <v>5877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5878</v>
      </c>
      <c r="D2210" s="1" t="s">
        <v>5879</v>
      </c>
      <c r="E2210" s="1" t="s">
        <v>5143</v>
      </c>
      <c r="F2210" s="1" t="s">
        <v>455</v>
      </c>
      <c r="G2210" s="1" t="s">
        <v>1062</v>
      </c>
      <c r="H2210" s="1" t="s">
        <v>5880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5881</v>
      </c>
      <c r="D2211" s="1" t="s">
        <v>5882</v>
      </c>
      <c r="E2211" s="1" t="s">
        <v>5143</v>
      </c>
      <c r="F2211" s="1" t="s">
        <v>455</v>
      </c>
      <c r="G2211" s="1" t="s">
        <v>1062</v>
      </c>
      <c r="H2211" s="1" t="s">
        <v>5883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5884</v>
      </c>
      <c r="D2212" s="1" t="s">
        <v>5885</v>
      </c>
      <c r="E2212" s="1" t="s">
        <v>5143</v>
      </c>
      <c r="F2212" s="1" t="s">
        <v>455</v>
      </c>
      <c r="G2212" s="1" t="s">
        <v>1062</v>
      </c>
      <c r="H2212" s="1" t="s">
        <v>5886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5887</v>
      </c>
      <c r="D2213" s="1" t="s">
        <v>5888</v>
      </c>
      <c r="E2213" s="1" t="s">
        <v>5143</v>
      </c>
      <c r="F2213" s="1" t="s">
        <v>455</v>
      </c>
      <c r="G2213" s="1" t="s">
        <v>1062</v>
      </c>
      <c r="H2213" s="1" t="s">
        <v>5889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5270</v>
      </c>
      <c r="D2214" s="1" t="s">
        <v>5890</v>
      </c>
      <c r="E2214" s="1" t="s">
        <v>5143</v>
      </c>
      <c r="F2214" s="1" t="s">
        <v>455</v>
      </c>
      <c r="G2214" s="1" t="s">
        <v>1062</v>
      </c>
      <c r="H2214" s="1" t="s">
        <v>5891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5892</v>
      </c>
      <c r="D2215" s="1" t="s">
        <v>5893</v>
      </c>
      <c r="E2215" s="1" t="s">
        <v>5143</v>
      </c>
      <c r="F2215" s="1" t="s">
        <v>455</v>
      </c>
      <c r="G2215" s="1" t="s">
        <v>1062</v>
      </c>
      <c r="H2215" s="1" t="s">
        <v>5894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5895</v>
      </c>
      <c r="D2216" s="1" t="s">
        <v>5896</v>
      </c>
      <c r="E2216" s="1" t="s">
        <v>5143</v>
      </c>
      <c r="F2216" s="1" t="s">
        <v>455</v>
      </c>
      <c r="G2216" s="1" t="s">
        <v>1062</v>
      </c>
      <c r="H2216" s="1" t="s">
        <v>5897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5898</v>
      </c>
      <c r="D2217" s="1" t="s">
        <v>5899</v>
      </c>
      <c r="E2217" s="1" t="s">
        <v>5143</v>
      </c>
      <c r="F2217" s="1" t="s">
        <v>455</v>
      </c>
      <c r="G2217" s="1" t="s">
        <v>1062</v>
      </c>
      <c r="H2217" s="1" t="s">
        <v>5900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5901</v>
      </c>
      <c r="D2218" s="1" t="s">
        <v>5902</v>
      </c>
      <c r="E2218" s="1" t="s">
        <v>5143</v>
      </c>
      <c r="F2218" s="1" t="s">
        <v>455</v>
      </c>
      <c r="G2218" s="1" t="s">
        <v>1062</v>
      </c>
      <c r="H2218" s="1" t="s">
        <v>5903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5904</v>
      </c>
      <c r="D2219" s="1" t="s">
        <v>5905</v>
      </c>
      <c r="E2219" s="1" t="s">
        <v>5143</v>
      </c>
      <c r="F2219" s="1" t="s">
        <v>455</v>
      </c>
      <c r="G2219" s="1" t="s">
        <v>1062</v>
      </c>
      <c r="H2219" s="1" t="s">
        <v>5906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5235</v>
      </c>
      <c r="D2220" s="1" t="s">
        <v>5907</v>
      </c>
      <c r="E2220" s="1" t="s">
        <v>5143</v>
      </c>
      <c r="F2220" s="1" t="s">
        <v>455</v>
      </c>
      <c r="G2220" s="1" t="s">
        <v>1062</v>
      </c>
      <c r="H2220" s="1" t="s">
        <v>5908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5909</v>
      </c>
      <c r="D2221" s="1" t="s">
        <v>5910</v>
      </c>
      <c r="E2221" s="1" t="s">
        <v>5143</v>
      </c>
      <c r="F2221" s="1" t="s">
        <v>455</v>
      </c>
      <c r="G2221" s="1" t="s">
        <v>1062</v>
      </c>
      <c r="H2221" s="1" t="s">
        <v>5911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5912</v>
      </c>
      <c r="D2222" s="1" t="s">
        <v>5913</v>
      </c>
      <c r="E2222" s="1" t="s">
        <v>5143</v>
      </c>
      <c r="F2222" s="1" t="s">
        <v>455</v>
      </c>
      <c r="G2222" s="1" t="s">
        <v>1062</v>
      </c>
      <c r="H2222" s="1" t="s">
        <v>5914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5915</v>
      </c>
      <c r="D2223" s="1" t="s">
        <v>5916</v>
      </c>
      <c r="E2223" s="1" t="s">
        <v>5143</v>
      </c>
      <c r="F2223" s="1" t="s">
        <v>455</v>
      </c>
      <c r="G2223" s="1" t="s">
        <v>1062</v>
      </c>
      <c r="H2223" s="1" t="s">
        <v>5917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5918</v>
      </c>
      <c r="D2224" s="1" t="s">
        <v>5919</v>
      </c>
      <c r="E2224" s="1" t="s">
        <v>5143</v>
      </c>
      <c r="F2224" s="1" t="s">
        <v>455</v>
      </c>
      <c r="G2224" s="1" t="s">
        <v>1062</v>
      </c>
      <c r="H2224" s="1" t="s">
        <v>5920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5921</v>
      </c>
      <c r="D2225" s="1" t="s">
        <v>5922</v>
      </c>
      <c r="E2225" s="1" t="s">
        <v>5143</v>
      </c>
      <c r="F2225" s="1" t="s">
        <v>455</v>
      </c>
      <c r="G2225" s="1" t="s">
        <v>1062</v>
      </c>
      <c r="H2225" s="1" t="s">
        <v>5923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5924</v>
      </c>
      <c r="D2226" s="1" t="s">
        <v>5925</v>
      </c>
      <c r="E2226" s="1" t="s">
        <v>5143</v>
      </c>
      <c r="F2226" s="1" t="s">
        <v>455</v>
      </c>
      <c r="G2226" s="1" t="s">
        <v>1062</v>
      </c>
      <c r="H2226" s="1" t="s">
        <v>5926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1310</v>
      </c>
      <c r="D2227" s="1" t="s">
        <v>5927</v>
      </c>
      <c r="E2227" s="1" t="s">
        <v>5143</v>
      </c>
      <c r="F2227" s="1" t="s">
        <v>455</v>
      </c>
      <c r="G2227" s="1" t="s">
        <v>1062</v>
      </c>
      <c r="H2227" s="1" t="s">
        <v>5928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5929</v>
      </c>
      <c r="D2228" s="1" t="s">
        <v>5930</v>
      </c>
      <c r="E2228" s="1" t="s">
        <v>5143</v>
      </c>
      <c r="F2228" s="1" t="s">
        <v>455</v>
      </c>
      <c r="G2228" s="1" t="s">
        <v>1062</v>
      </c>
      <c r="H2228" s="1" t="s">
        <v>5931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5932</v>
      </c>
      <c r="D2229" s="1" t="s">
        <v>5933</v>
      </c>
      <c r="E2229" s="1" t="s">
        <v>5143</v>
      </c>
      <c r="F2229" s="1" t="s">
        <v>455</v>
      </c>
      <c r="G2229" s="1" t="s">
        <v>1062</v>
      </c>
      <c r="H2229" s="1" t="s">
        <v>5934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5935</v>
      </c>
      <c r="D2230" s="1" t="s">
        <v>5936</v>
      </c>
      <c r="E2230" s="1" t="s">
        <v>5143</v>
      </c>
      <c r="F2230" s="1" t="s">
        <v>455</v>
      </c>
      <c r="G2230" s="1" t="s">
        <v>1062</v>
      </c>
      <c r="H2230" s="1" t="s">
        <v>5937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5938</v>
      </c>
      <c r="D2231" s="1" t="s">
        <v>5939</v>
      </c>
      <c r="E2231" s="1" t="s">
        <v>5143</v>
      </c>
      <c r="F2231" s="1" t="s">
        <v>455</v>
      </c>
      <c r="G2231" s="1" t="s">
        <v>1062</v>
      </c>
      <c r="H2231" s="1" t="s">
        <v>5940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5941</v>
      </c>
      <c r="D2232" s="1" t="s">
        <v>5942</v>
      </c>
      <c r="E2232" s="1" t="s">
        <v>5143</v>
      </c>
      <c r="F2232" s="1" t="s">
        <v>455</v>
      </c>
      <c r="G2232" s="1" t="s">
        <v>1062</v>
      </c>
      <c r="H2232" s="1" t="s">
        <v>5943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5944</v>
      </c>
      <c r="D2233" s="1" t="s">
        <v>5945</v>
      </c>
      <c r="E2233" s="1" t="s">
        <v>5143</v>
      </c>
      <c r="F2233" s="1" t="s">
        <v>455</v>
      </c>
      <c r="G2233" s="1" t="s">
        <v>1062</v>
      </c>
      <c r="H2233" s="1" t="s">
        <v>5946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5947</v>
      </c>
      <c r="D2234" s="1" t="s">
        <v>5948</v>
      </c>
      <c r="E2234" s="1" t="s">
        <v>5143</v>
      </c>
      <c r="F2234" s="1" t="s">
        <v>455</v>
      </c>
      <c r="G2234" s="1" t="s">
        <v>1062</v>
      </c>
      <c r="H2234" s="1" t="s">
        <v>5949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5950</v>
      </c>
      <c r="D2235" s="1" t="s">
        <v>5951</v>
      </c>
      <c r="E2235" s="1" t="s">
        <v>5143</v>
      </c>
      <c r="F2235" s="1" t="s">
        <v>455</v>
      </c>
      <c r="G2235" s="1" t="s">
        <v>1062</v>
      </c>
      <c r="H2235" s="1" t="s">
        <v>5952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5953</v>
      </c>
      <c r="D2236" s="1" t="s">
        <v>5954</v>
      </c>
      <c r="E2236" s="1" t="s">
        <v>5143</v>
      </c>
      <c r="F2236" s="1" t="s">
        <v>455</v>
      </c>
      <c r="G2236" s="1" t="s">
        <v>1062</v>
      </c>
      <c r="H2236" s="1" t="s">
        <v>5955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5956</v>
      </c>
      <c r="D2237" s="1" t="s">
        <v>5957</v>
      </c>
      <c r="E2237" s="1" t="s">
        <v>5143</v>
      </c>
      <c r="F2237" s="1" t="s">
        <v>455</v>
      </c>
      <c r="G2237" s="1" t="s">
        <v>1062</v>
      </c>
      <c r="H2237" s="1" t="s">
        <v>5958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5959</v>
      </c>
      <c r="D2238" s="1" t="s">
        <v>5960</v>
      </c>
      <c r="E2238" s="1" t="s">
        <v>5143</v>
      </c>
      <c r="F2238" s="1" t="s">
        <v>455</v>
      </c>
      <c r="G2238" s="1" t="s">
        <v>1062</v>
      </c>
      <c r="H2238" s="1" t="s">
        <v>5961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5962</v>
      </c>
      <c r="D2239" s="1" t="s">
        <v>5963</v>
      </c>
      <c r="E2239" s="1" t="s">
        <v>5143</v>
      </c>
      <c r="F2239" s="1" t="s">
        <v>455</v>
      </c>
      <c r="G2239" s="1" t="s">
        <v>1062</v>
      </c>
      <c r="H2239" s="1" t="s">
        <v>5964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5965</v>
      </c>
      <c r="D2240" s="1" t="s">
        <v>5966</v>
      </c>
      <c r="E2240" s="1" t="s">
        <v>5143</v>
      </c>
      <c r="F2240" s="1" t="s">
        <v>455</v>
      </c>
      <c r="G2240" s="1" t="s">
        <v>1062</v>
      </c>
      <c r="H2240" s="1" t="s">
        <v>5967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5968</v>
      </c>
      <c r="D2241" s="1" t="s">
        <v>5969</v>
      </c>
      <c r="E2241" s="1" t="s">
        <v>5143</v>
      </c>
      <c r="F2241" s="1" t="s">
        <v>455</v>
      </c>
      <c r="G2241" s="1" t="s">
        <v>1062</v>
      </c>
      <c r="H2241" s="1" t="s">
        <v>5970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5971</v>
      </c>
      <c r="D2242" s="1" t="s">
        <v>5972</v>
      </c>
      <c r="E2242" s="1" t="s">
        <v>5143</v>
      </c>
      <c r="F2242" s="1" t="s">
        <v>455</v>
      </c>
      <c r="G2242" s="1" t="s">
        <v>1062</v>
      </c>
      <c r="H2242" s="1" t="s">
        <v>5973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5974</v>
      </c>
      <c r="D2243" s="1" t="s">
        <v>5975</v>
      </c>
      <c r="E2243" s="1" t="s">
        <v>5143</v>
      </c>
      <c r="F2243" s="1" t="s">
        <v>455</v>
      </c>
      <c r="G2243" s="1" t="s">
        <v>1062</v>
      </c>
      <c r="H2243" s="1" t="s">
        <v>5976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5977</v>
      </c>
      <c r="D2244" s="1" t="s">
        <v>5978</v>
      </c>
      <c r="E2244" s="1" t="s">
        <v>5143</v>
      </c>
      <c r="F2244" s="1" t="s">
        <v>455</v>
      </c>
      <c r="G2244" s="1" t="s">
        <v>1062</v>
      </c>
      <c r="H2244" s="1" t="s">
        <v>5979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5980</v>
      </c>
      <c r="D2245" s="1" t="s">
        <v>5981</v>
      </c>
      <c r="E2245" s="1" t="s">
        <v>5143</v>
      </c>
      <c r="F2245" s="1" t="s">
        <v>455</v>
      </c>
      <c r="G2245" s="1" t="s">
        <v>1062</v>
      </c>
      <c r="H2245" s="1" t="s">
        <v>5982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5983</v>
      </c>
      <c r="D2246" s="1" t="s">
        <v>5984</v>
      </c>
      <c r="E2246" s="1" t="s">
        <v>5143</v>
      </c>
      <c r="F2246" s="1" t="s">
        <v>455</v>
      </c>
      <c r="G2246" s="1" t="s">
        <v>1062</v>
      </c>
      <c r="H2246" s="1" t="s">
        <v>5985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5986</v>
      </c>
      <c r="D2247" s="1" t="s">
        <v>5987</v>
      </c>
      <c r="E2247" s="1" t="s">
        <v>5143</v>
      </c>
      <c r="F2247" s="1" t="s">
        <v>455</v>
      </c>
      <c r="G2247" s="1" t="s">
        <v>1062</v>
      </c>
      <c r="H2247" s="1" t="s">
        <v>5988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5989</v>
      </c>
      <c r="D2248" s="1" t="s">
        <v>5990</v>
      </c>
      <c r="E2248" s="1" t="s">
        <v>5143</v>
      </c>
      <c r="F2248" s="1" t="s">
        <v>455</v>
      </c>
      <c r="G2248" s="1" t="s">
        <v>1062</v>
      </c>
      <c r="H2248" s="1" t="s">
        <v>5991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5992</v>
      </c>
      <c r="D2249" s="1" t="s">
        <v>5993</v>
      </c>
      <c r="E2249" s="1" t="s">
        <v>5143</v>
      </c>
      <c r="F2249" s="1" t="s">
        <v>455</v>
      </c>
      <c r="G2249" s="1" t="s">
        <v>1062</v>
      </c>
      <c r="H2249" s="1" t="s">
        <v>5994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5995</v>
      </c>
      <c r="D2250" s="1" t="s">
        <v>5996</v>
      </c>
      <c r="E2250" s="1" t="s">
        <v>5143</v>
      </c>
      <c r="F2250" s="1" t="s">
        <v>455</v>
      </c>
      <c r="G2250" s="1" t="s">
        <v>1062</v>
      </c>
      <c r="H2250" s="1" t="s">
        <v>5997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5998</v>
      </c>
      <c r="D2251" s="1" t="s">
        <v>5999</v>
      </c>
      <c r="E2251" s="1" t="s">
        <v>5143</v>
      </c>
      <c r="F2251" s="1" t="s">
        <v>455</v>
      </c>
      <c r="G2251" s="1" t="s">
        <v>1062</v>
      </c>
      <c r="H2251" s="1" t="s">
        <v>6000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6001</v>
      </c>
      <c r="D2252" s="1" t="s">
        <v>6002</v>
      </c>
      <c r="E2252" s="1" t="s">
        <v>5143</v>
      </c>
      <c r="F2252" s="1" t="s">
        <v>455</v>
      </c>
      <c r="G2252" s="1" t="s">
        <v>1062</v>
      </c>
      <c r="H2252" s="1" t="s">
        <v>6003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6004</v>
      </c>
      <c r="D2253" s="1" t="s">
        <v>6005</v>
      </c>
      <c r="E2253" s="1" t="s">
        <v>5143</v>
      </c>
      <c r="F2253" s="1" t="s">
        <v>455</v>
      </c>
      <c r="G2253" s="1" t="s">
        <v>1062</v>
      </c>
      <c r="H2253" s="1" t="s">
        <v>6006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6007</v>
      </c>
      <c r="D2254" s="1" t="s">
        <v>6008</v>
      </c>
      <c r="E2254" s="1" t="s">
        <v>5143</v>
      </c>
      <c r="F2254" s="1" t="s">
        <v>455</v>
      </c>
      <c r="G2254" s="1" t="s">
        <v>1062</v>
      </c>
      <c r="H2254" s="1" t="s">
        <v>6009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6010</v>
      </c>
      <c r="D2255" s="1" t="s">
        <v>6011</v>
      </c>
      <c r="E2255" s="1" t="s">
        <v>5143</v>
      </c>
      <c r="F2255" s="1" t="s">
        <v>455</v>
      </c>
      <c r="G2255" s="1" t="s">
        <v>1062</v>
      </c>
      <c r="H2255" s="1" t="s">
        <v>6012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5935</v>
      </c>
      <c r="D2256" s="1" t="s">
        <v>6013</v>
      </c>
      <c r="E2256" s="1" t="s">
        <v>5143</v>
      </c>
      <c r="F2256" s="1" t="s">
        <v>455</v>
      </c>
      <c r="G2256" s="1" t="s">
        <v>1062</v>
      </c>
      <c r="H2256" s="1" t="s">
        <v>6014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6015</v>
      </c>
      <c r="D2257" s="1" t="s">
        <v>6016</v>
      </c>
      <c r="E2257" s="1" t="s">
        <v>5143</v>
      </c>
      <c r="F2257" s="1" t="s">
        <v>455</v>
      </c>
      <c r="G2257" s="1" t="s">
        <v>1062</v>
      </c>
      <c r="H2257" s="1" t="s">
        <v>6017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6018</v>
      </c>
      <c r="D2258" s="1" t="s">
        <v>6019</v>
      </c>
      <c r="E2258" s="1" t="s">
        <v>5143</v>
      </c>
      <c r="F2258" s="1" t="s">
        <v>455</v>
      </c>
      <c r="G2258" s="1" t="s">
        <v>1062</v>
      </c>
      <c r="H2258" s="1" t="s">
        <v>6020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2405</v>
      </c>
      <c r="D2259" s="1" t="s">
        <v>6021</v>
      </c>
      <c r="E2259" s="1" t="s">
        <v>5143</v>
      </c>
      <c r="F2259" s="1" t="s">
        <v>455</v>
      </c>
      <c r="G2259" s="1" t="s">
        <v>1062</v>
      </c>
      <c r="H2259" s="1" t="s">
        <v>6022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6023</v>
      </c>
      <c r="D2260" s="1" t="s">
        <v>6024</v>
      </c>
      <c r="E2260" s="1" t="s">
        <v>5143</v>
      </c>
      <c r="F2260" s="1" t="s">
        <v>455</v>
      </c>
      <c r="G2260" s="1" t="s">
        <v>1062</v>
      </c>
      <c r="H2260" s="1" t="s">
        <v>6025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6026</v>
      </c>
      <c r="D2261" s="1" t="s">
        <v>6027</v>
      </c>
      <c r="E2261" s="1" t="s">
        <v>5143</v>
      </c>
      <c r="F2261" s="1" t="s">
        <v>455</v>
      </c>
      <c r="G2261" s="1" t="s">
        <v>1062</v>
      </c>
      <c r="H2261" s="1" t="s">
        <v>6028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6029</v>
      </c>
      <c r="D2262" s="1" t="s">
        <v>6030</v>
      </c>
      <c r="E2262" s="1" t="s">
        <v>5143</v>
      </c>
      <c r="F2262" s="1" t="s">
        <v>455</v>
      </c>
      <c r="G2262" s="1" t="s">
        <v>1062</v>
      </c>
      <c r="H2262" s="1" t="s">
        <v>6031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6032</v>
      </c>
      <c r="D2263" s="1" t="s">
        <v>6033</v>
      </c>
      <c r="E2263" s="1" t="s">
        <v>5143</v>
      </c>
      <c r="F2263" s="1" t="s">
        <v>455</v>
      </c>
      <c r="G2263" s="1" t="s">
        <v>1062</v>
      </c>
      <c r="H2263" s="1" t="s">
        <v>6034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5444</v>
      </c>
      <c r="D2264" s="1" t="s">
        <v>6035</v>
      </c>
      <c r="E2264" s="1" t="s">
        <v>5143</v>
      </c>
      <c r="F2264" s="1" t="s">
        <v>455</v>
      </c>
      <c r="G2264" s="1" t="s">
        <v>1062</v>
      </c>
      <c r="H2264" s="1" t="s">
        <v>6036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6037</v>
      </c>
      <c r="D2265" s="1" t="s">
        <v>6038</v>
      </c>
      <c r="E2265" s="1" t="s">
        <v>5143</v>
      </c>
      <c r="F2265" s="1" t="s">
        <v>455</v>
      </c>
      <c r="G2265" s="1" t="s">
        <v>1062</v>
      </c>
      <c r="H2265" s="1" t="s">
        <v>6039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3564</v>
      </c>
      <c r="D2266" s="1" t="s">
        <v>6040</v>
      </c>
      <c r="E2266" s="1" t="s">
        <v>5143</v>
      </c>
      <c r="F2266" s="1" t="s">
        <v>455</v>
      </c>
      <c r="G2266" s="1" t="s">
        <v>1062</v>
      </c>
      <c r="H2266" s="1" t="s">
        <v>6041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2087</v>
      </c>
      <c r="D2267" s="1" t="s">
        <v>6042</v>
      </c>
      <c r="E2267" s="1" t="s">
        <v>5143</v>
      </c>
      <c r="F2267" s="1" t="s">
        <v>455</v>
      </c>
      <c r="G2267" s="1" t="s">
        <v>1062</v>
      </c>
      <c r="H2267" s="1" t="s">
        <v>6043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1029</v>
      </c>
      <c r="D2268" s="1" t="s">
        <v>6044</v>
      </c>
      <c r="E2268" s="1" t="s">
        <v>5143</v>
      </c>
      <c r="F2268" s="1" t="s">
        <v>455</v>
      </c>
      <c r="G2268" s="1" t="s">
        <v>1062</v>
      </c>
      <c r="H2268" s="1" t="s">
        <v>6045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1259</v>
      </c>
      <c r="D2269" s="1" t="s">
        <v>6046</v>
      </c>
      <c r="E2269" s="1" t="s">
        <v>5143</v>
      </c>
      <c r="F2269" s="1" t="s">
        <v>455</v>
      </c>
      <c r="G2269" s="1" t="s">
        <v>1062</v>
      </c>
      <c r="H2269" s="1" t="s">
        <v>6047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6048</v>
      </c>
      <c r="D2270" s="1" t="s">
        <v>6049</v>
      </c>
      <c r="E2270" s="1" t="s">
        <v>5143</v>
      </c>
      <c r="F2270" s="1" t="s">
        <v>455</v>
      </c>
      <c r="G2270" s="1" t="s">
        <v>1062</v>
      </c>
      <c r="H2270" s="1" t="s">
        <v>6050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6051</v>
      </c>
      <c r="D2271" s="1" t="s">
        <v>6052</v>
      </c>
      <c r="E2271" s="1" t="s">
        <v>5143</v>
      </c>
      <c r="F2271" s="1" t="s">
        <v>455</v>
      </c>
      <c r="G2271" s="1" t="s">
        <v>1062</v>
      </c>
      <c r="H2271" s="1" t="s">
        <v>6053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6054</v>
      </c>
      <c r="D2272" s="1" t="s">
        <v>6055</v>
      </c>
      <c r="E2272" s="1" t="s">
        <v>5143</v>
      </c>
      <c r="F2272" s="1" t="s">
        <v>455</v>
      </c>
      <c r="G2272" s="1" t="s">
        <v>1062</v>
      </c>
      <c r="H2272" s="1" t="s">
        <v>6056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6057</v>
      </c>
      <c r="D2273" s="1" t="s">
        <v>6058</v>
      </c>
      <c r="E2273" s="1" t="s">
        <v>5143</v>
      </c>
      <c r="F2273" s="1" t="s">
        <v>455</v>
      </c>
      <c r="G2273" s="1" t="s">
        <v>1062</v>
      </c>
      <c r="H2273" s="1" t="s">
        <v>6059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5410</v>
      </c>
      <c r="D2274" s="1" t="s">
        <v>6060</v>
      </c>
      <c r="E2274" s="1" t="s">
        <v>5143</v>
      </c>
      <c r="F2274" s="1" t="s">
        <v>455</v>
      </c>
      <c r="G2274" s="1" t="s">
        <v>1062</v>
      </c>
      <c r="H2274" s="1" t="s">
        <v>6061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6062</v>
      </c>
      <c r="D2275" s="1" t="s">
        <v>6063</v>
      </c>
      <c r="E2275" s="1" t="s">
        <v>5143</v>
      </c>
      <c r="F2275" s="1" t="s">
        <v>455</v>
      </c>
      <c r="G2275" s="1" t="s">
        <v>1062</v>
      </c>
      <c r="H2275" s="1" t="s">
        <v>6064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6065</v>
      </c>
      <c r="D2276" s="1" t="s">
        <v>6066</v>
      </c>
      <c r="E2276" s="1" t="s">
        <v>5143</v>
      </c>
      <c r="F2276" s="1" t="s">
        <v>455</v>
      </c>
      <c r="G2276" s="1" t="s">
        <v>1062</v>
      </c>
      <c r="H2276" s="1" t="s">
        <v>6067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3538</v>
      </c>
      <c r="D2277" s="1" t="s">
        <v>6068</v>
      </c>
      <c r="E2277" s="1" t="s">
        <v>5143</v>
      </c>
      <c r="F2277" s="1" t="s">
        <v>455</v>
      </c>
      <c r="G2277" s="1" t="s">
        <v>1062</v>
      </c>
      <c r="H2277" s="1" t="s">
        <v>6069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6070</v>
      </c>
      <c r="D2278" s="1" t="s">
        <v>6071</v>
      </c>
      <c r="E2278" s="1" t="s">
        <v>5143</v>
      </c>
      <c r="F2278" s="1" t="s">
        <v>455</v>
      </c>
      <c r="G2278" s="1" t="s">
        <v>1062</v>
      </c>
      <c r="H2278" s="1" t="s">
        <v>6072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5636</v>
      </c>
      <c r="D2279" s="1" t="s">
        <v>6073</v>
      </c>
      <c r="E2279" s="1" t="s">
        <v>5143</v>
      </c>
      <c r="F2279" s="1" t="s">
        <v>455</v>
      </c>
      <c r="G2279" s="1" t="s">
        <v>1062</v>
      </c>
      <c r="H2279" s="1" t="s">
        <v>6074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6075</v>
      </c>
      <c r="D2280" s="1" t="s">
        <v>6076</v>
      </c>
      <c r="E2280" s="1" t="s">
        <v>5143</v>
      </c>
      <c r="F2280" s="1" t="s">
        <v>455</v>
      </c>
      <c r="G2280" s="1" t="s">
        <v>1062</v>
      </c>
      <c r="H2280" s="1" t="s">
        <v>6077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6078</v>
      </c>
      <c r="D2281" s="1" t="s">
        <v>6079</v>
      </c>
      <c r="E2281" s="1" t="s">
        <v>5143</v>
      </c>
      <c r="F2281" s="1" t="s">
        <v>455</v>
      </c>
      <c r="G2281" s="1" t="s">
        <v>1062</v>
      </c>
      <c r="H2281" s="1" t="s">
        <v>6080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5941</v>
      </c>
      <c r="D2282" s="1" t="s">
        <v>6081</v>
      </c>
      <c r="E2282" s="1" t="s">
        <v>5143</v>
      </c>
      <c r="F2282" s="1" t="s">
        <v>455</v>
      </c>
      <c r="G2282" s="1" t="s">
        <v>1062</v>
      </c>
      <c r="H2282" s="1" t="s">
        <v>6082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1038</v>
      </c>
      <c r="D2283" s="1" t="s">
        <v>6083</v>
      </c>
      <c r="E2283" s="1" t="s">
        <v>5143</v>
      </c>
      <c r="F2283" s="1" t="s">
        <v>455</v>
      </c>
      <c r="G2283" s="1" t="s">
        <v>1062</v>
      </c>
      <c r="H2283" s="1" t="s">
        <v>6084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6085</v>
      </c>
      <c r="D2284" s="1" t="s">
        <v>6086</v>
      </c>
      <c r="E2284" s="1" t="s">
        <v>5143</v>
      </c>
      <c r="F2284" s="1" t="s">
        <v>455</v>
      </c>
      <c r="G2284" s="1" t="s">
        <v>1062</v>
      </c>
      <c r="H2284" s="1" t="s">
        <v>6087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6088</v>
      </c>
      <c r="D2285" s="1" t="s">
        <v>6089</v>
      </c>
      <c r="E2285" s="1" t="s">
        <v>5143</v>
      </c>
      <c r="F2285" s="1" t="s">
        <v>455</v>
      </c>
      <c r="G2285" s="1" t="s">
        <v>1062</v>
      </c>
      <c r="H2285" s="1" t="s">
        <v>6090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6091</v>
      </c>
      <c r="D2286" s="1" t="s">
        <v>6092</v>
      </c>
      <c r="E2286" s="1" t="s">
        <v>5143</v>
      </c>
      <c r="F2286" s="1" t="s">
        <v>455</v>
      </c>
      <c r="G2286" s="1" t="s">
        <v>1062</v>
      </c>
      <c r="H2286" s="1" t="s">
        <v>6093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6094</v>
      </c>
      <c r="D2287" s="1" t="s">
        <v>6095</v>
      </c>
      <c r="E2287" s="1" t="s">
        <v>5143</v>
      </c>
      <c r="F2287" s="1" t="s">
        <v>455</v>
      </c>
      <c r="G2287" s="1" t="s">
        <v>1062</v>
      </c>
      <c r="H2287" s="1" t="s">
        <v>6096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6097</v>
      </c>
      <c r="D2288" s="1" t="s">
        <v>6098</v>
      </c>
      <c r="E2288" s="1" t="s">
        <v>5143</v>
      </c>
      <c r="F2288" s="1" t="s">
        <v>455</v>
      </c>
      <c r="G2288" s="1" t="s">
        <v>1062</v>
      </c>
      <c r="H2288" s="1" t="s">
        <v>6099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6100</v>
      </c>
      <c r="D2289" s="1" t="s">
        <v>6101</v>
      </c>
      <c r="E2289" s="1" t="s">
        <v>5143</v>
      </c>
      <c r="F2289" s="1" t="s">
        <v>455</v>
      </c>
      <c r="G2289" s="1" t="s">
        <v>1062</v>
      </c>
      <c r="H2289" s="1" t="s">
        <v>6102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6103</v>
      </c>
      <c r="D2290" s="1" t="s">
        <v>6104</v>
      </c>
      <c r="E2290" s="1" t="s">
        <v>5143</v>
      </c>
      <c r="F2290" s="1" t="s">
        <v>455</v>
      </c>
      <c r="G2290" s="1" t="s">
        <v>1062</v>
      </c>
      <c r="H2290" s="1" t="s">
        <v>6105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1051</v>
      </c>
      <c r="D2291" s="1" t="s">
        <v>6106</v>
      </c>
      <c r="E2291" s="1" t="s">
        <v>5143</v>
      </c>
      <c r="F2291" s="1" t="s">
        <v>455</v>
      </c>
      <c r="G2291" s="1" t="s">
        <v>1062</v>
      </c>
      <c r="H2291" s="1" t="s">
        <v>6107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6108</v>
      </c>
      <c r="D2292" s="1" t="s">
        <v>6109</v>
      </c>
      <c r="E2292" s="1" t="s">
        <v>5143</v>
      </c>
      <c r="F2292" s="1" t="s">
        <v>455</v>
      </c>
      <c r="G2292" s="1" t="s">
        <v>1062</v>
      </c>
      <c r="H2292" s="1" t="s">
        <v>6110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5864</v>
      </c>
      <c r="D2293" s="1" t="s">
        <v>6111</v>
      </c>
      <c r="E2293" s="1" t="s">
        <v>5143</v>
      </c>
      <c r="F2293" s="1" t="s">
        <v>455</v>
      </c>
      <c r="G2293" s="1" t="s">
        <v>1062</v>
      </c>
      <c r="H2293" s="1" t="s">
        <v>6112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6113</v>
      </c>
      <c r="D2294" s="1" t="s">
        <v>6114</v>
      </c>
      <c r="E2294" s="1" t="s">
        <v>5143</v>
      </c>
      <c r="F2294" s="1" t="s">
        <v>455</v>
      </c>
      <c r="G2294" s="1" t="s">
        <v>1062</v>
      </c>
      <c r="H2294" s="1" t="s">
        <v>6115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4725</v>
      </c>
      <c r="D2295" s="1" t="s">
        <v>6116</v>
      </c>
      <c r="E2295" s="1" t="s">
        <v>5143</v>
      </c>
      <c r="F2295" s="1" t="s">
        <v>455</v>
      </c>
      <c r="G2295" s="1" t="s">
        <v>1062</v>
      </c>
      <c r="H2295" s="1" t="s">
        <v>6117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4727</v>
      </c>
      <c r="D2296" s="1" t="s">
        <v>6118</v>
      </c>
      <c r="E2296" s="1" t="s">
        <v>5143</v>
      </c>
      <c r="F2296" s="1" t="s">
        <v>455</v>
      </c>
      <c r="G2296" s="1" t="s">
        <v>1062</v>
      </c>
      <c r="H2296" s="1" t="s">
        <v>6119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6120</v>
      </c>
      <c r="D2297" s="1" t="s">
        <v>6121</v>
      </c>
      <c r="E2297" s="1" t="s">
        <v>5143</v>
      </c>
      <c r="F2297" s="1" t="s">
        <v>455</v>
      </c>
      <c r="G2297" s="1" t="s">
        <v>1062</v>
      </c>
      <c r="H2297" s="1" t="s">
        <v>6122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6123</v>
      </c>
      <c r="D2298" s="1" t="s">
        <v>6124</v>
      </c>
      <c r="E2298" s="1" t="s">
        <v>5143</v>
      </c>
      <c r="F2298" s="1" t="s">
        <v>455</v>
      </c>
      <c r="G2298" s="1" t="s">
        <v>1062</v>
      </c>
      <c r="H2298" s="1" t="s">
        <v>6125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6126</v>
      </c>
      <c r="D2299" s="1" t="s">
        <v>6127</v>
      </c>
      <c r="E2299" s="1" t="s">
        <v>5143</v>
      </c>
      <c r="F2299" s="1" t="s">
        <v>455</v>
      </c>
      <c r="G2299" s="1" t="s">
        <v>1062</v>
      </c>
      <c r="H2299" s="1" t="s">
        <v>6128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6129</v>
      </c>
      <c r="D2300" s="1" t="s">
        <v>6130</v>
      </c>
      <c r="E2300" s="1" t="s">
        <v>5143</v>
      </c>
      <c r="F2300" s="1" t="s">
        <v>455</v>
      </c>
      <c r="G2300" s="1" t="s">
        <v>1062</v>
      </c>
      <c r="H2300" s="1" t="s">
        <v>6131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6132</v>
      </c>
      <c r="D2301" s="1" t="s">
        <v>6133</v>
      </c>
      <c r="E2301" s="1" t="s">
        <v>5143</v>
      </c>
      <c r="F2301" s="1" t="s">
        <v>455</v>
      </c>
      <c r="G2301" s="1" t="s">
        <v>1062</v>
      </c>
      <c r="H2301" s="1" t="s">
        <v>6134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6135</v>
      </c>
      <c r="D2302" s="1" t="s">
        <v>6136</v>
      </c>
      <c r="E2302" s="1" t="s">
        <v>5143</v>
      </c>
      <c r="F2302" s="1" t="s">
        <v>455</v>
      </c>
      <c r="G2302" s="1" t="s">
        <v>1062</v>
      </c>
      <c r="H2302" s="1" t="s">
        <v>6137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6138</v>
      </c>
      <c r="D2303" s="1" t="s">
        <v>6139</v>
      </c>
      <c r="E2303" s="1" t="s">
        <v>5143</v>
      </c>
      <c r="F2303" s="1" t="s">
        <v>455</v>
      </c>
      <c r="G2303" s="1" t="s">
        <v>1062</v>
      </c>
      <c r="H2303" s="1" t="s">
        <v>6140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6141</v>
      </c>
      <c r="D2304" s="1" t="s">
        <v>6142</v>
      </c>
      <c r="E2304" s="1" t="s">
        <v>5143</v>
      </c>
      <c r="F2304" s="1" t="s">
        <v>455</v>
      </c>
      <c r="G2304" s="1" t="s">
        <v>1062</v>
      </c>
      <c r="H2304" s="1" t="s">
        <v>6143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6144</v>
      </c>
      <c r="D2305" s="1" t="s">
        <v>6145</v>
      </c>
      <c r="E2305" s="1" t="s">
        <v>5143</v>
      </c>
      <c r="F2305" s="1" t="s">
        <v>455</v>
      </c>
      <c r="G2305" s="1" t="s">
        <v>1062</v>
      </c>
      <c r="H2305" s="1" t="s">
        <v>6146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6147</v>
      </c>
      <c r="D2306" s="1" t="s">
        <v>6148</v>
      </c>
      <c r="E2306" s="1" t="s">
        <v>5143</v>
      </c>
      <c r="F2306" s="1" t="s">
        <v>455</v>
      </c>
      <c r="G2306" s="1" t="s">
        <v>1062</v>
      </c>
      <c r="H2306" s="1" t="s">
        <v>6149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5015</v>
      </c>
      <c r="D2307" s="1" t="s">
        <v>6150</v>
      </c>
      <c r="E2307" s="1" t="s">
        <v>5143</v>
      </c>
      <c r="F2307" s="1" t="s">
        <v>455</v>
      </c>
      <c r="G2307" s="1" t="s">
        <v>1062</v>
      </c>
      <c r="H2307" s="1" t="s">
        <v>6151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6152</v>
      </c>
      <c r="D2308" s="1" t="s">
        <v>6153</v>
      </c>
      <c r="E2308" s="1" t="s">
        <v>5143</v>
      </c>
      <c r="F2308" s="1" t="s">
        <v>455</v>
      </c>
      <c r="G2308" s="1" t="s">
        <v>1062</v>
      </c>
      <c r="H2308" s="1" t="s">
        <v>6154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6155</v>
      </c>
      <c r="D2309" s="1" t="s">
        <v>6156</v>
      </c>
      <c r="E2309" s="1" t="s">
        <v>5143</v>
      </c>
      <c r="F2309" s="1" t="s">
        <v>455</v>
      </c>
      <c r="G2309" s="1" t="s">
        <v>1062</v>
      </c>
      <c r="H2309" s="1" t="s">
        <v>6157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6158</v>
      </c>
      <c r="D2310" s="1" t="s">
        <v>6159</v>
      </c>
      <c r="E2310" s="1" t="s">
        <v>5143</v>
      </c>
      <c r="F2310" s="1" t="s">
        <v>455</v>
      </c>
      <c r="G2310" s="1" t="s">
        <v>1062</v>
      </c>
      <c r="H2310" s="1" t="s">
        <v>6160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2254</v>
      </c>
      <c r="D2311" s="1" t="s">
        <v>6161</v>
      </c>
      <c r="E2311" s="1" t="s">
        <v>5143</v>
      </c>
      <c r="F2311" s="1" t="s">
        <v>455</v>
      </c>
      <c r="G2311" s="1" t="s">
        <v>1062</v>
      </c>
      <c r="H2311" s="1" t="s">
        <v>6162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6163</v>
      </c>
      <c r="D2312" s="1" t="s">
        <v>6164</v>
      </c>
      <c r="E2312" s="1" t="s">
        <v>5143</v>
      </c>
      <c r="F2312" s="1" t="s">
        <v>455</v>
      </c>
      <c r="G2312" s="1" t="s">
        <v>1062</v>
      </c>
      <c r="H2312" s="1" t="s">
        <v>6165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6166</v>
      </c>
      <c r="D2313" s="1" t="s">
        <v>6167</v>
      </c>
      <c r="E2313" s="1" t="s">
        <v>5143</v>
      </c>
      <c r="F2313" s="1" t="s">
        <v>455</v>
      </c>
      <c r="G2313" s="1" t="s">
        <v>1062</v>
      </c>
      <c r="H2313" s="1" t="s">
        <v>6168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6169</v>
      </c>
      <c r="D2314" s="1" t="s">
        <v>6170</v>
      </c>
      <c r="E2314" s="1" t="s">
        <v>5143</v>
      </c>
      <c r="F2314" s="1" t="s">
        <v>455</v>
      </c>
      <c r="G2314" s="1" t="s">
        <v>1062</v>
      </c>
      <c r="H2314" s="1" t="s">
        <v>6171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2233</v>
      </c>
      <c r="D2315" s="1" t="s">
        <v>6172</v>
      </c>
      <c r="E2315" s="1" t="s">
        <v>5143</v>
      </c>
      <c r="F2315" s="1" t="s">
        <v>455</v>
      </c>
      <c r="G2315" s="1" t="s">
        <v>1062</v>
      </c>
      <c r="H2315" s="1" t="s">
        <v>6173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6174</v>
      </c>
      <c r="D2316" s="1" t="s">
        <v>6175</v>
      </c>
      <c r="E2316" s="1" t="s">
        <v>5143</v>
      </c>
      <c r="F2316" s="1" t="s">
        <v>455</v>
      </c>
      <c r="G2316" s="1" t="s">
        <v>1062</v>
      </c>
      <c r="H2316" s="1" t="s">
        <v>6176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6177</v>
      </c>
      <c r="D2317" s="1" t="s">
        <v>6178</v>
      </c>
      <c r="E2317" s="1" t="s">
        <v>5143</v>
      </c>
      <c r="F2317" s="1" t="s">
        <v>455</v>
      </c>
      <c r="G2317" s="1" t="s">
        <v>1062</v>
      </c>
      <c r="H2317" s="1" t="s">
        <v>6179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6180</v>
      </c>
      <c r="D2318" s="1" t="s">
        <v>6181</v>
      </c>
      <c r="E2318" s="1" t="s">
        <v>5143</v>
      </c>
      <c r="F2318" s="1" t="s">
        <v>455</v>
      </c>
      <c r="G2318" s="1" t="s">
        <v>1062</v>
      </c>
      <c r="H2318" s="1" t="s">
        <v>6182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6183</v>
      </c>
      <c r="D2319" s="1" t="s">
        <v>6184</v>
      </c>
      <c r="E2319" s="1" t="s">
        <v>5143</v>
      </c>
      <c r="F2319" s="1" t="s">
        <v>455</v>
      </c>
      <c r="G2319" s="1" t="s">
        <v>1062</v>
      </c>
      <c r="H2319" s="1" t="s">
        <v>6185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6186</v>
      </c>
      <c r="D2320" s="1" t="s">
        <v>6187</v>
      </c>
      <c r="E2320" s="1" t="s">
        <v>5143</v>
      </c>
      <c r="F2320" s="1" t="s">
        <v>455</v>
      </c>
      <c r="G2320" s="1" t="s">
        <v>1062</v>
      </c>
      <c r="H2320" s="1" t="s">
        <v>6188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6189</v>
      </c>
      <c r="D2321" s="1" t="s">
        <v>6190</v>
      </c>
      <c r="E2321" s="1" t="s">
        <v>5143</v>
      </c>
      <c r="F2321" s="1" t="s">
        <v>455</v>
      </c>
      <c r="G2321" s="1" t="s">
        <v>1062</v>
      </c>
      <c r="H2321" s="1" t="s">
        <v>6191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6192</v>
      </c>
      <c r="D2322" s="1" t="s">
        <v>6193</v>
      </c>
      <c r="E2322" s="1" t="s">
        <v>5143</v>
      </c>
      <c r="F2322" s="1" t="s">
        <v>455</v>
      </c>
      <c r="G2322" s="1" t="s">
        <v>1062</v>
      </c>
      <c r="H2322" s="1" t="s">
        <v>6194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6195</v>
      </c>
      <c r="D2323" s="1" t="s">
        <v>6196</v>
      </c>
      <c r="E2323" s="1" t="s">
        <v>5143</v>
      </c>
      <c r="F2323" s="1" t="s">
        <v>455</v>
      </c>
      <c r="G2323" s="1" t="s">
        <v>1062</v>
      </c>
      <c r="H2323" s="1" t="s">
        <v>6197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6198</v>
      </c>
      <c r="D2324" s="1" t="s">
        <v>6199</v>
      </c>
      <c r="E2324" s="1" t="s">
        <v>5143</v>
      </c>
      <c r="F2324" s="1" t="s">
        <v>455</v>
      </c>
      <c r="G2324" s="1" t="s">
        <v>1062</v>
      </c>
      <c r="H2324" s="1" t="s">
        <v>6200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6201</v>
      </c>
      <c r="D2325" s="1" t="s">
        <v>6202</v>
      </c>
      <c r="E2325" s="1" t="s">
        <v>5143</v>
      </c>
      <c r="F2325" s="1" t="s">
        <v>455</v>
      </c>
      <c r="G2325" s="1" t="s">
        <v>1062</v>
      </c>
      <c r="H2325" s="1" t="s">
        <v>6203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6204</v>
      </c>
      <c r="D2326" s="1" t="s">
        <v>6205</v>
      </c>
      <c r="E2326" s="1" t="s">
        <v>5143</v>
      </c>
      <c r="F2326" s="1" t="s">
        <v>455</v>
      </c>
      <c r="G2326" s="1" t="s">
        <v>1062</v>
      </c>
      <c r="H2326" s="1" t="s">
        <v>6206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6207</v>
      </c>
      <c r="D2327" s="1" t="s">
        <v>6208</v>
      </c>
      <c r="E2327" s="1" t="s">
        <v>5143</v>
      </c>
      <c r="F2327" s="1" t="s">
        <v>455</v>
      </c>
      <c r="G2327" s="1" t="s">
        <v>1062</v>
      </c>
      <c r="H2327" s="1" t="s">
        <v>6209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5050</v>
      </c>
      <c r="D2328" s="1" t="s">
        <v>6210</v>
      </c>
      <c r="E2328" s="1" t="s">
        <v>5143</v>
      </c>
      <c r="F2328" s="1" t="s">
        <v>455</v>
      </c>
      <c r="G2328" s="1" t="s">
        <v>1062</v>
      </c>
      <c r="H2328" s="1" t="s">
        <v>6211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6212</v>
      </c>
      <c r="D2329" s="1" t="s">
        <v>6213</v>
      </c>
      <c r="E2329" s="1" t="s">
        <v>5143</v>
      </c>
      <c r="F2329" s="1" t="s">
        <v>455</v>
      </c>
      <c r="G2329" s="1" t="s">
        <v>1062</v>
      </c>
      <c r="H2329" s="1" t="s">
        <v>6214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6215</v>
      </c>
      <c r="D2330" s="1" t="s">
        <v>6216</v>
      </c>
      <c r="E2330" s="1" t="s">
        <v>5143</v>
      </c>
      <c r="F2330" s="1" t="s">
        <v>455</v>
      </c>
      <c r="G2330" s="1" t="s">
        <v>1062</v>
      </c>
      <c r="H2330" s="1" t="s">
        <v>6217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6218</v>
      </c>
      <c r="D2331" s="1" t="s">
        <v>6219</v>
      </c>
      <c r="E2331" s="1" t="s">
        <v>5143</v>
      </c>
      <c r="F2331" s="1" t="s">
        <v>455</v>
      </c>
      <c r="G2331" s="1" t="s">
        <v>1062</v>
      </c>
      <c r="H2331" s="1" t="s">
        <v>6220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6221</v>
      </c>
      <c r="D2332" s="1" t="s">
        <v>6222</v>
      </c>
      <c r="E2332" s="1" t="s">
        <v>5143</v>
      </c>
      <c r="F2332" s="1" t="s">
        <v>455</v>
      </c>
      <c r="G2332" s="1" t="s">
        <v>1062</v>
      </c>
      <c r="H2332" s="1" t="s">
        <v>6223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6224</v>
      </c>
      <c r="D2333" s="1" t="s">
        <v>6225</v>
      </c>
      <c r="E2333" s="1" t="s">
        <v>5143</v>
      </c>
      <c r="F2333" s="1" t="s">
        <v>455</v>
      </c>
      <c r="G2333" s="1" t="s">
        <v>1062</v>
      </c>
      <c r="H2333" s="1" t="s">
        <v>6226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6227</v>
      </c>
      <c r="D2334" s="1" t="s">
        <v>6228</v>
      </c>
      <c r="E2334" s="1" t="s">
        <v>5143</v>
      </c>
      <c r="F2334" s="1" t="s">
        <v>455</v>
      </c>
      <c r="G2334" s="1" t="s">
        <v>1062</v>
      </c>
      <c r="H2334" s="1" t="s">
        <v>6229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6230</v>
      </c>
      <c r="D2335" s="1" t="s">
        <v>6231</v>
      </c>
      <c r="E2335" s="1" t="s">
        <v>5143</v>
      </c>
      <c r="F2335" s="1" t="s">
        <v>455</v>
      </c>
      <c r="G2335" s="1" t="s">
        <v>1062</v>
      </c>
      <c r="H2335" s="1" t="s">
        <v>6232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6233</v>
      </c>
      <c r="D2336" s="1" t="s">
        <v>6234</v>
      </c>
      <c r="E2336" s="1" t="s">
        <v>5143</v>
      </c>
      <c r="F2336" s="1" t="s">
        <v>455</v>
      </c>
      <c r="G2336" s="1" t="s">
        <v>1062</v>
      </c>
      <c r="H2336" s="1" t="s">
        <v>6235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6236</v>
      </c>
      <c r="D2337" s="1" t="s">
        <v>6237</v>
      </c>
      <c r="E2337" s="1" t="s">
        <v>5143</v>
      </c>
      <c r="F2337" s="1" t="s">
        <v>455</v>
      </c>
      <c r="G2337" s="1" t="s">
        <v>1062</v>
      </c>
      <c r="H2337" s="1" t="s">
        <v>6238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1262</v>
      </c>
      <c r="D2338" s="1" t="s">
        <v>6239</v>
      </c>
      <c r="E2338" s="1" t="s">
        <v>5143</v>
      </c>
      <c r="F2338" s="1" t="s">
        <v>455</v>
      </c>
      <c r="G2338" s="1" t="s">
        <v>1062</v>
      </c>
      <c r="H2338" s="1" t="s">
        <v>6240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6241</v>
      </c>
      <c r="D2339" s="1" t="s">
        <v>6242</v>
      </c>
      <c r="E2339" s="1" t="s">
        <v>5143</v>
      </c>
      <c r="F2339" s="1" t="s">
        <v>455</v>
      </c>
      <c r="G2339" s="1" t="s">
        <v>1062</v>
      </c>
      <c r="H2339" s="1" t="s">
        <v>6243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1038</v>
      </c>
      <c r="D2340" s="1" t="s">
        <v>6244</v>
      </c>
      <c r="E2340" s="1" t="s">
        <v>5143</v>
      </c>
      <c r="F2340" s="1" t="s">
        <v>455</v>
      </c>
      <c r="G2340" s="1" t="s">
        <v>1062</v>
      </c>
      <c r="H2340" s="1" t="s">
        <v>6245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6246</v>
      </c>
      <c r="D2341" s="1" t="s">
        <v>6247</v>
      </c>
      <c r="E2341" s="1" t="s">
        <v>5143</v>
      </c>
      <c r="F2341" s="1" t="s">
        <v>455</v>
      </c>
      <c r="G2341" s="1" t="s">
        <v>1062</v>
      </c>
      <c r="H2341" s="1" t="s">
        <v>6248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6249</v>
      </c>
      <c r="D2342" s="1" t="s">
        <v>6250</v>
      </c>
      <c r="E2342" s="1" t="s">
        <v>5143</v>
      </c>
      <c r="F2342" s="1" t="s">
        <v>455</v>
      </c>
      <c r="G2342" s="1" t="s">
        <v>1062</v>
      </c>
      <c r="H2342" s="1" t="s">
        <v>6251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6252</v>
      </c>
      <c r="D2343" s="1" t="s">
        <v>6253</v>
      </c>
      <c r="E2343" s="1" t="s">
        <v>5143</v>
      </c>
      <c r="F2343" s="1" t="s">
        <v>455</v>
      </c>
      <c r="G2343" s="1" t="s">
        <v>1062</v>
      </c>
      <c r="H2343" s="1" t="s">
        <v>6254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5708</v>
      </c>
      <c r="D2344" s="1" t="s">
        <v>6255</v>
      </c>
      <c r="E2344" s="1" t="s">
        <v>5143</v>
      </c>
      <c r="F2344" s="1" t="s">
        <v>455</v>
      </c>
      <c r="G2344" s="1" t="s">
        <v>1062</v>
      </c>
      <c r="H2344" s="1" t="s">
        <v>6256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3217</v>
      </c>
      <c r="D2345" s="1" t="s">
        <v>6257</v>
      </c>
      <c r="E2345" s="1" t="s">
        <v>5143</v>
      </c>
      <c r="F2345" s="1" t="s">
        <v>455</v>
      </c>
      <c r="G2345" s="1" t="s">
        <v>1062</v>
      </c>
      <c r="H2345" s="1" t="s">
        <v>6258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3518</v>
      </c>
      <c r="D2346" s="1" t="s">
        <v>6259</v>
      </c>
      <c r="E2346" s="1" t="s">
        <v>5143</v>
      </c>
      <c r="F2346" s="1" t="s">
        <v>455</v>
      </c>
      <c r="G2346" s="1" t="s">
        <v>1062</v>
      </c>
      <c r="H2346" s="1" t="s">
        <v>6260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6261</v>
      </c>
      <c r="D2347" s="1" t="s">
        <v>6262</v>
      </c>
      <c r="E2347" s="1" t="s">
        <v>5143</v>
      </c>
      <c r="F2347" s="1" t="s">
        <v>455</v>
      </c>
      <c r="G2347" s="1" t="s">
        <v>1062</v>
      </c>
      <c r="H2347" s="1" t="s">
        <v>6263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6264</v>
      </c>
      <c r="D2348" s="1" t="s">
        <v>6265</v>
      </c>
      <c r="E2348" s="1" t="s">
        <v>5143</v>
      </c>
      <c r="F2348" s="1" t="s">
        <v>455</v>
      </c>
      <c r="G2348" s="1" t="s">
        <v>1062</v>
      </c>
      <c r="H2348" s="1" t="s">
        <v>6266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5247</v>
      </c>
      <c r="D2349" s="1" t="s">
        <v>6267</v>
      </c>
      <c r="E2349" s="1" t="s">
        <v>5143</v>
      </c>
      <c r="F2349" s="1" t="s">
        <v>455</v>
      </c>
      <c r="G2349" s="1" t="s">
        <v>1062</v>
      </c>
      <c r="H2349" s="1" t="s">
        <v>6268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5521</v>
      </c>
      <c r="D2350" s="1" t="s">
        <v>6269</v>
      </c>
      <c r="E2350" s="1" t="s">
        <v>5143</v>
      </c>
      <c r="F2350" s="1" t="s">
        <v>455</v>
      </c>
      <c r="G2350" s="1" t="s">
        <v>1062</v>
      </c>
      <c r="H2350" s="1" t="s">
        <v>6270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6271</v>
      </c>
      <c r="D2351" s="1" t="s">
        <v>6272</v>
      </c>
      <c r="E2351" s="1" t="s">
        <v>5143</v>
      </c>
      <c r="F2351" s="1" t="s">
        <v>455</v>
      </c>
      <c r="G2351" s="1" t="s">
        <v>1062</v>
      </c>
      <c r="H2351" s="1" t="s">
        <v>6273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6274</v>
      </c>
      <c r="D2352" s="1" t="s">
        <v>6275</v>
      </c>
      <c r="E2352" s="1" t="s">
        <v>5143</v>
      </c>
      <c r="F2352" s="1" t="s">
        <v>455</v>
      </c>
      <c r="G2352" s="1" t="s">
        <v>1062</v>
      </c>
      <c r="H2352" s="1" t="s">
        <v>6276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6277</v>
      </c>
      <c r="D2353" s="1" t="s">
        <v>6278</v>
      </c>
      <c r="E2353" s="1" t="s">
        <v>5143</v>
      </c>
      <c r="F2353" s="1" t="s">
        <v>455</v>
      </c>
      <c r="G2353" s="1" t="s">
        <v>1062</v>
      </c>
      <c r="H2353" s="1" t="s">
        <v>6279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6280</v>
      </c>
      <c r="D2354" s="1" t="s">
        <v>6281</v>
      </c>
      <c r="E2354" s="1" t="s">
        <v>5143</v>
      </c>
      <c r="F2354" s="1" t="s">
        <v>455</v>
      </c>
      <c r="G2354" s="1" t="s">
        <v>1062</v>
      </c>
      <c r="H2354" s="1" t="s">
        <v>6282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6283</v>
      </c>
      <c r="D2355" s="1" t="s">
        <v>6284</v>
      </c>
      <c r="E2355" s="1" t="s">
        <v>5143</v>
      </c>
      <c r="F2355" s="1" t="s">
        <v>455</v>
      </c>
      <c r="G2355" s="1" t="s">
        <v>1062</v>
      </c>
      <c r="H2355" s="1" t="s">
        <v>6285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6286</v>
      </c>
      <c r="D2356" s="1" t="s">
        <v>6287</v>
      </c>
      <c r="E2356" s="1" t="s">
        <v>5143</v>
      </c>
      <c r="F2356" s="1" t="s">
        <v>455</v>
      </c>
      <c r="G2356" s="1" t="s">
        <v>1062</v>
      </c>
      <c r="H2356" s="1" t="s">
        <v>6288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6289</v>
      </c>
      <c r="D2357" s="1" t="s">
        <v>6290</v>
      </c>
      <c r="E2357" s="1" t="s">
        <v>5143</v>
      </c>
      <c r="F2357" s="1" t="s">
        <v>455</v>
      </c>
      <c r="G2357" s="1" t="s">
        <v>1062</v>
      </c>
      <c r="H2357" s="1" t="s">
        <v>6291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6292</v>
      </c>
      <c r="D2358" s="1" t="s">
        <v>6293</v>
      </c>
      <c r="E2358" s="1" t="s">
        <v>5143</v>
      </c>
      <c r="F2358" s="1" t="s">
        <v>455</v>
      </c>
      <c r="G2358" s="1" t="s">
        <v>1062</v>
      </c>
      <c r="H2358" s="1" t="s">
        <v>6294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6295</v>
      </c>
      <c r="D2359" s="1" t="s">
        <v>6296</v>
      </c>
      <c r="E2359" s="1" t="s">
        <v>5143</v>
      </c>
      <c r="F2359" s="1" t="s">
        <v>455</v>
      </c>
      <c r="G2359" s="1" t="s">
        <v>1062</v>
      </c>
      <c r="H2359" s="1" t="s">
        <v>6297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6298</v>
      </c>
      <c r="D2360" s="1" t="s">
        <v>6299</v>
      </c>
      <c r="E2360" s="1" t="s">
        <v>5143</v>
      </c>
      <c r="F2360" s="1" t="s">
        <v>455</v>
      </c>
      <c r="G2360" s="1" t="s">
        <v>1062</v>
      </c>
      <c r="H2360" s="1" t="s">
        <v>6300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6301</v>
      </c>
      <c r="D2361" s="1" t="s">
        <v>6302</v>
      </c>
      <c r="E2361" s="1" t="s">
        <v>5143</v>
      </c>
      <c r="F2361" s="1" t="s">
        <v>455</v>
      </c>
      <c r="G2361" s="1" t="s">
        <v>1062</v>
      </c>
      <c r="H2361" s="1" t="s">
        <v>6303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6304</v>
      </c>
      <c r="D2362" s="1" t="s">
        <v>6305</v>
      </c>
      <c r="E2362" s="1" t="s">
        <v>5143</v>
      </c>
      <c r="F2362" s="1" t="s">
        <v>455</v>
      </c>
      <c r="G2362" s="1" t="s">
        <v>1062</v>
      </c>
      <c r="H2362" s="1" t="s">
        <v>6306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6307</v>
      </c>
      <c r="D2363" s="1" t="s">
        <v>6308</v>
      </c>
      <c r="E2363" s="1" t="s">
        <v>5143</v>
      </c>
      <c r="F2363" s="1" t="s">
        <v>455</v>
      </c>
      <c r="G2363" s="1" t="s">
        <v>1062</v>
      </c>
      <c r="H2363" s="1" t="s">
        <v>6309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6310</v>
      </c>
      <c r="D2364" s="1" t="s">
        <v>6311</v>
      </c>
      <c r="E2364" s="1" t="s">
        <v>5143</v>
      </c>
      <c r="F2364" s="1" t="s">
        <v>455</v>
      </c>
      <c r="G2364" s="1" t="s">
        <v>1062</v>
      </c>
      <c r="H2364" s="1" t="s">
        <v>6312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6313</v>
      </c>
      <c r="D2365" s="1" t="s">
        <v>6314</v>
      </c>
      <c r="E2365" s="1" t="s">
        <v>5143</v>
      </c>
      <c r="F2365" s="1" t="s">
        <v>455</v>
      </c>
      <c r="G2365" s="1" t="s">
        <v>1062</v>
      </c>
      <c r="H2365" s="1" t="s">
        <v>6315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6316</v>
      </c>
      <c r="D2366" s="1" t="s">
        <v>6317</v>
      </c>
      <c r="E2366" s="1" t="s">
        <v>5143</v>
      </c>
      <c r="F2366" s="1" t="s">
        <v>455</v>
      </c>
      <c r="G2366" s="1" t="s">
        <v>1062</v>
      </c>
      <c r="H2366" s="1" t="s">
        <v>6318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6319</v>
      </c>
      <c r="D2367" s="1" t="s">
        <v>6320</v>
      </c>
      <c r="E2367" s="1" t="s">
        <v>5143</v>
      </c>
      <c r="F2367" s="1" t="s">
        <v>455</v>
      </c>
      <c r="G2367" s="1" t="s">
        <v>1062</v>
      </c>
      <c r="H2367" s="1" t="s">
        <v>6321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6322</v>
      </c>
      <c r="D2368" s="1" t="s">
        <v>6323</v>
      </c>
      <c r="E2368" s="1" t="s">
        <v>5143</v>
      </c>
      <c r="F2368" s="1" t="s">
        <v>455</v>
      </c>
      <c r="G2368" s="1" t="s">
        <v>1062</v>
      </c>
      <c r="H2368" s="1" t="s">
        <v>6324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6325</v>
      </c>
      <c r="D2369" s="1" t="s">
        <v>6326</v>
      </c>
      <c r="E2369" s="1" t="s">
        <v>5143</v>
      </c>
      <c r="F2369" s="1" t="s">
        <v>455</v>
      </c>
      <c r="G2369" s="1" t="s">
        <v>1062</v>
      </c>
      <c r="H2369" s="1" t="s">
        <v>6327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6328</v>
      </c>
      <c r="D2370" s="1" t="s">
        <v>6329</v>
      </c>
      <c r="E2370" s="1" t="s">
        <v>5143</v>
      </c>
      <c r="F2370" s="1" t="s">
        <v>455</v>
      </c>
      <c r="G2370" s="1" t="s">
        <v>1062</v>
      </c>
      <c r="H2370" s="1" t="s">
        <v>6330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6331</v>
      </c>
      <c r="D2371" s="1" t="s">
        <v>6332</v>
      </c>
      <c r="E2371" s="1" t="s">
        <v>5143</v>
      </c>
      <c r="F2371" s="1" t="s">
        <v>455</v>
      </c>
      <c r="G2371" s="1" t="s">
        <v>1062</v>
      </c>
      <c r="H2371" s="1" t="s">
        <v>6333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6334</v>
      </c>
      <c r="D2372" s="1" t="s">
        <v>6335</v>
      </c>
      <c r="E2372" s="1" t="s">
        <v>5143</v>
      </c>
      <c r="F2372" s="1" t="s">
        <v>455</v>
      </c>
      <c r="G2372" s="1" t="s">
        <v>1062</v>
      </c>
      <c r="H2372" s="1" t="s">
        <v>6336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6337</v>
      </c>
      <c r="D2373" s="1" t="s">
        <v>6338</v>
      </c>
      <c r="E2373" s="1" t="s">
        <v>5143</v>
      </c>
      <c r="F2373" s="1" t="s">
        <v>455</v>
      </c>
      <c r="G2373" s="1" t="s">
        <v>1062</v>
      </c>
      <c r="H2373" s="1" t="s">
        <v>6339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6340</v>
      </c>
      <c r="D2374" s="1" t="s">
        <v>6341</v>
      </c>
      <c r="E2374" s="1" t="s">
        <v>5143</v>
      </c>
      <c r="F2374" s="1" t="s">
        <v>455</v>
      </c>
      <c r="G2374" s="1" t="s">
        <v>1062</v>
      </c>
      <c r="H2374" s="1" t="s">
        <v>6342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6343</v>
      </c>
      <c r="D2375" s="1" t="s">
        <v>6344</v>
      </c>
      <c r="E2375" s="1" t="s">
        <v>5143</v>
      </c>
      <c r="F2375" s="1" t="s">
        <v>455</v>
      </c>
      <c r="G2375" s="1" t="s">
        <v>1062</v>
      </c>
      <c r="H2375" s="1" t="s">
        <v>6345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6346</v>
      </c>
      <c r="D2376" s="1" t="s">
        <v>6347</v>
      </c>
      <c r="E2376" s="1" t="s">
        <v>5143</v>
      </c>
      <c r="F2376" s="1" t="s">
        <v>455</v>
      </c>
      <c r="G2376" s="1" t="s">
        <v>1062</v>
      </c>
      <c r="H2376" s="1" t="s">
        <v>6348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6349</v>
      </c>
      <c r="D2377" s="1" t="s">
        <v>6350</v>
      </c>
      <c r="E2377" s="1" t="s">
        <v>5143</v>
      </c>
      <c r="F2377" s="1" t="s">
        <v>455</v>
      </c>
      <c r="G2377" s="1" t="s">
        <v>1062</v>
      </c>
      <c r="H2377" s="1" t="s">
        <v>6351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6352</v>
      </c>
      <c r="D2378" s="1" t="s">
        <v>6353</v>
      </c>
      <c r="E2378" s="1" t="s">
        <v>5143</v>
      </c>
      <c r="F2378" s="1" t="s">
        <v>455</v>
      </c>
      <c r="G2378" s="1" t="s">
        <v>1062</v>
      </c>
      <c r="H2378" s="1" t="s">
        <v>6354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1244</v>
      </c>
      <c r="D2379" s="1" t="s">
        <v>6355</v>
      </c>
      <c r="E2379" s="1" t="s">
        <v>5143</v>
      </c>
      <c r="F2379" s="1" t="s">
        <v>455</v>
      </c>
      <c r="G2379" s="1" t="s">
        <v>1062</v>
      </c>
      <c r="H2379" s="1" t="s">
        <v>6356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6357</v>
      </c>
      <c r="D2380" s="1" t="s">
        <v>6358</v>
      </c>
      <c r="E2380" s="1" t="s">
        <v>5143</v>
      </c>
      <c r="F2380" s="1" t="s">
        <v>455</v>
      </c>
      <c r="G2380" s="1" t="s">
        <v>1062</v>
      </c>
      <c r="H2380" s="1" t="s">
        <v>6359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6360</v>
      </c>
      <c r="D2381" s="1" t="s">
        <v>6361</v>
      </c>
      <c r="E2381" s="1" t="s">
        <v>5143</v>
      </c>
      <c r="F2381" s="1" t="s">
        <v>455</v>
      </c>
      <c r="G2381" s="1" t="s">
        <v>1062</v>
      </c>
      <c r="H2381" s="1" t="s">
        <v>6362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6363</v>
      </c>
      <c r="D2382" s="1" t="s">
        <v>6364</v>
      </c>
      <c r="E2382" s="1" t="s">
        <v>5143</v>
      </c>
      <c r="F2382" s="1" t="s">
        <v>455</v>
      </c>
      <c r="G2382" s="1" t="s">
        <v>1062</v>
      </c>
      <c r="H2382" s="1" t="s">
        <v>6365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6366</v>
      </c>
      <c r="D2383" s="1" t="s">
        <v>6367</v>
      </c>
      <c r="E2383" s="1" t="s">
        <v>5143</v>
      </c>
      <c r="F2383" s="1" t="s">
        <v>455</v>
      </c>
      <c r="G2383" s="1" t="s">
        <v>1062</v>
      </c>
      <c r="H2383" s="1" t="s">
        <v>6368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5267</v>
      </c>
      <c r="D2384" s="1" t="s">
        <v>6369</v>
      </c>
      <c r="E2384" s="1" t="s">
        <v>5143</v>
      </c>
      <c r="F2384" s="1" t="s">
        <v>455</v>
      </c>
      <c r="G2384" s="1" t="s">
        <v>1062</v>
      </c>
      <c r="H2384" s="1" t="s">
        <v>6370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2402</v>
      </c>
      <c r="D2385" s="1" t="s">
        <v>6371</v>
      </c>
      <c r="E2385" s="1" t="s">
        <v>5143</v>
      </c>
      <c r="F2385" s="1" t="s">
        <v>455</v>
      </c>
      <c r="G2385" s="1" t="s">
        <v>1062</v>
      </c>
      <c r="H2385" s="1" t="s">
        <v>6372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6373</v>
      </c>
      <c r="D2386" s="1" t="s">
        <v>6374</v>
      </c>
      <c r="E2386" s="1" t="s">
        <v>5143</v>
      </c>
      <c r="F2386" s="1" t="s">
        <v>455</v>
      </c>
      <c r="G2386" s="1" t="s">
        <v>1062</v>
      </c>
      <c r="H2386" s="1" t="s">
        <v>6375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6376</v>
      </c>
      <c r="D2387" s="1" t="s">
        <v>6377</v>
      </c>
      <c r="E2387" s="1" t="s">
        <v>5143</v>
      </c>
      <c r="F2387" s="1" t="s">
        <v>455</v>
      </c>
      <c r="G2387" s="1" t="s">
        <v>1062</v>
      </c>
      <c r="H2387" s="1" t="s">
        <v>6378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6379</v>
      </c>
      <c r="D2388" s="1" t="s">
        <v>6380</v>
      </c>
      <c r="E2388" s="1" t="s">
        <v>5143</v>
      </c>
      <c r="F2388" s="1" t="s">
        <v>455</v>
      </c>
      <c r="G2388" s="1" t="s">
        <v>1062</v>
      </c>
      <c r="H2388" s="1" t="s">
        <v>6381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6382</v>
      </c>
      <c r="D2389" s="1" t="s">
        <v>6383</v>
      </c>
      <c r="E2389" s="1" t="s">
        <v>5143</v>
      </c>
      <c r="F2389" s="1" t="s">
        <v>455</v>
      </c>
      <c r="G2389" s="1" t="s">
        <v>1062</v>
      </c>
      <c r="H2389" s="1" t="s">
        <v>6384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6385</v>
      </c>
      <c r="D2390" s="1" t="s">
        <v>6386</v>
      </c>
      <c r="E2390" s="1" t="s">
        <v>5143</v>
      </c>
      <c r="F2390" s="1" t="s">
        <v>455</v>
      </c>
      <c r="G2390" s="1" t="s">
        <v>1062</v>
      </c>
      <c r="H2390" s="1" t="s">
        <v>6387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2087</v>
      </c>
      <c r="D2391" s="1" t="s">
        <v>6388</v>
      </c>
      <c r="E2391" s="1" t="s">
        <v>5143</v>
      </c>
      <c r="F2391" s="1" t="s">
        <v>455</v>
      </c>
      <c r="G2391" s="1" t="s">
        <v>1062</v>
      </c>
      <c r="H2391" s="1" t="s">
        <v>6389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6390</v>
      </c>
      <c r="D2392" s="1" t="s">
        <v>6391</v>
      </c>
      <c r="E2392" s="1" t="s">
        <v>5143</v>
      </c>
      <c r="F2392" s="1" t="s">
        <v>455</v>
      </c>
      <c r="G2392" s="1" t="s">
        <v>1062</v>
      </c>
      <c r="H2392" s="1" t="s">
        <v>6392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6393</v>
      </c>
      <c r="D2393" s="1" t="s">
        <v>6394</v>
      </c>
      <c r="E2393" s="1" t="s">
        <v>5143</v>
      </c>
      <c r="F2393" s="1" t="s">
        <v>455</v>
      </c>
      <c r="G2393" s="1" t="s">
        <v>1062</v>
      </c>
      <c r="H2393" s="1" t="s">
        <v>6395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6396</v>
      </c>
      <c r="D2394" s="1" t="s">
        <v>6397</v>
      </c>
      <c r="E2394" s="1" t="s">
        <v>5143</v>
      </c>
      <c r="F2394" s="1" t="s">
        <v>455</v>
      </c>
      <c r="G2394" s="1" t="s">
        <v>1062</v>
      </c>
      <c r="H2394" s="1" t="s">
        <v>6398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6399</v>
      </c>
      <c r="D2395" s="1" t="s">
        <v>6400</v>
      </c>
      <c r="E2395" s="1" t="s">
        <v>5143</v>
      </c>
      <c r="F2395" s="1" t="s">
        <v>455</v>
      </c>
      <c r="G2395" s="1" t="s">
        <v>1062</v>
      </c>
      <c r="H2395" s="1" t="s">
        <v>6401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2087</v>
      </c>
      <c r="D2396" s="1" t="s">
        <v>6402</v>
      </c>
      <c r="E2396" s="1" t="s">
        <v>5143</v>
      </c>
      <c r="F2396" s="1" t="s">
        <v>455</v>
      </c>
      <c r="G2396" s="1" t="s">
        <v>1062</v>
      </c>
      <c r="H2396" s="1" t="s">
        <v>6403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6404</v>
      </c>
      <c r="D2397" s="1" t="s">
        <v>6405</v>
      </c>
      <c r="E2397" s="1" t="s">
        <v>5143</v>
      </c>
      <c r="F2397" s="1" t="s">
        <v>455</v>
      </c>
      <c r="G2397" s="1" t="s">
        <v>1062</v>
      </c>
      <c r="H2397" s="1" t="s">
        <v>6406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6407</v>
      </c>
      <c r="D2398" s="1" t="s">
        <v>6408</v>
      </c>
      <c r="E2398" s="1" t="s">
        <v>5143</v>
      </c>
      <c r="F2398" s="1" t="s">
        <v>455</v>
      </c>
      <c r="G2398" s="1" t="s">
        <v>1062</v>
      </c>
      <c r="H2398" s="1" t="s">
        <v>6409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3538</v>
      </c>
      <c r="D2399" s="1" t="s">
        <v>6410</v>
      </c>
      <c r="E2399" s="1" t="s">
        <v>5143</v>
      </c>
      <c r="F2399" s="1" t="s">
        <v>455</v>
      </c>
      <c r="G2399" s="1" t="s">
        <v>1062</v>
      </c>
      <c r="H2399" s="1" t="s">
        <v>6411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6412</v>
      </c>
      <c r="D2400" s="1" t="s">
        <v>6413</v>
      </c>
      <c r="E2400" s="1" t="s">
        <v>5143</v>
      </c>
      <c r="F2400" s="1" t="s">
        <v>455</v>
      </c>
      <c r="G2400" s="1" t="s">
        <v>1062</v>
      </c>
      <c r="H2400" s="1" t="s">
        <v>6414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6415</v>
      </c>
      <c r="D2401" s="1" t="s">
        <v>6416</v>
      </c>
      <c r="E2401" s="1" t="s">
        <v>5143</v>
      </c>
      <c r="F2401" s="1" t="s">
        <v>455</v>
      </c>
      <c r="G2401" s="1" t="s">
        <v>1062</v>
      </c>
      <c r="H2401" s="1" t="s">
        <v>6417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6418</v>
      </c>
      <c r="D2402" s="1" t="s">
        <v>6419</v>
      </c>
      <c r="E2402" s="1" t="s">
        <v>5143</v>
      </c>
      <c r="F2402" s="1" t="s">
        <v>455</v>
      </c>
      <c r="G2402" s="1" t="s">
        <v>1062</v>
      </c>
      <c r="H2402" s="1" t="s">
        <v>6420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5270</v>
      </c>
      <c r="D2403" s="1" t="s">
        <v>6421</v>
      </c>
      <c r="E2403" s="1" t="s">
        <v>5143</v>
      </c>
      <c r="F2403" s="1" t="s">
        <v>455</v>
      </c>
      <c r="G2403" s="1" t="s">
        <v>1062</v>
      </c>
      <c r="H2403" s="1" t="s">
        <v>6422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3097</v>
      </c>
      <c r="D2404" s="1" t="s">
        <v>6423</v>
      </c>
      <c r="E2404" s="1" t="s">
        <v>5143</v>
      </c>
      <c r="F2404" s="1" t="s">
        <v>455</v>
      </c>
      <c r="G2404" s="1" t="s">
        <v>1062</v>
      </c>
      <c r="H2404" s="1" t="s">
        <v>6424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6425</v>
      </c>
      <c r="D2405" s="1" t="s">
        <v>6426</v>
      </c>
      <c r="E2405" s="1" t="s">
        <v>5143</v>
      </c>
      <c r="F2405" s="1" t="s">
        <v>455</v>
      </c>
      <c r="G2405" s="1" t="s">
        <v>1062</v>
      </c>
      <c r="H2405" s="1" t="s">
        <v>6427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6428</v>
      </c>
      <c r="D2406" s="1" t="s">
        <v>6429</v>
      </c>
      <c r="E2406" s="1" t="s">
        <v>5143</v>
      </c>
      <c r="F2406" s="1" t="s">
        <v>455</v>
      </c>
      <c r="G2406" s="1" t="s">
        <v>1062</v>
      </c>
      <c r="H2406" s="1" t="s">
        <v>6430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6431</v>
      </c>
      <c r="D2407" s="1" t="s">
        <v>6432</v>
      </c>
      <c r="E2407" s="1" t="s">
        <v>5143</v>
      </c>
      <c r="F2407" s="1" t="s">
        <v>455</v>
      </c>
      <c r="G2407" s="1" t="s">
        <v>1062</v>
      </c>
      <c r="H2407" s="1" t="s">
        <v>6433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6434</v>
      </c>
      <c r="D2408" s="1" t="s">
        <v>6435</v>
      </c>
      <c r="E2408" s="1" t="s">
        <v>5143</v>
      </c>
      <c r="F2408" s="1" t="s">
        <v>455</v>
      </c>
      <c r="G2408" s="1" t="s">
        <v>1062</v>
      </c>
      <c r="H2408" s="1" t="s">
        <v>6436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1051</v>
      </c>
      <c r="D2409" s="1" t="s">
        <v>6437</v>
      </c>
      <c r="E2409" s="1" t="s">
        <v>5143</v>
      </c>
      <c r="F2409" s="1" t="s">
        <v>455</v>
      </c>
      <c r="G2409" s="1" t="s">
        <v>1062</v>
      </c>
      <c r="H2409" s="1" t="s">
        <v>6438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6439</v>
      </c>
      <c r="D2410" s="1" t="s">
        <v>6440</v>
      </c>
      <c r="E2410" s="1" t="s">
        <v>5143</v>
      </c>
      <c r="F2410" s="1" t="s">
        <v>455</v>
      </c>
      <c r="G2410" s="1" t="s">
        <v>1062</v>
      </c>
      <c r="H2410" s="1" t="s">
        <v>6441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6442</v>
      </c>
      <c r="D2411" s="1" t="s">
        <v>6443</v>
      </c>
      <c r="E2411" s="1" t="s">
        <v>5143</v>
      </c>
      <c r="F2411" s="1" t="s">
        <v>455</v>
      </c>
      <c r="G2411" s="1" t="s">
        <v>1062</v>
      </c>
      <c r="H2411" s="1" t="s">
        <v>6444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5953</v>
      </c>
      <c r="D2412" s="1" t="s">
        <v>6445</v>
      </c>
      <c r="E2412" s="1" t="s">
        <v>5143</v>
      </c>
      <c r="F2412" s="1" t="s">
        <v>455</v>
      </c>
      <c r="G2412" s="1" t="s">
        <v>1062</v>
      </c>
      <c r="H2412" s="1" t="s">
        <v>6446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6447</v>
      </c>
      <c r="D2413" s="1" t="s">
        <v>6448</v>
      </c>
      <c r="E2413" s="1" t="s">
        <v>5143</v>
      </c>
      <c r="F2413" s="1" t="s">
        <v>455</v>
      </c>
      <c r="G2413" s="1" t="s">
        <v>1062</v>
      </c>
      <c r="H2413" s="1" t="s">
        <v>6449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6450</v>
      </c>
      <c r="D2414" s="1" t="s">
        <v>6451</v>
      </c>
      <c r="E2414" s="1" t="s">
        <v>5143</v>
      </c>
      <c r="F2414" s="1" t="s">
        <v>455</v>
      </c>
      <c r="G2414" s="1" t="s">
        <v>1062</v>
      </c>
      <c r="H2414" s="1" t="s">
        <v>6452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6453</v>
      </c>
      <c r="D2415" s="1" t="s">
        <v>6454</v>
      </c>
      <c r="E2415" s="1" t="s">
        <v>5143</v>
      </c>
      <c r="F2415" s="1" t="s">
        <v>455</v>
      </c>
      <c r="G2415" s="1" t="s">
        <v>1062</v>
      </c>
      <c r="H2415" s="1" t="s">
        <v>6455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6456</v>
      </c>
      <c r="D2416" s="1" t="s">
        <v>6457</v>
      </c>
      <c r="E2416" s="1" t="s">
        <v>5143</v>
      </c>
      <c r="F2416" s="1" t="s">
        <v>455</v>
      </c>
      <c r="G2416" s="1" t="s">
        <v>1062</v>
      </c>
      <c r="H2416" s="1" t="s">
        <v>6458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6459</v>
      </c>
      <c r="D2417" s="1" t="s">
        <v>6460</v>
      </c>
      <c r="E2417" s="1" t="s">
        <v>5143</v>
      </c>
      <c r="F2417" s="1" t="s">
        <v>455</v>
      </c>
      <c r="G2417" s="1" t="s">
        <v>1062</v>
      </c>
      <c r="H2417" s="1" t="s">
        <v>6461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6462</v>
      </c>
      <c r="D2418" s="1" t="s">
        <v>6463</v>
      </c>
      <c r="E2418" s="1" t="s">
        <v>5143</v>
      </c>
      <c r="F2418" s="1" t="s">
        <v>455</v>
      </c>
      <c r="G2418" s="1" t="s">
        <v>1062</v>
      </c>
      <c r="H2418" s="1" t="s">
        <v>6464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6465</v>
      </c>
      <c r="D2419" s="1" t="s">
        <v>6466</v>
      </c>
      <c r="E2419" s="1" t="s">
        <v>5143</v>
      </c>
      <c r="F2419" s="1" t="s">
        <v>455</v>
      </c>
      <c r="G2419" s="1" t="s">
        <v>1062</v>
      </c>
      <c r="H2419" s="1" t="s">
        <v>6467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6468</v>
      </c>
      <c r="D2420" s="1" t="s">
        <v>6469</v>
      </c>
      <c r="E2420" s="1" t="s">
        <v>5143</v>
      </c>
      <c r="F2420" s="1" t="s">
        <v>455</v>
      </c>
      <c r="G2420" s="1" t="s">
        <v>1062</v>
      </c>
      <c r="H2420" s="1" t="s">
        <v>6470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6471</v>
      </c>
      <c r="D2421" s="1" t="s">
        <v>6472</v>
      </c>
      <c r="E2421" s="1" t="s">
        <v>5143</v>
      </c>
      <c r="F2421" s="1" t="s">
        <v>455</v>
      </c>
      <c r="G2421" s="1" t="s">
        <v>1062</v>
      </c>
      <c r="H2421" s="1" t="s">
        <v>6473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6474</v>
      </c>
      <c r="D2422" s="1" t="s">
        <v>6475</v>
      </c>
      <c r="E2422" s="1" t="s">
        <v>5143</v>
      </c>
      <c r="F2422" s="1" t="s">
        <v>455</v>
      </c>
      <c r="G2422" s="1" t="s">
        <v>1062</v>
      </c>
      <c r="H2422" s="1" t="s">
        <v>6476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5846</v>
      </c>
      <c r="D2423" s="1" t="s">
        <v>6477</v>
      </c>
      <c r="E2423" s="1" t="s">
        <v>5143</v>
      </c>
      <c r="F2423" s="1" t="s">
        <v>455</v>
      </c>
      <c r="G2423" s="1" t="s">
        <v>1062</v>
      </c>
      <c r="H2423" s="1" t="s">
        <v>6478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6479</v>
      </c>
      <c r="D2424" s="1" t="s">
        <v>6480</v>
      </c>
      <c r="E2424" s="1" t="s">
        <v>5143</v>
      </c>
      <c r="F2424" s="1" t="s">
        <v>455</v>
      </c>
      <c r="G2424" s="1" t="s">
        <v>1062</v>
      </c>
      <c r="H2424" s="1" t="s">
        <v>6481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6482</v>
      </c>
      <c r="D2425" s="1" t="s">
        <v>6483</v>
      </c>
      <c r="E2425" s="1" t="s">
        <v>5143</v>
      </c>
      <c r="F2425" s="1" t="s">
        <v>455</v>
      </c>
      <c r="G2425" s="1" t="s">
        <v>1062</v>
      </c>
      <c r="H2425" s="1" t="s">
        <v>6484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6485</v>
      </c>
      <c r="D2426" s="1" t="s">
        <v>6486</v>
      </c>
      <c r="E2426" s="1" t="s">
        <v>5143</v>
      </c>
      <c r="F2426" s="1" t="s">
        <v>455</v>
      </c>
      <c r="G2426" s="1" t="s">
        <v>1062</v>
      </c>
      <c r="H2426" s="1" t="s">
        <v>6487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6488</v>
      </c>
      <c r="D2427" s="1" t="s">
        <v>6489</v>
      </c>
      <c r="E2427" s="1" t="s">
        <v>5143</v>
      </c>
      <c r="F2427" s="1" t="s">
        <v>455</v>
      </c>
      <c r="G2427" s="1" t="s">
        <v>1062</v>
      </c>
      <c r="H2427" s="1" t="s">
        <v>6490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6491</v>
      </c>
      <c r="D2428" s="1" t="s">
        <v>6492</v>
      </c>
      <c r="E2428" s="1" t="s">
        <v>5143</v>
      </c>
      <c r="F2428" s="1" t="s">
        <v>455</v>
      </c>
      <c r="G2428" s="1" t="s">
        <v>1062</v>
      </c>
      <c r="H2428" s="1" t="s">
        <v>6493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5294</v>
      </c>
      <c r="D2429" s="1" t="s">
        <v>6494</v>
      </c>
      <c r="E2429" s="1" t="s">
        <v>5143</v>
      </c>
      <c r="F2429" s="1" t="s">
        <v>455</v>
      </c>
      <c r="G2429" s="1" t="s">
        <v>1062</v>
      </c>
      <c r="H2429" s="1" t="s">
        <v>6495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5909</v>
      </c>
      <c r="D2430" s="1" t="s">
        <v>6496</v>
      </c>
      <c r="E2430" s="1" t="s">
        <v>5143</v>
      </c>
      <c r="F2430" s="1" t="s">
        <v>455</v>
      </c>
      <c r="G2430" s="1" t="s">
        <v>1062</v>
      </c>
      <c r="H2430" s="1" t="s">
        <v>6497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6498</v>
      </c>
      <c r="D2431" s="1" t="s">
        <v>6499</v>
      </c>
      <c r="E2431" s="1" t="s">
        <v>5143</v>
      </c>
      <c r="F2431" s="1" t="s">
        <v>455</v>
      </c>
      <c r="G2431" s="1" t="s">
        <v>1062</v>
      </c>
      <c r="H2431" s="1" t="s">
        <v>6500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6501</v>
      </c>
      <c r="D2432" s="1" t="s">
        <v>6502</v>
      </c>
      <c r="E2432" s="1" t="s">
        <v>5143</v>
      </c>
      <c r="F2432" s="1" t="s">
        <v>455</v>
      </c>
      <c r="G2432" s="1" t="s">
        <v>1062</v>
      </c>
      <c r="H2432" s="1" t="s">
        <v>6503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6504</v>
      </c>
      <c r="D2433" s="1" t="s">
        <v>6505</v>
      </c>
      <c r="E2433" s="1" t="s">
        <v>5143</v>
      </c>
      <c r="F2433" s="1" t="s">
        <v>455</v>
      </c>
      <c r="G2433" s="1" t="s">
        <v>1062</v>
      </c>
      <c r="H2433" s="1" t="s">
        <v>6506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6507</v>
      </c>
      <c r="D2434" s="1" t="s">
        <v>6508</v>
      </c>
      <c r="E2434" s="1" t="s">
        <v>5143</v>
      </c>
      <c r="F2434" s="1" t="s">
        <v>455</v>
      </c>
      <c r="G2434" s="1" t="s">
        <v>1062</v>
      </c>
      <c r="H2434" s="1" t="s">
        <v>6509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6510</v>
      </c>
      <c r="D2435" s="1" t="s">
        <v>6511</v>
      </c>
      <c r="E2435" s="1" t="s">
        <v>5143</v>
      </c>
      <c r="F2435" s="1" t="s">
        <v>455</v>
      </c>
      <c r="G2435" s="1" t="s">
        <v>1062</v>
      </c>
      <c r="H2435" s="1" t="s">
        <v>6512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6513</v>
      </c>
      <c r="D2436" s="1" t="s">
        <v>6514</v>
      </c>
      <c r="E2436" s="1" t="s">
        <v>5143</v>
      </c>
      <c r="F2436" s="1" t="s">
        <v>455</v>
      </c>
      <c r="G2436" s="1" t="s">
        <v>1062</v>
      </c>
      <c r="H2436" s="1" t="s">
        <v>6515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883</v>
      </c>
      <c r="D2437" s="1" t="s">
        <v>6516</v>
      </c>
      <c r="E2437" s="1" t="s">
        <v>5143</v>
      </c>
      <c r="F2437" s="1" t="s">
        <v>455</v>
      </c>
      <c r="G2437" s="1" t="s">
        <v>1062</v>
      </c>
      <c r="H2437" s="1" t="s">
        <v>6517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2087</v>
      </c>
      <c r="D2438" s="1" t="s">
        <v>6518</v>
      </c>
      <c r="E2438" s="1" t="s">
        <v>5143</v>
      </c>
      <c r="F2438" s="1" t="s">
        <v>455</v>
      </c>
      <c r="G2438" s="1" t="s">
        <v>1062</v>
      </c>
      <c r="H2438" s="1" t="s">
        <v>6519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5815</v>
      </c>
      <c r="D2439" s="1" t="s">
        <v>6520</v>
      </c>
      <c r="E2439" s="1" t="s">
        <v>5143</v>
      </c>
      <c r="F2439" s="1" t="s">
        <v>455</v>
      </c>
      <c r="G2439" s="1" t="s">
        <v>1062</v>
      </c>
      <c r="H2439" s="1" t="s">
        <v>6521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6522</v>
      </c>
      <c r="D2440" s="1" t="s">
        <v>6523</v>
      </c>
      <c r="E2440" s="1" t="s">
        <v>5143</v>
      </c>
      <c r="F2440" s="1" t="s">
        <v>455</v>
      </c>
      <c r="G2440" s="1" t="s">
        <v>1062</v>
      </c>
      <c r="H2440" s="1" t="s">
        <v>6524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6525</v>
      </c>
      <c r="D2441" s="1" t="s">
        <v>6526</v>
      </c>
      <c r="E2441" s="1" t="s">
        <v>5143</v>
      </c>
      <c r="F2441" s="1" t="s">
        <v>455</v>
      </c>
      <c r="G2441" s="1" t="s">
        <v>1062</v>
      </c>
      <c r="H2441" s="1" t="s">
        <v>6527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6528</v>
      </c>
      <c r="D2442" s="1" t="s">
        <v>6529</v>
      </c>
      <c r="E2442" s="1" t="s">
        <v>5143</v>
      </c>
      <c r="F2442" s="1" t="s">
        <v>455</v>
      </c>
      <c r="G2442" s="1" t="s">
        <v>1062</v>
      </c>
      <c r="H2442" s="1" t="s">
        <v>6530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6531</v>
      </c>
      <c r="D2443" s="1" t="s">
        <v>6532</v>
      </c>
      <c r="E2443" s="1" t="s">
        <v>5143</v>
      </c>
      <c r="F2443" s="1" t="s">
        <v>455</v>
      </c>
      <c r="G2443" s="1" t="s">
        <v>1062</v>
      </c>
      <c r="H2443" s="1" t="s">
        <v>6533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6534</v>
      </c>
      <c r="D2444" s="1" t="s">
        <v>6535</v>
      </c>
      <c r="E2444" s="1" t="s">
        <v>5143</v>
      </c>
      <c r="F2444" s="1" t="s">
        <v>455</v>
      </c>
      <c r="G2444" s="1" t="s">
        <v>1062</v>
      </c>
      <c r="H2444" s="1" t="s">
        <v>6536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6537</v>
      </c>
      <c r="D2445" s="1" t="s">
        <v>6538</v>
      </c>
      <c r="E2445" s="1" t="s">
        <v>5143</v>
      </c>
      <c r="F2445" s="1" t="s">
        <v>455</v>
      </c>
      <c r="G2445" s="1" t="s">
        <v>1062</v>
      </c>
      <c r="H2445" s="1" t="s">
        <v>6539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6540</v>
      </c>
      <c r="D2446" s="1" t="s">
        <v>6541</v>
      </c>
      <c r="E2446" s="1" t="s">
        <v>5143</v>
      </c>
      <c r="F2446" s="1" t="s">
        <v>455</v>
      </c>
      <c r="G2446" s="1" t="s">
        <v>1062</v>
      </c>
      <c r="H2446" s="1" t="s">
        <v>6542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6543</v>
      </c>
      <c r="D2447" s="1" t="s">
        <v>6544</v>
      </c>
      <c r="E2447" s="1" t="s">
        <v>5143</v>
      </c>
      <c r="F2447" s="1" t="s">
        <v>455</v>
      </c>
      <c r="G2447" s="1" t="s">
        <v>1062</v>
      </c>
      <c r="H2447" s="1" t="s">
        <v>6545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6062</v>
      </c>
      <c r="D2448" s="1" t="s">
        <v>6546</v>
      </c>
      <c r="E2448" s="1" t="s">
        <v>5143</v>
      </c>
      <c r="F2448" s="1" t="s">
        <v>455</v>
      </c>
      <c r="G2448" s="1" t="s">
        <v>1062</v>
      </c>
      <c r="H2448" s="1" t="s">
        <v>6547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6548</v>
      </c>
      <c r="D2449" s="1" t="s">
        <v>6549</v>
      </c>
      <c r="E2449" s="1" t="s">
        <v>5143</v>
      </c>
      <c r="F2449" s="1" t="s">
        <v>455</v>
      </c>
      <c r="G2449" s="1" t="s">
        <v>1062</v>
      </c>
      <c r="H2449" s="1" t="s">
        <v>6550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6551</v>
      </c>
      <c r="D2450" s="1" t="s">
        <v>6552</v>
      </c>
      <c r="E2450" s="1" t="s">
        <v>5143</v>
      </c>
      <c r="F2450" s="1" t="s">
        <v>455</v>
      </c>
      <c r="G2450" s="1" t="s">
        <v>1062</v>
      </c>
      <c r="H2450" s="1" t="s">
        <v>6553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6554</v>
      </c>
      <c r="D2451" s="1" t="s">
        <v>6555</v>
      </c>
      <c r="E2451" s="1" t="s">
        <v>5143</v>
      </c>
      <c r="F2451" s="1" t="s">
        <v>455</v>
      </c>
      <c r="G2451" s="1" t="s">
        <v>1062</v>
      </c>
      <c r="H2451" s="1" t="s">
        <v>6556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6557</v>
      </c>
      <c r="D2452" s="1" t="s">
        <v>6558</v>
      </c>
      <c r="E2452" s="1" t="s">
        <v>5143</v>
      </c>
      <c r="F2452" s="1" t="s">
        <v>455</v>
      </c>
      <c r="G2452" s="1" t="s">
        <v>1062</v>
      </c>
      <c r="H2452" s="1" t="s">
        <v>6559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6560</v>
      </c>
      <c r="D2453" s="1" t="s">
        <v>6561</v>
      </c>
      <c r="E2453" s="1" t="s">
        <v>5143</v>
      </c>
      <c r="F2453" s="1" t="s">
        <v>455</v>
      </c>
      <c r="G2453" s="1" t="s">
        <v>1062</v>
      </c>
      <c r="H2453" s="1" t="s">
        <v>6562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5628</v>
      </c>
      <c r="D2454" s="1" t="s">
        <v>6563</v>
      </c>
      <c r="E2454" s="1" t="s">
        <v>5143</v>
      </c>
      <c r="F2454" s="1" t="s">
        <v>455</v>
      </c>
      <c r="G2454" s="1" t="s">
        <v>1062</v>
      </c>
      <c r="H2454" s="1" t="s">
        <v>6564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6565</v>
      </c>
      <c r="D2455" s="1" t="s">
        <v>6566</v>
      </c>
      <c r="E2455" s="1" t="s">
        <v>5143</v>
      </c>
      <c r="F2455" s="1" t="s">
        <v>455</v>
      </c>
      <c r="G2455" s="1" t="s">
        <v>1062</v>
      </c>
      <c r="H2455" s="1" t="s">
        <v>6567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6568</v>
      </c>
      <c r="D2456" s="1" t="s">
        <v>6569</v>
      </c>
      <c r="E2456" s="1" t="s">
        <v>5143</v>
      </c>
      <c r="F2456" s="1" t="s">
        <v>455</v>
      </c>
      <c r="G2456" s="1" t="s">
        <v>1062</v>
      </c>
      <c r="H2456" s="1" t="s">
        <v>6570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6456</v>
      </c>
      <c r="D2457" s="1" t="s">
        <v>6571</v>
      </c>
      <c r="E2457" s="1" t="s">
        <v>5143</v>
      </c>
      <c r="F2457" s="1" t="s">
        <v>455</v>
      </c>
      <c r="G2457" s="1" t="s">
        <v>1062</v>
      </c>
      <c r="H2457" s="1" t="s">
        <v>6572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6573</v>
      </c>
      <c r="D2458" s="1" t="s">
        <v>6574</v>
      </c>
      <c r="E2458" s="1" t="s">
        <v>5143</v>
      </c>
      <c r="F2458" s="1" t="s">
        <v>455</v>
      </c>
      <c r="G2458" s="1" t="s">
        <v>1062</v>
      </c>
      <c r="H2458" s="1" t="s">
        <v>6575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6576</v>
      </c>
      <c r="D2459" s="1" t="s">
        <v>6577</v>
      </c>
      <c r="E2459" s="1" t="s">
        <v>5143</v>
      </c>
      <c r="F2459" s="1" t="s">
        <v>455</v>
      </c>
      <c r="G2459" s="1" t="s">
        <v>1062</v>
      </c>
      <c r="H2459" s="1" t="s">
        <v>6578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6579</v>
      </c>
      <c r="D2460" s="1" t="s">
        <v>6580</v>
      </c>
      <c r="E2460" s="1" t="s">
        <v>5143</v>
      </c>
      <c r="F2460" s="1" t="s">
        <v>455</v>
      </c>
      <c r="G2460" s="1" t="s">
        <v>1062</v>
      </c>
      <c r="H2460" s="1" t="s">
        <v>6581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6582</v>
      </c>
      <c r="D2461" s="1" t="s">
        <v>6583</v>
      </c>
      <c r="E2461" s="1" t="s">
        <v>5143</v>
      </c>
      <c r="F2461" s="1" t="s">
        <v>455</v>
      </c>
      <c r="G2461" s="1" t="s">
        <v>1062</v>
      </c>
      <c r="H2461" s="1" t="s">
        <v>6584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6585</v>
      </c>
      <c r="D2462" s="1" t="s">
        <v>6586</v>
      </c>
      <c r="E2462" s="1" t="s">
        <v>5143</v>
      </c>
      <c r="F2462" s="1" t="s">
        <v>455</v>
      </c>
      <c r="G2462" s="1" t="s">
        <v>1062</v>
      </c>
      <c r="H2462" s="1" t="s">
        <v>6587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6588</v>
      </c>
      <c r="D2463" s="1" t="s">
        <v>6589</v>
      </c>
      <c r="E2463" s="1" t="s">
        <v>5143</v>
      </c>
      <c r="F2463" s="1" t="s">
        <v>455</v>
      </c>
      <c r="G2463" s="1" t="s">
        <v>1062</v>
      </c>
      <c r="H2463" s="1" t="s">
        <v>6590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6100</v>
      </c>
      <c r="D2464" s="1" t="s">
        <v>6591</v>
      </c>
      <c r="E2464" s="1" t="s">
        <v>5143</v>
      </c>
      <c r="F2464" s="1" t="s">
        <v>455</v>
      </c>
      <c r="G2464" s="1" t="s">
        <v>1062</v>
      </c>
      <c r="H2464" s="1" t="s">
        <v>6592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6593</v>
      </c>
      <c r="D2465" s="1" t="s">
        <v>6594</v>
      </c>
      <c r="E2465" s="1" t="s">
        <v>5143</v>
      </c>
      <c r="F2465" s="1" t="s">
        <v>455</v>
      </c>
      <c r="G2465" s="1" t="s">
        <v>1062</v>
      </c>
      <c r="H2465" s="1" t="s">
        <v>6595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6596</v>
      </c>
      <c r="D2466" s="1" t="s">
        <v>6597</v>
      </c>
      <c r="E2466" s="1" t="s">
        <v>5143</v>
      </c>
      <c r="F2466" s="1" t="s">
        <v>455</v>
      </c>
      <c r="G2466" s="1" t="s">
        <v>1062</v>
      </c>
      <c r="H2466" s="1" t="s">
        <v>6598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6599</v>
      </c>
      <c r="D2467" s="1" t="s">
        <v>6600</v>
      </c>
      <c r="E2467" s="1" t="s">
        <v>5143</v>
      </c>
      <c r="F2467" s="1" t="s">
        <v>455</v>
      </c>
      <c r="G2467" s="1" t="s">
        <v>1062</v>
      </c>
      <c r="H2467" s="1" t="s">
        <v>6601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5472</v>
      </c>
      <c r="D2468" s="1" t="s">
        <v>6602</v>
      </c>
      <c r="E2468" s="1" t="s">
        <v>5143</v>
      </c>
      <c r="F2468" s="1" t="s">
        <v>455</v>
      </c>
      <c r="G2468" s="1" t="s">
        <v>1062</v>
      </c>
      <c r="H2468" s="1" t="s">
        <v>6603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6604</v>
      </c>
      <c r="D2469" s="1" t="s">
        <v>6605</v>
      </c>
      <c r="E2469" s="1" t="s">
        <v>5143</v>
      </c>
      <c r="F2469" s="1" t="s">
        <v>455</v>
      </c>
      <c r="G2469" s="1" t="s">
        <v>1062</v>
      </c>
      <c r="H2469" s="1" t="s">
        <v>6606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6607</v>
      </c>
      <c r="D2470" s="1" t="s">
        <v>6608</v>
      </c>
      <c r="E2470" s="1" t="s">
        <v>5143</v>
      </c>
      <c r="F2470" s="1" t="s">
        <v>455</v>
      </c>
      <c r="G2470" s="1" t="s">
        <v>1062</v>
      </c>
      <c r="H2470" s="1" t="s">
        <v>6609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5334</v>
      </c>
      <c r="D2471" s="1" t="s">
        <v>6610</v>
      </c>
      <c r="E2471" s="1" t="s">
        <v>5143</v>
      </c>
      <c r="F2471" s="1" t="s">
        <v>455</v>
      </c>
      <c r="G2471" s="1" t="s">
        <v>1062</v>
      </c>
      <c r="H2471" s="1" t="s">
        <v>6611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6612</v>
      </c>
      <c r="D2472" s="1" t="s">
        <v>6613</v>
      </c>
      <c r="E2472" s="1" t="s">
        <v>5143</v>
      </c>
      <c r="F2472" s="1" t="s">
        <v>455</v>
      </c>
      <c r="G2472" s="1" t="s">
        <v>1062</v>
      </c>
      <c r="H2472" s="1" t="s">
        <v>6614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6615</v>
      </c>
      <c r="D2473" s="1" t="s">
        <v>6616</v>
      </c>
      <c r="E2473" s="1" t="s">
        <v>5143</v>
      </c>
      <c r="F2473" s="1" t="s">
        <v>455</v>
      </c>
      <c r="G2473" s="1" t="s">
        <v>1062</v>
      </c>
      <c r="H2473" s="1" t="s">
        <v>6617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6618</v>
      </c>
      <c r="D2474" s="1" t="s">
        <v>6619</v>
      </c>
      <c r="E2474" s="1" t="s">
        <v>5143</v>
      </c>
      <c r="F2474" s="1" t="s">
        <v>455</v>
      </c>
      <c r="G2474" s="1" t="s">
        <v>1062</v>
      </c>
      <c r="H2474" s="1" t="s">
        <v>6620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6621</v>
      </c>
      <c r="D2475" s="1" t="s">
        <v>6622</v>
      </c>
      <c r="E2475" s="1" t="s">
        <v>5143</v>
      </c>
      <c r="F2475" s="1" t="s">
        <v>455</v>
      </c>
      <c r="G2475" s="1" t="s">
        <v>1062</v>
      </c>
      <c r="H2475" s="1" t="s">
        <v>6623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6624</v>
      </c>
      <c r="D2476" s="1" t="s">
        <v>6625</v>
      </c>
      <c r="E2476" s="1" t="s">
        <v>5143</v>
      </c>
      <c r="F2476" s="1" t="s">
        <v>455</v>
      </c>
      <c r="G2476" s="1" t="s">
        <v>1062</v>
      </c>
      <c r="H2476" s="1" t="s">
        <v>6626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6166</v>
      </c>
      <c r="D2477" s="1" t="s">
        <v>6627</v>
      </c>
      <c r="E2477" s="1" t="s">
        <v>5143</v>
      </c>
      <c r="F2477" s="1" t="s">
        <v>455</v>
      </c>
      <c r="G2477" s="1" t="s">
        <v>1062</v>
      </c>
      <c r="H2477" s="1" t="s">
        <v>6628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6629</v>
      </c>
      <c r="D2478" s="1" t="s">
        <v>6630</v>
      </c>
      <c r="E2478" s="1" t="s">
        <v>5143</v>
      </c>
      <c r="F2478" s="1" t="s">
        <v>455</v>
      </c>
      <c r="G2478" s="1" t="s">
        <v>1062</v>
      </c>
      <c r="H2478" s="1" t="s">
        <v>6631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6632</v>
      </c>
      <c r="D2479" s="1" t="s">
        <v>6633</v>
      </c>
      <c r="E2479" s="1" t="s">
        <v>5143</v>
      </c>
      <c r="F2479" s="1" t="s">
        <v>455</v>
      </c>
      <c r="G2479" s="1" t="s">
        <v>1062</v>
      </c>
      <c r="H2479" s="1" t="s">
        <v>6634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6635</v>
      </c>
      <c r="D2480" s="1" t="s">
        <v>5119</v>
      </c>
      <c r="E2480" s="1" t="s">
        <v>5143</v>
      </c>
      <c r="F2480" s="1" t="s">
        <v>455</v>
      </c>
      <c r="G2480" s="1" t="s">
        <v>1062</v>
      </c>
      <c r="H2480" s="1" t="s">
        <v>6636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6637</v>
      </c>
      <c r="D2481" s="1" t="s">
        <v>6638</v>
      </c>
      <c r="E2481" s="1" t="s">
        <v>5143</v>
      </c>
      <c r="F2481" s="1" t="s">
        <v>455</v>
      </c>
      <c r="G2481" s="1" t="s">
        <v>1062</v>
      </c>
      <c r="H2481" s="1" t="s">
        <v>6639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6640</v>
      </c>
      <c r="D2482" s="1" t="s">
        <v>6641</v>
      </c>
      <c r="E2482" s="1" t="s">
        <v>5143</v>
      </c>
      <c r="F2482" s="1" t="s">
        <v>455</v>
      </c>
      <c r="G2482" s="1" t="s">
        <v>1062</v>
      </c>
      <c r="H2482" s="1" t="s">
        <v>6642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6643</v>
      </c>
      <c r="D2483" s="1" t="s">
        <v>6644</v>
      </c>
      <c r="E2483" s="1" t="s">
        <v>5143</v>
      </c>
      <c r="F2483" s="1" t="s">
        <v>455</v>
      </c>
      <c r="G2483" s="1" t="s">
        <v>1062</v>
      </c>
      <c r="H2483" s="1" t="s">
        <v>6645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6646</v>
      </c>
      <c r="D2484" s="1" t="s">
        <v>6647</v>
      </c>
      <c r="E2484" s="1" t="s">
        <v>5143</v>
      </c>
      <c r="F2484" s="1" t="s">
        <v>455</v>
      </c>
      <c r="G2484" s="1" t="s">
        <v>1062</v>
      </c>
      <c r="H2484" s="1" t="s">
        <v>6648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6649</v>
      </c>
      <c r="D2485" s="1" t="s">
        <v>6650</v>
      </c>
      <c r="E2485" s="1" t="s">
        <v>5143</v>
      </c>
      <c r="F2485" s="1" t="s">
        <v>455</v>
      </c>
      <c r="G2485" s="1" t="s">
        <v>1062</v>
      </c>
      <c r="H2485" s="1" t="s">
        <v>6651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6652</v>
      </c>
      <c r="D2486" s="1" t="s">
        <v>6653</v>
      </c>
      <c r="E2486" s="1" t="s">
        <v>5143</v>
      </c>
      <c r="F2486" s="1" t="s">
        <v>455</v>
      </c>
      <c r="G2486" s="1" t="s">
        <v>1062</v>
      </c>
      <c r="H2486" s="1" t="s">
        <v>6654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6655</v>
      </c>
      <c r="D2487" s="1" t="s">
        <v>6656</v>
      </c>
      <c r="E2487" s="1" t="s">
        <v>5143</v>
      </c>
      <c r="F2487" s="1" t="s">
        <v>455</v>
      </c>
      <c r="G2487" s="1" t="s">
        <v>1062</v>
      </c>
      <c r="H2487" s="1" t="s">
        <v>6657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6658</v>
      </c>
      <c r="D2488" s="1" t="s">
        <v>6659</v>
      </c>
      <c r="E2488" s="1" t="s">
        <v>5143</v>
      </c>
      <c r="F2488" s="1" t="s">
        <v>455</v>
      </c>
      <c r="G2488" s="1" t="s">
        <v>1062</v>
      </c>
      <c r="H2488" s="1" t="s">
        <v>6660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6661</v>
      </c>
      <c r="D2489" s="1" t="s">
        <v>6662</v>
      </c>
      <c r="E2489" s="1" t="s">
        <v>5143</v>
      </c>
      <c r="F2489" s="1" t="s">
        <v>455</v>
      </c>
      <c r="G2489" s="1" t="s">
        <v>1062</v>
      </c>
      <c r="H2489" s="1" t="s">
        <v>6663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6664</v>
      </c>
      <c r="D2490" s="1" t="s">
        <v>6665</v>
      </c>
      <c r="E2490" s="1" t="s">
        <v>5143</v>
      </c>
      <c r="F2490" s="1" t="s">
        <v>455</v>
      </c>
      <c r="G2490" s="1" t="s">
        <v>1062</v>
      </c>
      <c r="H2490" s="1" t="s">
        <v>6666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6667</v>
      </c>
      <c r="D2491" s="1" t="s">
        <v>6668</v>
      </c>
      <c r="E2491" s="1" t="s">
        <v>5143</v>
      </c>
      <c r="F2491" s="1" t="s">
        <v>455</v>
      </c>
      <c r="G2491" s="1" t="s">
        <v>1062</v>
      </c>
      <c r="H2491" s="1" t="s">
        <v>6669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6670</v>
      </c>
      <c r="D2492" s="1" t="s">
        <v>6671</v>
      </c>
      <c r="E2492" s="1" t="s">
        <v>5143</v>
      </c>
      <c r="F2492" s="1" t="s">
        <v>455</v>
      </c>
      <c r="G2492" s="1" t="s">
        <v>1062</v>
      </c>
      <c r="H2492" s="1" t="s">
        <v>6672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6673</v>
      </c>
      <c r="D2493" s="1" t="s">
        <v>6674</v>
      </c>
      <c r="E2493" s="1" t="s">
        <v>5143</v>
      </c>
      <c r="F2493" s="1" t="s">
        <v>455</v>
      </c>
      <c r="G2493" s="1" t="s">
        <v>1062</v>
      </c>
      <c r="H2493" s="1" t="s">
        <v>6675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6676</v>
      </c>
      <c r="D2494" s="1" t="s">
        <v>6677</v>
      </c>
      <c r="E2494" s="1" t="s">
        <v>5143</v>
      </c>
      <c r="F2494" s="1" t="s">
        <v>455</v>
      </c>
      <c r="G2494" s="1" t="s">
        <v>1062</v>
      </c>
      <c r="H2494" s="1" t="s">
        <v>6678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6679</v>
      </c>
      <c r="D2495" s="1" t="s">
        <v>6680</v>
      </c>
      <c r="E2495" s="1" t="s">
        <v>5143</v>
      </c>
      <c r="F2495" s="1" t="s">
        <v>455</v>
      </c>
      <c r="G2495" s="1" t="s">
        <v>1062</v>
      </c>
      <c r="H2495" s="1" t="s">
        <v>6681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6682</v>
      </c>
      <c r="D2496" s="1" t="s">
        <v>6683</v>
      </c>
      <c r="E2496" s="1" t="s">
        <v>5143</v>
      </c>
      <c r="F2496" s="1" t="s">
        <v>455</v>
      </c>
      <c r="G2496" s="1" t="s">
        <v>1062</v>
      </c>
      <c r="H2496" s="1" t="s">
        <v>6684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6685</v>
      </c>
      <c r="D2497" s="1" t="s">
        <v>6686</v>
      </c>
      <c r="E2497" s="1" t="s">
        <v>5143</v>
      </c>
      <c r="F2497" s="1" t="s">
        <v>455</v>
      </c>
      <c r="G2497" s="1" t="s">
        <v>1062</v>
      </c>
      <c r="H2497" s="1" t="s">
        <v>6687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6688</v>
      </c>
      <c r="D2498" s="1" t="s">
        <v>6689</v>
      </c>
      <c r="E2498" s="1" t="s">
        <v>5143</v>
      </c>
      <c r="F2498" s="1" t="s">
        <v>455</v>
      </c>
      <c r="G2498" s="1" t="s">
        <v>1062</v>
      </c>
      <c r="H2498" s="1" t="s">
        <v>6690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6691</v>
      </c>
      <c r="D2499" s="1" t="s">
        <v>6692</v>
      </c>
      <c r="E2499" s="1" t="s">
        <v>5143</v>
      </c>
      <c r="F2499" s="1" t="s">
        <v>455</v>
      </c>
      <c r="G2499" s="1" t="s">
        <v>1062</v>
      </c>
      <c r="H2499" s="1" t="s">
        <v>6693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6694</v>
      </c>
      <c r="D2500" s="1" t="s">
        <v>6695</v>
      </c>
      <c r="E2500" s="1" t="s">
        <v>5143</v>
      </c>
      <c r="F2500" s="1" t="s">
        <v>455</v>
      </c>
      <c r="G2500" s="1" t="s">
        <v>1062</v>
      </c>
      <c r="H2500" s="1" t="s">
        <v>6696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6697</v>
      </c>
      <c r="D2501" s="1" t="s">
        <v>6698</v>
      </c>
      <c r="E2501" s="1" t="s">
        <v>5143</v>
      </c>
      <c r="F2501" s="1" t="s">
        <v>455</v>
      </c>
      <c r="G2501" s="1" t="s">
        <v>1062</v>
      </c>
      <c r="H2501" s="1" t="s">
        <v>6699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6700</v>
      </c>
      <c r="D2502" s="1" t="s">
        <v>6701</v>
      </c>
      <c r="E2502" s="1" t="s">
        <v>5143</v>
      </c>
      <c r="F2502" s="1" t="s">
        <v>455</v>
      </c>
      <c r="G2502" s="1" t="s">
        <v>1062</v>
      </c>
      <c r="H2502" s="1" t="s">
        <v>6702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6703</v>
      </c>
      <c r="D2503" s="1" t="s">
        <v>6704</v>
      </c>
      <c r="E2503" s="1" t="s">
        <v>5143</v>
      </c>
      <c r="F2503" s="1" t="s">
        <v>455</v>
      </c>
      <c r="G2503" s="1" t="s">
        <v>1062</v>
      </c>
      <c r="H2503" s="1" t="s">
        <v>6705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6706</v>
      </c>
      <c r="D2504" s="1" t="s">
        <v>6707</v>
      </c>
      <c r="E2504" s="1" t="s">
        <v>5143</v>
      </c>
      <c r="F2504" s="1" t="s">
        <v>455</v>
      </c>
      <c r="G2504" s="1" t="s">
        <v>1062</v>
      </c>
      <c r="H2504" s="1" t="s">
        <v>6708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6709</v>
      </c>
      <c r="D2505" s="1" t="s">
        <v>6710</v>
      </c>
      <c r="E2505" s="1" t="s">
        <v>5143</v>
      </c>
      <c r="F2505" s="1" t="s">
        <v>455</v>
      </c>
      <c r="G2505" s="1" t="s">
        <v>1062</v>
      </c>
      <c r="H2505" s="1" t="s">
        <v>6711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6712</v>
      </c>
      <c r="D2506" s="1" t="s">
        <v>6713</v>
      </c>
      <c r="E2506" s="1" t="s">
        <v>5143</v>
      </c>
      <c r="F2506" s="1" t="s">
        <v>455</v>
      </c>
      <c r="G2506" s="1" t="s">
        <v>1062</v>
      </c>
      <c r="H2506" s="1" t="s">
        <v>6714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6715</v>
      </c>
      <c r="D2507" s="1" t="s">
        <v>6716</v>
      </c>
      <c r="E2507" s="1" t="s">
        <v>5143</v>
      </c>
      <c r="F2507" s="1" t="s">
        <v>455</v>
      </c>
      <c r="G2507" s="1" t="s">
        <v>1062</v>
      </c>
      <c r="H2507" s="1" t="s">
        <v>6717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6718</v>
      </c>
      <c r="D2508" s="1" t="s">
        <v>6719</v>
      </c>
      <c r="E2508" s="1" t="s">
        <v>5143</v>
      </c>
      <c r="F2508" s="1" t="s">
        <v>455</v>
      </c>
      <c r="G2508" s="1" t="s">
        <v>1062</v>
      </c>
      <c r="H2508" s="1" t="s">
        <v>6720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6721</v>
      </c>
      <c r="D2509" s="1" t="s">
        <v>6722</v>
      </c>
      <c r="E2509" s="1" t="s">
        <v>5143</v>
      </c>
      <c r="F2509" s="1" t="s">
        <v>455</v>
      </c>
      <c r="G2509" s="1" t="s">
        <v>1062</v>
      </c>
      <c r="H2509" s="1" t="s">
        <v>6723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6724</v>
      </c>
      <c r="D2510" s="1" t="s">
        <v>6725</v>
      </c>
      <c r="E2510" s="1" t="s">
        <v>5143</v>
      </c>
      <c r="F2510" s="1" t="s">
        <v>455</v>
      </c>
      <c r="G2510" s="1" t="s">
        <v>1062</v>
      </c>
      <c r="H2510" s="1" t="s">
        <v>6726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6727</v>
      </c>
      <c r="D2511" s="1" t="s">
        <v>6728</v>
      </c>
      <c r="E2511" s="1" t="s">
        <v>5143</v>
      </c>
      <c r="F2511" s="1" t="s">
        <v>455</v>
      </c>
      <c r="G2511" s="1" t="s">
        <v>1062</v>
      </c>
      <c r="H2511" s="1" t="s">
        <v>6729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6730</v>
      </c>
      <c r="D2512" s="1" t="s">
        <v>6731</v>
      </c>
      <c r="E2512" s="1" t="s">
        <v>5143</v>
      </c>
      <c r="F2512" s="1" t="s">
        <v>455</v>
      </c>
      <c r="G2512" s="1" t="s">
        <v>1062</v>
      </c>
      <c r="H2512" s="1" t="s">
        <v>6732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6037</v>
      </c>
      <c r="D2513" s="1" t="s">
        <v>6733</v>
      </c>
      <c r="E2513" s="1" t="s">
        <v>5143</v>
      </c>
      <c r="F2513" s="1" t="s">
        <v>455</v>
      </c>
      <c r="G2513" s="1" t="s">
        <v>1062</v>
      </c>
      <c r="H2513" s="1" t="s">
        <v>6734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6735</v>
      </c>
      <c r="D2514" s="1" t="s">
        <v>6736</v>
      </c>
      <c r="E2514" s="1" t="s">
        <v>5143</v>
      </c>
      <c r="F2514" s="1" t="s">
        <v>455</v>
      </c>
      <c r="G2514" s="1" t="s">
        <v>1062</v>
      </c>
      <c r="H2514" s="1" t="s">
        <v>6737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6738</v>
      </c>
      <c r="D2515" s="1" t="s">
        <v>6739</v>
      </c>
      <c r="E2515" s="1" t="s">
        <v>5143</v>
      </c>
      <c r="F2515" s="1" t="s">
        <v>455</v>
      </c>
      <c r="G2515" s="1" t="s">
        <v>1062</v>
      </c>
      <c r="H2515" s="1" t="s">
        <v>6740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6741</v>
      </c>
      <c r="D2516" s="1" t="s">
        <v>6742</v>
      </c>
      <c r="E2516" s="1" t="s">
        <v>5143</v>
      </c>
      <c r="F2516" s="1" t="s">
        <v>455</v>
      </c>
      <c r="G2516" s="1" t="s">
        <v>1062</v>
      </c>
      <c r="H2516" s="1" t="s">
        <v>6743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6744</v>
      </c>
      <c r="D2517" s="1" t="s">
        <v>6745</v>
      </c>
      <c r="E2517" s="1" t="s">
        <v>5143</v>
      </c>
      <c r="F2517" s="1" t="s">
        <v>455</v>
      </c>
      <c r="G2517" s="1" t="s">
        <v>1062</v>
      </c>
      <c r="H2517" s="1" t="s">
        <v>6746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6747</v>
      </c>
      <c r="D2518" s="1" t="s">
        <v>6748</v>
      </c>
      <c r="E2518" s="1" t="s">
        <v>5143</v>
      </c>
      <c r="F2518" s="1" t="s">
        <v>455</v>
      </c>
      <c r="G2518" s="1" t="s">
        <v>1062</v>
      </c>
      <c r="H2518" s="1" t="s">
        <v>6749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6750</v>
      </c>
      <c r="D2519" s="1" t="s">
        <v>6751</v>
      </c>
      <c r="E2519" s="1" t="s">
        <v>5143</v>
      </c>
      <c r="F2519" s="1" t="s">
        <v>455</v>
      </c>
      <c r="G2519" s="1" t="s">
        <v>1062</v>
      </c>
      <c r="H2519" s="1" t="s">
        <v>6752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6753</v>
      </c>
      <c r="D2520" s="1" t="s">
        <v>6754</v>
      </c>
      <c r="E2520" s="1" t="s">
        <v>5143</v>
      </c>
      <c r="F2520" s="1" t="s">
        <v>455</v>
      </c>
      <c r="G2520" s="1" t="s">
        <v>1062</v>
      </c>
      <c r="H2520" s="1" t="s">
        <v>6755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6756</v>
      </c>
      <c r="D2521" s="1" t="s">
        <v>6757</v>
      </c>
      <c r="E2521" s="1" t="s">
        <v>5143</v>
      </c>
      <c r="F2521" s="1" t="s">
        <v>455</v>
      </c>
      <c r="G2521" s="1" t="s">
        <v>1062</v>
      </c>
      <c r="H2521" s="1" t="s">
        <v>6758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6759</v>
      </c>
      <c r="D2522" s="1" t="s">
        <v>6760</v>
      </c>
      <c r="E2522" s="1" t="s">
        <v>5143</v>
      </c>
      <c r="F2522" s="1" t="s">
        <v>455</v>
      </c>
      <c r="G2522" s="1" t="s">
        <v>1062</v>
      </c>
      <c r="H2522" s="1" t="s">
        <v>6761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6762</v>
      </c>
      <c r="D2523" s="1" t="s">
        <v>6763</v>
      </c>
      <c r="E2523" s="1" t="s">
        <v>5143</v>
      </c>
      <c r="F2523" s="1" t="s">
        <v>455</v>
      </c>
      <c r="G2523" s="1" t="s">
        <v>1062</v>
      </c>
      <c r="H2523" s="1" t="s">
        <v>6764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6765</v>
      </c>
      <c r="D2524" s="1" t="s">
        <v>6766</v>
      </c>
      <c r="E2524" s="1" t="s">
        <v>5143</v>
      </c>
      <c r="F2524" s="1" t="s">
        <v>455</v>
      </c>
      <c r="G2524" s="1" t="s">
        <v>1062</v>
      </c>
      <c r="H2524" s="1" t="s">
        <v>6767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6768</v>
      </c>
      <c r="D2525" s="1" t="s">
        <v>6769</v>
      </c>
      <c r="E2525" s="1" t="s">
        <v>5143</v>
      </c>
      <c r="F2525" s="1" t="s">
        <v>455</v>
      </c>
      <c r="G2525" s="1" t="s">
        <v>1062</v>
      </c>
      <c r="H2525" s="1" t="s">
        <v>6770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6771</v>
      </c>
      <c r="D2526" s="1" t="s">
        <v>6772</v>
      </c>
      <c r="E2526" s="1" t="s">
        <v>5143</v>
      </c>
      <c r="F2526" s="1" t="s">
        <v>455</v>
      </c>
      <c r="G2526" s="1" t="s">
        <v>1062</v>
      </c>
      <c r="H2526" s="1" t="s">
        <v>6773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6774</v>
      </c>
      <c r="D2527" s="1" t="s">
        <v>6775</v>
      </c>
      <c r="E2527" s="1" t="s">
        <v>5143</v>
      </c>
      <c r="F2527" s="1" t="s">
        <v>455</v>
      </c>
      <c r="G2527" s="1" t="s">
        <v>1062</v>
      </c>
      <c r="H2527" s="1" t="s">
        <v>6776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6777</v>
      </c>
      <c r="D2528" s="1" t="s">
        <v>6778</v>
      </c>
      <c r="E2528" s="1" t="s">
        <v>5143</v>
      </c>
      <c r="F2528" s="1" t="s">
        <v>455</v>
      </c>
      <c r="G2528" s="1" t="s">
        <v>1062</v>
      </c>
      <c r="H2528" s="1" t="s">
        <v>6779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6780</v>
      </c>
      <c r="D2529" s="1" t="s">
        <v>6781</v>
      </c>
      <c r="E2529" s="1" t="s">
        <v>5143</v>
      </c>
      <c r="F2529" s="1" t="s">
        <v>455</v>
      </c>
      <c r="G2529" s="1" t="s">
        <v>1062</v>
      </c>
      <c r="H2529" s="1" t="s">
        <v>6782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6783</v>
      </c>
      <c r="D2530" s="1" t="s">
        <v>6784</v>
      </c>
      <c r="E2530" s="1" t="s">
        <v>5143</v>
      </c>
      <c r="F2530" s="1" t="s">
        <v>455</v>
      </c>
      <c r="G2530" s="1" t="s">
        <v>1062</v>
      </c>
      <c r="H2530" s="1" t="s">
        <v>6785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6786</v>
      </c>
      <c r="D2531" s="1" t="s">
        <v>6787</v>
      </c>
      <c r="E2531" s="1" t="s">
        <v>5143</v>
      </c>
      <c r="F2531" s="1" t="s">
        <v>455</v>
      </c>
      <c r="G2531" s="1" t="s">
        <v>1062</v>
      </c>
      <c r="H2531" s="1" t="s">
        <v>6788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6789</v>
      </c>
      <c r="D2532" s="1" t="s">
        <v>6790</v>
      </c>
      <c r="E2532" s="1" t="s">
        <v>5143</v>
      </c>
      <c r="F2532" s="1" t="s">
        <v>455</v>
      </c>
      <c r="G2532" s="1" t="s">
        <v>1062</v>
      </c>
      <c r="H2532" s="1" t="s">
        <v>6791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6792</v>
      </c>
      <c r="D2533" s="1" t="s">
        <v>6793</v>
      </c>
      <c r="E2533" s="1" t="s">
        <v>5143</v>
      </c>
      <c r="F2533" s="1" t="s">
        <v>455</v>
      </c>
      <c r="G2533" s="1" t="s">
        <v>1062</v>
      </c>
      <c r="H2533" s="1" t="s">
        <v>6794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6795</v>
      </c>
      <c r="D2534" s="1" t="s">
        <v>6796</v>
      </c>
      <c r="E2534" s="1" t="s">
        <v>5143</v>
      </c>
      <c r="F2534" s="1" t="s">
        <v>455</v>
      </c>
      <c r="G2534" s="1" t="s">
        <v>1062</v>
      </c>
      <c r="H2534" s="1" t="s">
        <v>6797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6798</v>
      </c>
      <c r="D2535" s="1" t="s">
        <v>6799</v>
      </c>
      <c r="E2535" s="1" t="s">
        <v>5143</v>
      </c>
      <c r="F2535" s="1" t="s">
        <v>455</v>
      </c>
      <c r="G2535" s="1" t="s">
        <v>1062</v>
      </c>
      <c r="H2535" s="1" t="s">
        <v>6800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6801</v>
      </c>
      <c r="D2536" s="1" t="s">
        <v>6802</v>
      </c>
      <c r="E2536" s="1" t="s">
        <v>5143</v>
      </c>
      <c r="F2536" s="1" t="s">
        <v>455</v>
      </c>
      <c r="G2536" s="1" t="s">
        <v>1062</v>
      </c>
      <c r="H2536" s="1" t="s">
        <v>6803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6804</v>
      </c>
      <c r="D2537" s="1" t="s">
        <v>6805</v>
      </c>
      <c r="E2537" s="1" t="s">
        <v>5143</v>
      </c>
      <c r="F2537" s="1" t="s">
        <v>455</v>
      </c>
      <c r="G2537" s="1" t="s">
        <v>1062</v>
      </c>
      <c r="H2537" s="1" t="s">
        <v>6806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4756</v>
      </c>
      <c r="D2538" s="1" t="s">
        <v>6807</v>
      </c>
      <c r="E2538" s="1" t="s">
        <v>5143</v>
      </c>
      <c r="F2538" s="1" t="s">
        <v>455</v>
      </c>
      <c r="G2538" s="1" t="s">
        <v>1062</v>
      </c>
      <c r="H2538" s="1" t="s">
        <v>6808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6809</v>
      </c>
      <c r="D2539" s="1" t="s">
        <v>6810</v>
      </c>
      <c r="E2539" s="1" t="s">
        <v>5143</v>
      </c>
      <c r="F2539" s="1" t="s">
        <v>455</v>
      </c>
      <c r="G2539" s="1" t="s">
        <v>1062</v>
      </c>
      <c r="H2539" s="1" t="s">
        <v>6811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6812</v>
      </c>
      <c r="D2540" s="1" t="s">
        <v>6813</v>
      </c>
      <c r="E2540" s="1" t="s">
        <v>5143</v>
      </c>
      <c r="F2540" s="1" t="s">
        <v>455</v>
      </c>
      <c r="G2540" s="1" t="s">
        <v>1062</v>
      </c>
      <c r="H2540" s="1" t="s">
        <v>6814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6815</v>
      </c>
      <c r="D2541" s="1" t="s">
        <v>6816</v>
      </c>
      <c r="E2541" s="1" t="s">
        <v>5143</v>
      </c>
      <c r="F2541" s="1" t="s">
        <v>455</v>
      </c>
      <c r="G2541" s="1" t="s">
        <v>1062</v>
      </c>
      <c r="H2541" s="1" t="s">
        <v>6817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6818</v>
      </c>
      <c r="D2542" s="1" t="s">
        <v>6819</v>
      </c>
      <c r="E2542" s="1" t="s">
        <v>5143</v>
      </c>
      <c r="F2542" s="1" t="s">
        <v>455</v>
      </c>
      <c r="G2542" s="1" t="s">
        <v>1062</v>
      </c>
      <c r="H2542" s="1" t="s">
        <v>6820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4758</v>
      </c>
      <c r="D2543" s="1" t="s">
        <v>6821</v>
      </c>
      <c r="E2543" s="1" t="s">
        <v>5143</v>
      </c>
      <c r="F2543" s="1" t="s">
        <v>455</v>
      </c>
      <c r="G2543" s="1" t="s">
        <v>1062</v>
      </c>
      <c r="H2543" s="1" t="s">
        <v>6822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6823</v>
      </c>
      <c r="D2544" s="1" t="s">
        <v>6824</v>
      </c>
      <c r="E2544" s="1" t="s">
        <v>5143</v>
      </c>
      <c r="F2544" s="1" t="s">
        <v>455</v>
      </c>
      <c r="G2544" s="1" t="s">
        <v>1062</v>
      </c>
      <c r="H2544" s="1" t="s">
        <v>6825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6826</v>
      </c>
      <c r="D2545" s="1" t="s">
        <v>6827</v>
      </c>
      <c r="E2545" s="1" t="s">
        <v>5143</v>
      </c>
      <c r="F2545" s="1" t="s">
        <v>455</v>
      </c>
      <c r="G2545" s="1" t="s">
        <v>1062</v>
      </c>
      <c r="H2545" s="1" t="s">
        <v>6828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6829</v>
      </c>
      <c r="D2546" s="1" t="s">
        <v>6830</v>
      </c>
      <c r="E2546" s="1" t="s">
        <v>5143</v>
      </c>
      <c r="F2546" s="1" t="s">
        <v>455</v>
      </c>
      <c r="G2546" s="1" t="s">
        <v>1062</v>
      </c>
      <c r="H2546" s="1" t="s">
        <v>6831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5320</v>
      </c>
      <c r="D2547" s="1" t="s">
        <v>6832</v>
      </c>
      <c r="E2547" s="1" t="s">
        <v>5143</v>
      </c>
      <c r="F2547" s="1" t="s">
        <v>455</v>
      </c>
      <c r="G2547" s="1" t="s">
        <v>1062</v>
      </c>
      <c r="H2547" s="1" t="s">
        <v>6833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6834</v>
      </c>
      <c r="D2548" s="1" t="s">
        <v>6835</v>
      </c>
      <c r="E2548" s="1" t="s">
        <v>5143</v>
      </c>
      <c r="F2548" s="1" t="s">
        <v>455</v>
      </c>
      <c r="G2548" s="1" t="s">
        <v>1062</v>
      </c>
      <c r="H2548" s="1" t="s">
        <v>6836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6837</v>
      </c>
      <c r="D2549" s="1" t="s">
        <v>6838</v>
      </c>
      <c r="E2549" s="1" t="s">
        <v>5143</v>
      </c>
      <c r="F2549" s="1" t="s">
        <v>455</v>
      </c>
      <c r="G2549" s="1" t="s">
        <v>1062</v>
      </c>
      <c r="H2549" s="1" t="s">
        <v>6839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6840</v>
      </c>
      <c r="D2550" s="1" t="s">
        <v>6841</v>
      </c>
      <c r="E2550" s="1" t="s">
        <v>5143</v>
      </c>
      <c r="F2550" s="1" t="s">
        <v>455</v>
      </c>
      <c r="G2550" s="1" t="s">
        <v>1062</v>
      </c>
      <c r="H2550" s="1" t="s">
        <v>6842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6843</v>
      </c>
      <c r="D2551" s="1" t="s">
        <v>6844</v>
      </c>
      <c r="E2551" s="1" t="s">
        <v>5143</v>
      </c>
      <c r="F2551" s="1" t="s">
        <v>455</v>
      </c>
      <c r="G2551" s="1" t="s">
        <v>1062</v>
      </c>
      <c r="H2551" s="1" t="s">
        <v>6845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6846</v>
      </c>
      <c r="D2552" s="1" t="s">
        <v>6847</v>
      </c>
      <c r="E2552" s="1" t="s">
        <v>5143</v>
      </c>
      <c r="F2552" s="1" t="s">
        <v>455</v>
      </c>
      <c r="G2552" s="1" t="s">
        <v>1062</v>
      </c>
      <c r="H2552" s="1" t="s">
        <v>6848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6849</v>
      </c>
      <c r="D2553" s="1" t="s">
        <v>6850</v>
      </c>
      <c r="E2553" s="1" t="s">
        <v>5143</v>
      </c>
      <c r="F2553" s="1" t="s">
        <v>455</v>
      </c>
      <c r="G2553" s="1" t="s">
        <v>1062</v>
      </c>
      <c r="H2553" s="1" t="s">
        <v>6851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6852</v>
      </c>
      <c r="D2554" s="1" t="s">
        <v>6853</v>
      </c>
      <c r="E2554" s="1" t="s">
        <v>5143</v>
      </c>
      <c r="F2554" s="1" t="s">
        <v>455</v>
      </c>
      <c r="G2554" s="1" t="s">
        <v>1062</v>
      </c>
      <c r="H2554" s="1" t="s">
        <v>6854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6855</v>
      </c>
      <c r="D2555" s="1" t="s">
        <v>6856</v>
      </c>
      <c r="E2555" s="1" t="s">
        <v>5143</v>
      </c>
      <c r="F2555" s="1" t="s">
        <v>455</v>
      </c>
      <c r="G2555" s="1" t="s">
        <v>1062</v>
      </c>
      <c r="H2555" s="1" t="s">
        <v>6857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6858</v>
      </c>
      <c r="D2556" s="1" t="s">
        <v>6859</v>
      </c>
      <c r="E2556" s="1" t="s">
        <v>5143</v>
      </c>
      <c r="F2556" s="1" t="s">
        <v>455</v>
      </c>
      <c r="G2556" s="1" t="s">
        <v>1062</v>
      </c>
      <c r="H2556" s="1" t="s">
        <v>6860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6861</v>
      </c>
      <c r="D2557" s="1" t="s">
        <v>6862</v>
      </c>
      <c r="E2557" s="1" t="s">
        <v>5143</v>
      </c>
      <c r="F2557" s="1" t="s">
        <v>455</v>
      </c>
      <c r="G2557" s="1" t="s">
        <v>1062</v>
      </c>
      <c r="H2557" s="1" t="s">
        <v>6863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6864</v>
      </c>
      <c r="D2558" s="1" t="s">
        <v>6865</v>
      </c>
      <c r="E2558" s="1" t="s">
        <v>5143</v>
      </c>
      <c r="F2558" s="1" t="s">
        <v>455</v>
      </c>
      <c r="G2558" s="1" t="s">
        <v>1062</v>
      </c>
      <c r="H2558" s="1" t="s">
        <v>6866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6867</v>
      </c>
      <c r="D2559" s="1" t="s">
        <v>6868</v>
      </c>
      <c r="E2559" s="1" t="s">
        <v>5143</v>
      </c>
      <c r="F2559" s="1" t="s">
        <v>455</v>
      </c>
      <c r="G2559" s="1" t="s">
        <v>1062</v>
      </c>
      <c r="H2559" s="1" t="s">
        <v>6869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6870</v>
      </c>
      <c r="D2560" s="1" t="s">
        <v>6871</v>
      </c>
      <c r="E2560" s="1" t="s">
        <v>5143</v>
      </c>
      <c r="F2560" s="1" t="s">
        <v>455</v>
      </c>
      <c r="G2560" s="1" t="s">
        <v>1062</v>
      </c>
      <c r="H2560" s="1" t="s">
        <v>6872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5678</v>
      </c>
      <c r="D2561" s="1" t="s">
        <v>6873</v>
      </c>
      <c r="E2561" s="1" t="s">
        <v>5143</v>
      </c>
      <c r="F2561" s="1" t="s">
        <v>455</v>
      </c>
      <c r="G2561" s="1" t="s">
        <v>1062</v>
      </c>
      <c r="H2561" s="1" t="s">
        <v>6874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3796</v>
      </c>
      <c r="D2562" s="1" t="s">
        <v>6875</v>
      </c>
      <c r="E2562" s="1" t="s">
        <v>5143</v>
      </c>
      <c r="F2562" s="1" t="s">
        <v>455</v>
      </c>
      <c r="G2562" s="1" t="s">
        <v>1062</v>
      </c>
      <c r="H2562" s="1" t="s">
        <v>6876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6877</v>
      </c>
      <c r="D2563" s="1" t="s">
        <v>6878</v>
      </c>
      <c r="E2563" s="1" t="s">
        <v>5143</v>
      </c>
      <c r="F2563" s="1" t="s">
        <v>455</v>
      </c>
      <c r="G2563" s="1" t="s">
        <v>1062</v>
      </c>
      <c r="H2563" s="1" t="s">
        <v>6879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6880</v>
      </c>
      <c r="D2564" s="1" t="s">
        <v>6881</v>
      </c>
      <c r="E2564" s="1" t="s">
        <v>5143</v>
      </c>
      <c r="F2564" s="1" t="s">
        <v>455</v>
      </c>
      <c r="G2564" s="1" t="s">
        <v>1062</v>
      </c>
      <c r="H2564" s="1" t="s">
        <v>6882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6883</v>
      </c>
      <c r="D2565" s="1" t="s">
        <v>6884</v>
      </c>
      <c r="E2565" s="1" t="s">
        <v>5143</v>
      </c>
      <c r="F2565" s="1" t="s">
        <v>455</v>
      </c>
      <c r="G2565" s="1" t="s">
        <v>1062</v>
      </c>
      <c r="H2565" s="1" t="s">
        <v>6885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6886</v>
      </c>
      <c r="D2566" s="1" t="s">
        <v>6887</v>
      </c>
      <c r="E2566" s="1" t="s">
        <v>5143</v>
      </c>
      <c r="F2566" s="1" t="s">
        <v>455</v>
      </c>
      <c r="G2566" s="1" t="s">
        <v>1062</v>
      </c>
      <c r="H2566" s="1" t="s">
        <v>6888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6889</v>
      </c>
      <c r="D2567" s="1" t="s">
        <v>6890</v>
      </c>
      <c r="E2567" s="1" t="s">
        <v>5143</v>
      </c>
      <c r="F2567" s="1" t="s">
        <v>455</v>
      </c>
      <c r="G2567" s="1" t="s">
        <v>1062</v>
      </c>
      <c r="H2567" s="1" t="s">
        <v>6891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6892</v>
      </c>
      <c r="D2568" s="1" t="s">
        <v>6893</v>
      </c>
      <c r="E2568" s="1" t="s">
        <v>5143</v>
      </c>
      <c r="F2568" s="1" t="s">
        <v>455</v>
      </c>
      <c r="G2568" s="1" t="s">
        <v>1062</v>
      </c>
      <c r="H2568" s="1" t="s">
        <v>6894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6895</v>
      </c>
      <c r="D2569" s="1" t="s">
        <v>6896</v>
      </c>
      <c r="E2569" s="1" t="s">
        <v>5143</v>
      </c>
      <c r="F2569" s="1" t="s">
        <v>455</v>
      </c>
      <c r="G2569" s="1" t="s">
        <v>1062</v>
      </c>
      <c r="H2569" s="1" t="s">
        <v>6897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6898</v>
      </c>
      <c r="D2570" s="1" t="s">
        <v>6899</v>
      </c>
      <c r="E2570" s="1" t="s">
        <v>5143</v>
      </c>
      <c r="F2570" s="1" t="s">
        <v>455</v>
      </c>
      <c r="G2570" s="1" t="s">
        <v>1062</v>
      </c>
      <c r="H2570" s="1" t="s">
        <v>6900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6901</v>
      </c>
      <c r="D2571" s="1" t="s">
        <v>6902</v>
      </c>
      <c r="E2571" s="1" t="s">
        <v>5143</v>
      </c>
      <c r="F2571" s="1" t="s">
        <v>455</v>
      </c>
      <c r="G2571" s="1" t="s">
        <v>1062</v>
      </c>
      <c r="H2571" s="1" t="s">
        <v>6903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6166</v>
      </c>
      <c r="D2572" s="1" t="s">
        <v>6904</v>
      </c>
      <c r="E2572" s="1" t="s">
        <v>5143</v>
      </c>
      <c r="F2572" s="1" t="s">
        <v>455</v>
      </c>
      <c r="G2572" s="1" t="s">
        <v>1062</v>
      </c>
      <c r="H2572" s="1" t="s">
        <v>6905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3727</v>
      </c>
      <c r="D2573" s="1" t="s">
        <v>6906</v>
      </c>
      <c r="E2573" s="1" t="s">
        <v>5143</v>
      </c>
      <c r="F2573" s="1" t="s">
        <v>455</v>
      </c>
      <c r="G2573" s="1" t="s">
        <v>1062</v>
      </c>
      <c r="H2573" s="1" t="s">
        <v>6907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6908</v>
      </c>
      <c r="D2574" s="1" t="s">
        <v>6909</v>
      </c>
      <c r="E2574" s="1" t="s">
        <v>5143</v>
      </c>
      <c r="F2574" s="1" t="s">
        <v>455</v>
      </c>
      <c r="G2574" s="1" t="s">
        <v>1062</v>
      </c>
      <c r="H2574" s="1" t="s">
        <v>6910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6911</v>
      </c>
      <c r="D2575" s="1" t="s">
        <v>6912</v>
      </c>
      <c r="E2575" s="1" t="s">
        <v>5143</v>
      </c>
      <c r="F2575" s="1" t="s">
        <v>455</v>
      </c>
      <c r="G2575" s="1" t="s">
        <v>1062</v>
      </c>
      <c r="H2575" s="1" t="s">
        <v>6913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6914</v>
      </c>
      <c r="D2576" s="1" t="s">
        <v>6915</v>
      </c>
      <c r="E2576" s="1" t="s">
        <v>5143</v>
      </c>
      <c r="F2576" s="1" t="s">
        <v>455</v>
      </c>
      <c r="G2576" s="1" t="s">
        <v>1062</v>
      </c>
      <c r="H2576" s="1" t="s">
        <v>6916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6917</v>
      </c>
      <c r="D2577" s="1" t="s">
        <v>6918</v>
      </c>
      <c r="E2577" s="1" t="s">
        <v>5143</v>
      </c>
      <c r="F2577" s="1" t="s">
        <v>455</v>
      </c>
      <c r="G2577" s="1" t="s">
        <v>1062</v>
      </c>
      <c r="H2577" s="1" t="s">
        <v>6919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737</v>
      </c>
      <c r="D2578" s="1" t="s">
        <v>6920</v>
      </c>
      <c r="E2578" s="1" t="s">
        <v>5143</v>
      </c>
      <c r="F2578" s="1" t="s">
        <v>455</v>
      </c>
      <c r="G2578" s="1" t="s">
        <v>1062</v>
      </c>
      <c r="H2578" s="1" t="s">
        <v>6921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6922</v>
      </c>
      <c r="D2579" s="1" t="s">
        <v>6923</v>
      </c>
      <c r="E2579" s="1" t="s">
        <v>5143</v>
      </c>
      <c r="F2579" s="1" t="s">
        <v>455</v>
      </c>
      <c r="G2579" s="1" t="s">
        <v>1062</v>
      </c>
      <c r="H2579" s="1" t="s">
        <v>6924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6925</v>
      </c>
      <c r="D2580" s="1" t="s">
        <v>6926</v>
      </c>
      <c r="E2580" s="1" t="s">
        <v>5143</v>
      </c>
      <c r="F2580" s="1" t="s">
        <v>455</v>
      </c>
      <c r="G2580" s="1" t="s">
        <v>1062</v>
      </c>
      <c r="H2580" s="1" t="s">
        <v>6927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2276</v>
      </c>
      <c r="D2581" s="1" t="s">
        <v>6928</v>
      </c>
      <c r="E2581" s="1" t="s">
        <v>5143</v>
      </c>
      <c r="F2581" s="1" t="s">
        <v>455</v>
      </c>
      <c r="G2581" s="1" t="s">
        <v>1062</v>
      </c>
      <c r="H2581" s="1" t="s">
        <v>6929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5235</v>
      </c>
      <c r="D2582" s="1" t="s">
        <v>6930</v>
      </c>
      <c r="E2582" s="1" t="s">
        <v>5143</v>
      </c>
      <c r="F2582" s="1" t="s">
        <v>455</v>
      </c>
      <c r="G2582" s="1" t="s">
        <v>1062</v>
      </c>
      <c r="H2582" s="1" t="s">
        <v>6931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6932</v>
      </c>
      <c r="D2583" s="1" t="s">
        <v>6933</v>
      </c>
      <c r="E2583" s="1" t="s">
        <v>5143</v>
      </c>
      <c r="F2583" s="1" t="s">
        <v>455</v>
      </c>
      <c r="G2583" s="1" t="s">
        <v>1062</v>
      </c>
      <c r="H2583" s="1" t="s">
        <v>6934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6935</v>
      </c>
      <c r="D2584" s="1" t="s">
        <v>6936</v>
      </c>
      <c r="E2584" s="1" t="s">
        <v>5143</v>
      </c>
      <c r="F2584" s="1" t="s">
        <v>455</v>
      </c>
      <c r="G2584" s="1" t="s">
        <v>1062</v>
      </c>
      <c r="H2584" s="1" t="s">
        <v>6937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3751</v>
      </c>
      <c r="D2585" s="1" t="s">
        <v>6938</v>
      </c>
      <c r="E2585" s="1" t="s">
        <v>5143</v>
      </c>
      <c r="F2585" s="1" t="s">
        <v>455</v>
      </c>
      <c r="G2585" s="1" t="s">
        <v>1062</v>
      </c>
      <c r="H2585" s="1" t="s">
        <v>6939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6940</v>
      </c>
      <c r="D2586" s="1" t="s">
        <v>6941</v>
      </c>
      <c r="E2586" s="1" t="s">
        <v>5143</v>
      </c>
      <c r="F2586" s="1" t="s">
        <v>455</v>
      </c>
      <c r="G2586" s="1" t="s">
        <v>1062</v>
      </c>
      <c r="H2586" s="1" t="s">
        <v>6942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6943</v>
      </c>
      <c r="D2587" s="1" t="s">
        <v>6944</v>
      </c>
      <c r="E2587" s="1" t="s">
        <v>5143</v>
      </c>
      <c r="F2587" s="1" t="s">
        <v>455</v>
      </c>
      <c r="G2587" s="1" t="s">
        <v>1062</v>
      </c>
      <c r="H2587" s="1" t="s">
        <v>6945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6946</v>
      </c>
      <c r="D2588" s="1" t="s">
        <v>6947</v>
      </c>
      <c r="E2588" s="1" t="s">
        <v>5143</v>
      </c>
      <c r="F2588" s="1" t="s">
        <v>455</v>
      </c>
      <c r="G2588" s="1" t="s">
        <v>1062</v>
      </c>
      <c r="H2588" s="1" t="s">
        <v>6948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6949</v>
      </c>
      <c r="D2589" s="1" t="s">
        <v>6950</v>
      </c>
      <c r="E2589" s="1" t="s">
        <v>5143</v>
      </c>
      <c r="F2589" s="1" t="s">
        <v>455</v>
      </c>
      <c r="G2589" s="1" t="s">
        <v>1062</v>
      </c>
      <c r="H2589" s="1" t="s">
        <v>6951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6952</v>
      </c>
      <c r="D2590" s="1" t="s">
        <v>6953</v>
      </c>
      <c r="E2590" s="1" t="s">
        <v>5143</v>
      </c>
      <c r="F2590" s="1" t="s">
        <v>455</v>
      </c>
      <c r="G2590" s="1" t="s">
        <v>1062</v>
      </c>
      <c r="H2590" s="1" t="s">
        <v>6954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6955</v>
      </c>
      <c r="D2591" s="1" t="s">
        <v>6956</v>
      </c>
      <c r="E2591" s="1" t="s">
        <v>5143</v>
      </c>
      <c r="F2591" s="1" t="s">
        <v>455</v>
      </c>
      <c r="G2591" s="1" t="s">
        <v>1062</v>
      </c>
      <c r="H2591" s="1" t="s">
        <v>6957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6958</v>
      </c>
      <c r="D2592" s="1" t="s">
        <v>6959</v>
      </c>
      <c r="E2592" s="1" t="s">
        <v>5143</v>
      </c>
      <c r="F2592" s="1" t="s">
        <v>455</v>
      </c>
      <c r="G2592" s="1" t="s">
        <v>1062</v>
      </c>
      <c r="H2592" s="1" t="s">
        <v>6960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6961</v>
      </c>
      <c r="D2593" s="1" t="s">
        <v>6962</v>
      </c>
      <c r="E2593" s="1" t="s">
        <v>5143</v>
      </c>
      <c r="F2593" s="1" t="s">
        <v>455</v>
      </c>
      <c r="G2593" s="1" t="s">
        <v>1062</v>
      </c>
      <c r="H2593" s="1" t="s">
        <v>6963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6964</v>
      </c>
      <c r="D2594" s="1" t="s">
        <v>6965</v>
      </c>
      <c r="E2594" s="1" t="s">
        <v>5143</v>
      </c>
      <c r="F2594" s="1" t="s">
        <v>455</v>
      </c>
      <c r="G2594" s="1" t="s">
        <v>1062</v>
      </c>
      <c r="H2594" s="1" t="s">
        <v>6966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5328</v>
      </c>
      <c r="D2595" s="1" t="s">
        <v>6967</v>
      </c>
      <c r="E2595" s="1" t="s">
        <v>5143</v>
      </c>
      <c r="F2595" s="1" t="s">
        <v>455</v>
      </c>
      <c r="G2595" s="1" t="s">
        <v>1062</v>
      </c>
      <c r="H2595" s="1" t="s">
        <v>6968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6969</v>
      </c>
      <c r="D2596" s="1" t="s">
        <v>6970</v>
      </c>
      <c r="E2596" s="1" t="s">
        <v>5143</v>
      </c>
      <c r="F2596" s="1" t="s">
        <v>455</v>
      </c>
      <c r="G2596" s="1" t="s">
        <v>1062</v>
      </c>
      <c r="H2596" s="1" t="s">
        <v>6971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2565</v>
      </c>
      <c r="D2597" s="1" t="s">
        <v>6972</v>
      </c>
      <c r="E2597" s="1" t="s">
        <v>5143</v>
      </c>
      <c r="F2597" s="1" t="s">
        <v>455</v>
      </c>
      <c r="G2597" s="1" t="s">
        <v>1062</v>
      </c>
      <c r="H2597" s="1" t="s">
        <v>6973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980</v>
      </c>
      <c r="D2598" s="1" t="s">
        <v>6974</v>
      </c>
      <c r="E2598" s="1" t="s">
        <v>5143</v>
      </c>
      <c r="F2598" s="1" t="s">
        <v>455</v>
      </c>
      <c r="G2598" s="1" t="s">
        <v>1062</v>
      </c>
      <c r="H2598" s="1" t="s">
        <v>6975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6976</v>
      </c>
      <c r="D2599" s="1" t="s">
        <v>6977</v>
      </c>
      <c r="E2599" s="1" t="s">
        <v>5143</v>
      </c>
      <c r="F2599" s="1" t="s">
        <v>455</v>
      </c>
      <c r="G2599" s="1" t="s">
        <v>1062</v>
      </c>
      <c r="H2599" s="1" t="s">
        <v>6978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6979</v>
      </c>
      <c r="D2600" s="1" t="s">
        <v>6980</v>
      </c>
      <c r="E2600" s="1" t="s">
        <v>5143</v>
      </c>
      <c r="F2600" s="1" t="s">
        <v>455</v>
      </c>
      <c r="G2600" s="1" t="s">
        <v>1062</v>
      </c>
      <c r="H2600" s="1" t="s">
        <v>6981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6982</v>
      </c>
      <c r="D2601" s="1" t="s">
        <v>6983</v>
      </c>
      <c r="E2601" s="1" t="s">
        <v>5143</v>
      </c>
      <c r="F2601" s="1" t="s">
        <v>455</v>
      </c>
      <c r="G2601" s="1" t="s">
        <v>1062</v>
      </c>
      <c r="H2601" s="1" t="s">
        <v>6984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6985</v>
      </c>
      <c r="D2602" s="1" t="s">
        <v>6986</v>
      </c>
      <c r="E2602" s="1" t="s">
        <v>5143</v>
      </c>
      <c r="F2602" s="1" t="s">
        <v>455</v>
      </c>
      <c r="G2602" s="1" t="s">
        <v>1062</v>
      </c>
      <c r="H2602" s="1" t="s">
        <v>6987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6988</v>
      </c>
      <c r="D2603" s="1" t="s">
        <v>6989</v>
      </c>
      <c r="E2603" s="1" t="s">
        <v>5143</v>
      </c>
      <c r="F2603" s="1" t="s">
        <v>455</v>
      </c>
      <c r="G2603" s="1" t="s">
        <v>1062</v>
      </c>
      <c r="H2603" s="1" t="s">
        <v>6990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6991</v>
      </c>
      <c r="D2604" s="1" t="s">
        <v>6992</v>
      </c>
      <c r="E2604" s="1" t="s">
        <v>5143</v>
      </c>
      <c r="F2604" s="1" t="s">
        <v>455</v>
      </c>
      <c r="G2604" s="1" t="s">
        <v>1062</v>
      </c>
      <c r="H2604" s="1" t="s">
        <v>6993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6994</v>
      </c>
      <c r="D2605" s="1" t="s">
        <v>6995</v>
      </c>
      <c r="E2605" s="1" t="s">
        <v>5143</v>
      </c>
      <c r="F2605" s="1" t="s">
        <v>455</v>
      </c>
      <c r="G2605" s="1" t="s">
        <v>1062</v>
      </c>
      <c r="H2605" s="1" t="s">
        <v>6996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6997</v>
      </c>
      <c r="D2606" s="1" t="s">
        <v>6998</v>
      </c>
      <c r="E2606" s="1" t="s">
        <v>5143</v>
      </c>
      <c r="F2606" s="1" t="s">
        <v>455</v>
      </c>
      <c r="G2606" s="1" t="s">
        <v>1062</v>
      </c>
      <c r="H2606" s="1" t="s">
        <v>6999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2427</v>
      </c>
      <c r="D2607" s="1" t="s">
        <v>7000</v>
      </c>
      <c r="E2607" s="1" t="s">
        <v>5143</v>
      </c>
      <c r="F2607" s="1" t="s">
        <v>455</v>
      </c>
      <c r="G2607" s="1" t="s">
        <v>1062</v>
      </c>
      <c r="H2607" s="1" t="s">
        <v>7001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7002</v>
      </c>
      <c r="D2608" s="1" t="s">
        <v>7003</v>
      </c>
      <c r="E2608" s="1" t="s">
        <v>5143</v>
      </c>
      <c r="F2608" s="1" t="s">
        <v>455</v>
      </c>
      <c r="G2608" s="1" t="s">
        <v>1062</v>
      </c>
      <c r="H2608" s="1" t="s">
        <v>7004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7005</v>
      </c>
      <c r="D2609" s="1" t="s">
        <v>7006</v>
      </c>
      <c r="E2609" s="1" t="s">
        <v>5143</v>
      </c>
      <c r="F2609" s="1" t="s">
        <v>455</v>
      </c>
      <c r="G2609" s="1" t="s">
        <v>1062</v>
      </c>
      <c r="H2609" s="1" t="s">
        <v>7007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6428</v>
      </c>
      <c r="D2610" s="1" t="s">
        <v>7008</v>
      </c>
      <c r="E2610" s="1" t="s">
        <v>5143</v>
      </c>
      <c r="F2610" s="1" t="s">
        <v>455</v>
      </c>
      <c r="G2610" s="1" t="s">
        <v>1062</v>
      </c>
      <c r="H2610" s="1" t="s">
        <v>7009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6789</v>
      </c>
      <c r="D2611" s="1" t="s">
        <v>7010</v>
      </c>
      <c r="E2611" s="1" t="s">
        <v>5143</v>
      </c>
      <c r="F2611" s="1" t="s">
        <v>455</v>
      </c>
      <c r="G2611" s="1" t="s">
        <v>1062</v>
      </c>
      <c r="H2611" s="1" t="s">
        <v>7011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7012</v>
      </c>
      <c r="D2612" s="1" t="s">
        <v>7013</v>
      </c>
      <c r="E2612" s="1" t="s">
        <v>5143</v>
      </c>
      <c r="F2612" s="1" t="s">
        <v>455</v>
      </c>
      <c r="G2612" s="1" t="s">
        <v>1062</v>
      </c>
      <c r="H2612" s="1" t="s">
        <v>7014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2402</v>
      </c>
      <c r="D2613" s="1" t="s">
        <v>7015</v>
      </c>
      <c r="E2613" s="1" t="s">
        <v>5143</v>
      </c>
      <c r="F2613" s="1" t="s">
        <v>455</v>
      </c>
      <c r="G2613" s="1" t="s">
        <v>1062</v>
      </c>
      <c r="H2613" s="1" t="s">
        <v>7016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7017</v>
      </c>
      <c r="D2614" s="1" t="s">
        <v>7018</v>
      </c>
      <c r="E2614" s="1" t="s">
        <v>5143</v>
      </c>
      <c r="F2614" s="1" t="s">
        <v>455</v>
      </c>
      <c r="G2614" s="1" t="s">
        <v>1062</v>
      </c>
      <c r="H2614" s="1" t="s">
        <v>7019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7020</v>
      </c>
      <c r="D2615" s="1" t="s">
        <v>7021</v>
      </c>
      <c r="E2615" s="1" t="s">
        <v>5143</v>
      </c>
      <c r="F2615" s="1" t="s">
        <v>455</v>
      </c>
      <c r="G2615" s="1" t="s">
        <v>1062</v>
      </c>
      <c r="H2615" s="1" t="s">
        <v>7022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2087</v>
      </c>
      <c r="D2616" s="1" t="s">
        <v>7023</v>
      </c>
      <c r="E2616" s="1" t="s">
        <v>5143</v>
      </c>
      <c r="F2616" s="1" t="s">
        <v>455</v>
      </c>
      <c r="G2616" s="1" t="s">
        <v>1062</v>
      </c>
      <c r="H2616" s="1" t="s">
        <v>7024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2033</v>
      </c>
      <c r="D2617" s="1" t="s">
        <v>7025</v>
      </c>
      <c r="E2617" s="1" t="s">
        <v>1047</v>
      </c>
      <c r="F2617" s="1" t="s">
        <v>179</v>
      </c>
      <c r="G2617" s="1" t="s">
        <v>1062</v>
      </c>
      <c r="H2617" s="1" t="s">
        <v>7026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7027</v>
      </c>
      <c r="D2618" s="1" t="s">
        <v>7028</v>
      </c>
      <c r="E2618" s="1" t="s">
        <v>1047</v>
      </c>
      <c r="F2618" s="1" t="s">
        <v>179</v>
      </c>
      <c r="G2618" s="1" t="s">
        <v>1062</v>
      </c>
      <c r="H2618" s="1" t="s">
        <v>7029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7030</v>
      </c>
      <c r="D2619" s="1" t="s">
        <v>7031</v>
      </c>
      <c r="E2619" s="1" t="s">
        <v>1047</v>
      </c>
      <c r="F2619" s="1" t="s">
        <v>179</v>
      </c>
      <c r="G2619" s="1" t="s">
        <v>1062</v>
      </c>
      <c r="H2619" s="1" t="s">
        <v>7032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7033</v>
      </c>
      <c r="D2620" s="1" t="s">
        <v>7034</v>
      </c>
      <c r="E2620" s="1" t="s">
        <v>1047</v>
      </c>
      <c r="F2620" s="1" t="s">
        <v>179</v>
      </c>
      <c r="G2620" s="1" t="s">
        <v>1062</v>
      </c>
      <c r="H2620" s="1" t="s">
        <v>7035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7036</v>
      </c>
      <c r="D2621" s="1" t="s">
        <v>7037</v>
      </c>
      <c r="E2621" s="1" t="s">
        <v>1047</v>
      </c>
      <c r="F2621" s="1" t="s">
        <v>179</v>
      </c>
      <c r="G2621" s="1" t="s">
        <v>1062</v>
      </c>
      <c r="H2621" s="1" t="s">
        <v>7038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7039</v>
      </c>
      <c r="D2622" s="1" t="s">
        <v>7040</v>
      </c>
      <c r="E2622" s="1" t="s">
        <v>1047</v>
      </c>
      <c r="F2622" s="1" t="s">
        <v>179</v>
      </c>
      <c r="G2622" s="1" t="s">
        <v>1062</v>
      </c>
      <c r="H2622" s="1" t="s">
        <v>7041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7042</v>
      </c>
      <c r="D2623" s="1" t="s">
        <v>7043</v>
      </c>
      <c r="E2623" s="1" t="s">
        <v>1047</v>
      </c>
      <c r="F2623" s="1" t="s">
        <v>179</v>
      </c>
      <c r="G2623" s="1" t="s">
        <v>1062</v>
      </c>
      <c r="H2623" s="1" t="s">
        <v>7044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7045</v>
      </c>
      <c r="D2624" s="1" t="s">
        <v>7046</v>
      </c>
      <c r="E2624" s="1" t="s">
        <v>1047</v>
      </c>
      <c r="F2624" s="1" t="s">
        <v>179</v>
      </c>
      <c r="G2624" s="1" t="s">
        <v>1062</v>
      </c>
      <c r="H2624" s="1" t="s">
        <v>7047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7048</v>
      </c>
      <c r="D2625" s="1" t="s">
        <v>7049</v>
      </c>
      <c r="E2625" s="1" t="s">
        <v>1047</v>
      </c>
      <c r="F2625" s="1" t="s">
        <v>179</v>
      </c>
      <c r="G2625" s="1" t="s">
        <v>1062</v>
      </c>
      <c r="H2625" s="1" t="s">
        <v>7050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7051</v>
      </c>
      <c r="D2626" s="1" t="s">
        <v>7052</v>
      </c>
      <c r="E2626" s="1" t="s">
        <v>1047</v>
      </c>
      <c r="F2626" s="1" t="s">
        <v>179</v>
      </c>
      <c r="G2626" s="1" t="s">
        <v>1062</v>
      </c>
      <c r="H2626" s="1" t="s">
        <v>7053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7054</v>
      </c>
      <c r="D2627" s="1" t="s">
        <v>7055</v>
      </c>
      <c r="E2627" s="1" t="s">
        <v>1047</v>
      </c>
      <c r="F2627" s="1" t="s">
        <v>179</v>
      </c>
      <c r="G2627" s="1" t="s">
        <v>1062</v>
      </c>
      <c r="H2627" s="1" t="s">
        <v>7056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2092</v>
      </c>
      <c r="D2628" s="1" t="s">
        <v>7057</v>
      </c>
      <c r="E2628" s="1" t="s">
        <v>1047</v>
      </c>
      <c r="F2628" s="1" t="s">
        <v>179</v>
      </c>
      <c r="G2628" s="1" t="s">
        <v>1062</v>
      </c>
      <c r="H2628" s="1" t="s">
        <v>7058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1244</v>
      </c>
      <c r="D2629" s="1" t="s">
        <v>7059</v>
      </c>
      <c r="E2629" s="1" t="s">
        <v>1047</v>
      </c>
      <c r="F2629" s="1" t="s">
        <v>179</v>
      </c>
      <c r="G2629" s="1" t="s">
        <v>1062</v>
      </c>
      <c r="H2629" s="1" t="s">
        <v>7060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1416</v>
      </c>
      <c r="D2630" s="1" t="s">
        <v>7061</v>
      </c>
      <c r="E2630" s="1" t="s">
        <v>1047</v>
      </c>
      <c r="F2630" s="1" t="s">
        <v>179</v>
      </c>
      <c r="G2630" s="1" t="s">
        <v>1062</v>
      </c>
      <c r="H2630" s="1" t="s">
        <v>7062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2095</v>
      </c>
      <c r="D2631" s="1" t="s">
        <v>7063</v>
      </c>
      <c r="E2631" s="1" t="s">
        <v>1047</v>
      </c>
      <c r="F2631" s="1" t="s">
        <v>179</v>
      </c>
      <c r="G2631" s="1" t="s">
        <v>1062</v>
      </c>
      <c r="H2631" s="1" t="s">
        <v>7064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1029</v>
      </c>
      <c r="D2632" s="1" t="s">
        <v>7065</v>
      </c>
      <c r="E2632" s="1" t="s">
        <v>1047</v>
      </c>
      <c r="F2632" s="1" t="s">
        <v>179</v>
      </c>
      <c r="G2632" s="1" t="s">
        <v>1062</v>
      </c>
      <c r="H2632" s="1" t="s">
        <v>7066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5253</v>
      </c>
      <c r="D2633" s="1" t="s">
        <v>7067</v>
      </c>
      <c r="E2633" s="1" t="s">
        <v>1047</v>
      </c>
      <c r="F2633" s="1" t="s">
        <v>179</v>
      </c>
      <c r="G2633" s="1" t="s">
        <v>1062</v>
      </c>
      <c r="H2633" s="1" t="s">
        <v>7068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7069</v>
      </c>
      <c r="D2634" s="1" t="s">
        <v>7070</v>
      </c>
      <c r="E2634" s="1" t="s">
        <v>1047</v>
      </c>
      <c r="F2634" s="1" t="s">
        <v>179</v>
      </c>
      <c r="G2634" s="1" t="s">
        <v>1062</v>
      </c>
      <c r="H2634" s="1" t="s">
        <v>7071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1244</v>
      </c>
      <c r="D2635" s="1" t="s">
        <v>7072</v>
      </c>
      <c r="E2635" s="1" t="s">
        <v>1047</v>
      </c>
      <c r="F2635" s="1" t="s">
        <v>179</v>
      </c>
      <c r="G2635" s="1" t="s">
        <v>1062</v>
      </c>
      <c r="H2635" s="1" t="s">
        <v>7073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7074</v>
      </c>
      <c r="D2636" s="1" t="s">
        <v>7075</v>
      </c>
      <c r="E2636" s="1" t="s">
        <v>1047</v>
      </c>
      <c r="F2636" s="1" t="s">
        <v>179</v>
      </c>
      <c r="G2636" s="1" t="s">
        <v>1062</v>
      </c>
      <c r="H2636" s="1" t="s">
        <v>7076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7077</v>
      </c>
      <c r="D2637" s="1" t="s">
        <v>7078</v>
      </c>
      <c r="E2637" s="1" t="s">
        <v>1047</v>
      </c>
      <c r="F2637" s="1" t="s">
        <v>179</v>
      </c>
      <c r="G2637" s="1" t="s">
        <v>1062</v>
      </c>
      <c r="H2637" s="1" t="s">
        <v>7079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7080</v>
      </c>
      <c r="D2638" s="1" t="s">
        <v>7081</v>
      </c>
      <c r="E2638" s="1" t="s">
        <v>1047</v>
      </c>
      <c r="F2638" s="1" t="s">
        <v>179</v>
      </c>
      <c r="G2638" s="1" t="s">
        <v>1062</v>
      </c>
      <c r="H2638" s="1" t="s">
        <v>7082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7083</v>
      </c>
      <c r="D2639" s="1" t="s">
        <v>7084</v>
      </c>
      <c r="E2639" s="1" t="s">
        <v>1047</v>
      </c>
      <c r="F2639" s="1" t="s">
        <v>179</v>
      </c>
      <c r="G2639" s="1" t="s">
        <v>1062</v>
      </c>
      <c r="H2639" s="1" t="s">
        <v>7085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7086</v>
      </c>
      <c r="D2640" s="1" t="s">
        <v>7087</v>
      </c>
      <c r="E2640" s="1" t="s">
        <v>1047</v>
      </c>
      <c r="F2640" s="1" t="s">
        <v>179</v>
      </c>
      <c r="G2640" s="1" t="s">
        <v>1062</v>
      </c>
      <c r="H2640" s="1" t="s">
        <v>7088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7089</v>
      </c>
      <c r="D2641" s="1" t="s">
        <v>7090</v>
      </c>
      <c r="E2641" s="1" t="s">
        <v>1047</v>
      </c>
      <c r="F2641" s="1" t="s">
        <v>179</v>
      </c>
      <c r="G2641" s="1" t="s">
        <v>1062</v>
      </c>
      <c r="H2641" s="1" t="s">
        <v>7091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7092</v>
      </c>
      <c r="D2642" s="1" t="s">
        <v>7093</v>
      </c>
      <c r="E2642" s="1" t="s">
        <v>1047</v>
      </c>
      <c r="F2642" s="1" t="s">
        <v>179</v>
      </c>
      <c r="G2642" s="1" t="s">
        <v>1062</v>
      </c>
      <c r="H2642" s="1" t="s">
        <v>7094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892</v>
      </c>
      <c r="D2643" s="1" t="s">
        <v>7095</v>
      </c>
      <c r="E2643" s="1" t="s">
        <v>1047</v>
      </c>
      <c r="F2643" s="1" t="s">
        <v>179</v>
      </c>
      <c r="G2643" s="1" t="s">
        <v>1062</v>
      </c>
      <c r="H2643" s="1" t="s">
        <v>7096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7097</v>
      </c>
      <c r="D2644" s="1" t="s">
        <v>7098</v>
      </c>
      <c r="E2644" s="1" t="s">
        <v>1047</v>
      </c>
      <c r="F2644" s="1" t="s">
        <v>179</v>
      </c>
      <c r="G2644" s="1" t="s">
        <v>1062</v>
      </c>
      <c r="H2644" s="1" t="s">
        <v>7099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7100</v>
      </c>
      <c r="D2645" s="1" t="s">
        <v>7101</v>
      </c>
      <c r="E2645" s="1" t="s">
        <v>1047</v>
      </c>
      <c r="F2645" s="1" t="s">
        <v>179</v>
      </c>
      <c r="G2645" s="1" t="s">
        <v>1062</v>
      </c>
      <c r="H2645" s="1" t="s">
        <v>7102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7103</v>
      </c>
      <c r="D2646" s="1" t="s">
        <v>7104</v>
      </c>
      <c r="E2646" s="1" t="s">
        <v>1047</v>
      </c>
      <c r="F2646" s="1" t="s">
        <v>179</v>
      </c>
      <c r="G2646" s="1" t="s">
        <v>1062</v>
      </c>
      <c r="H2646" s="1" t="s">
        <v>7105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1416</v>
      </c>
      <c r="D2647" s="1" t="s">
        <v>7106</v>
      </c>
      <c r="E2647" s="1" t="s">
        <v>1047</v>
      </c>
      <c r="F2647" s="1" t="s">
        <v>179</v>
      </c>
      <c r="G2647" s="1" t="s">
        <v>1062</v>
      </c>
      <c r="H2647" s="1" t="s">
        <v>7107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7108</v>
      </c>
      <c r="D2648" s="1" t="s">
        <v>7109</v>
      </c>
      <c r="E2648" s="1" t="s">
        <v>1047</v>
      </c>
      <c r="F2648" s="1" t="s">
        <v>179</v>
      </c>
      <c r="G2648" s="1" t="s">
        <v>1062</v>
      </c>
      <c r="H2648" s="1" t="s">
        <v>7110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1244</v>
      </c>
      <c r="D2649" s="1" t="s">
        <v>7111</v>
      </c>
      <c r="E2649" s="1" t="s">
        <v>1047</v>
      </c>
      <c r="F2649" s="1" t="s">
        <v>179</v>
      </c>
      <c r="G2649" s="1" t="s">
        <v>1062</v>
      </c>
      <c r="H2649" s="1" t="s">
        <v>7112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7113</v>
      </c>
      <c r="D2650" s="1" t="s">
        <v>7114</v>
      </c>
      <c r="E2650" s="1" t="s">
        <v>1047</v>
      </c>
      <c r="F2650" s="1" t="s">
        <v>179</v>
      </c>
      <c r="G2650" s="1" t="s">
        <v>1062</v>
      </c>
      <c r="H2650" s="1" t="s">
        <v>7115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734</v>
      </c>
      <c r="D2651" s="1" t="s">
        <v>7116</v>
      </c>
      <c r="E2651" s="1" t="s">
        <v>1047</v>
      </c>
      <c r="F2651" s="1" t="s">
        <v>179</v>
      </c>
      <c r="G2651" s="1" t="s">
        <v>1062</v>
      </c>
      <c r="H2651" s="1" t="s">
        <v>7117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2336</v>
      </c>
      <c r="D2652" s="1" t="s">
        <v>7118</v>
      </c>
      <c r="E2652" s="1" t="s">
        <v>1047</v>
      </c>
      <c r="F2652" s="1" t="s">
        <v>179</v>
      </c>
      <c r="G2652" s="1" t="s">
        <v>1062</v>
      </c>
      <c r="H2652" s="1" t="s">
        <v>7119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2072</v>
      </c>
      <c r="D2653" s="1" t="s">
        <v>7120</v>
      </c>
      <c r="E2653" s="1" t="s">
        <v>1047</v>
      </c>
      <c r="F2653" s="1" t="s">
        <v>179</v>
      </c>
      <c r="G2653" s="1" t="s">
        <v>1062</v>
      </c>
      <c r="H2653" s="1" t="s">
        <v>7121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2104</v>
      </c>
      <c r="D2654" s="1" t="s">
        <v>7122</v>
      </c>
      <c r="E2654" s="1" t="s">
        <v>1047</v>
      </c>
      <c r="F2654" s="1" t="s">
        <v>179</v>
      </c>
      <c r="G2654" s="1" t="s">
        <v>1062</v>
      </c>
      <c r="H2654" s="1" t="s">
        <v>7123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7124</v>
      </c>
      <c r="D2655" s="1" t="s">
        <v>7125</v>
      </c>
      <c r="E2655" s="1" t="s">
        <v>1047</v>
      </c>
      <c r="F2655" s="1" t="s">
        <v>179</v>
      </c>
      <c r="G2655" s="1" t="s">
        <v>1062</v>
      </c>
      <c r="H2655" s="1" t="s">
        <v>7126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7127</v>
      </c>
      <c r="D2656" s="1" t="s">
        <v>7128</v>
      </c>
      <c r="E2656" s="1" t="s">
        <v>1047</v>
      </c>
      <c r="F2656" s="1" t="s">
        <v>179</v>
      </c>
      <c r="G2656" s="1" t="s">
        <v>1062</v>
      </c>
      <c r="H2656" s="1" t="s">
        <v>7129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3197</v>
      </c>
      <c r="D2657" s="1" t="s">
        <v>7130</v>
      </c>
      <c r="E2657" s="1" t="s">
        <v>1047</v>
      </c>
      <c r="F2657" s="1" t="s">
        <v>179</v>
      </c>
      <c r="G2657" s="1" t="s">
        <v>1062</v>
      </c>
      <c r="H2657" s="1" t="s">
        <v>7131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7132</v>
      </c>
      <c r="D2658" s="1" t="s">
        <v>7133</v>
      </c>
      <c r="E2658" s="1" t="s">
        <v>1047</v>
      </c>
      <c r="F2658" s="1" t="s">
        <v>179</v>
      </c>
      <c r="G2658" s="1" t="s">
        <v>1062</v>
      </c>
      <c r="H2658" s="1" t="s">
        <v>7134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7135</v>
      </c>
      <c r="D2659" s="1" t="s">
        <v>7136</v>
      </c>
      <c r="E2659" s="1" t="s">
        <v>1047</v>
      </c>
      <c r="F2659" s="1" t="s">
        <v>179</v>
      </c>
      <c r="G2659" s="1" t="s">
        <v>1062</v>
      </c>
      <c r="H2659" s="1" t="s">
        <v>7137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7138</v>
      </c>
      <c r="D2660" s="1" t="s">
        <v>7139</v>
      </c>
      <c r="E2660" s="1" t="s">
        <v>1047</v>
      </c>
      <c r="F2660" s="1" t="s">
        <v>179</v>
      </c>
      <c r="G2660" s="1" t="s">
        <v>1062</v>
      </c>
      <c r="H2660" s="1" t="s">
        <v>7140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7141</v>
      </c>
      <c r="D2661" s="1" t="s">
        <v>7142</v>
      </c>
      <c r="E2661" s="1" t="s">
        <v>1047</v>
      </c>
      <c r="F2661" s="1" t="s">
        <v>179</v>
      </c>
      <c r="G2661" s="1" t="s">
        <v>1062</v>
      </c>
      <c r="H2661" s="1" t="s">
        <v>7143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7144</v>
      </c>
      <c r="D2662" s="1" t="s">
        <v>7145</v>
      </c>
      <c r="E2662" s="1" t="s">
        <v>1047</v>
      </c>
      <c r="F2662" s="1" t="s">
        <v>179</v>
      </c>
      <c r="G2662" s="1" t="s">
        <v>1062</v>
      </c>
      <c r="H2662" s="1" t="s">
        <v>7146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7147</v>
      </c>
      <c r="D2663" s="1" t="s">
        <v>7148</v>
      </c>
      <c r="E2663" s="1" t="s">
        <v>1047</v>
      </c>
      <c r="F2663" s="1" t="s">
        <v>179</v>
      </c>
      <c r="G2663" s="1" t="s">
        <v>1062</v>
      </c>
      <c r="H2663" s="1" t="s">
        <v>7149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7150</v>
      </c>
      <c r="D2664" s="1" t="s">
        <v>7151</v>
      </c>
      <c r="E2664" s="1" t="s">
        <v>1047</v>
      </c>
      <c r="F2664" s="1" t="s">
        <v>179</v>
      </c>
      <c r="G2664" s="1" t="s">
        <v>1062</v>
      </c>
      <c r="H2664" s="1" t="s">
        <v>7152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7153</v>
      </c>
      <c r="D2665" s="1" t="s">
        <v>7154</v>
      </c>
      <c r="E2665" s="1" t="s">
        <v>1047</v>
      </c>
      <c r="F2665" s="1" t="s">
        <v>179</v>
      </c>
      <c r="G2665" s="1" t="s">
        <v>1062</v>
      </c>
      <c r="H2665" s="1" t="s">
        <v>7155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2565</v>
      </c>
      <c r="D2666" s="1" t="s">
        <v>7156</v>
      </c>
      <c r="E2666" s="1" t="s">
        <v>1047</v>
      </c>
      <c r="F2666" s="1" t="s">
        <v>179</v>
      </c>
      <c r="G2666" s="1" t="s">
        <v>1062</v>
      </c>
      <c r="H2666" s="1" t="s">
        <v>7157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3518</v>
      </c>
      <c r="D2667" s="1" t="s">
        <v>7158</v>
      </c>
      <c r="E2667" s="1" t="s">
        <v>1047</v>
      </c>
      <c r="F2667" s="1" t="s">
        <v>179</v>
      </c>
      <c r="G2667" s="1" t="s">
        <v>1062</v>
      </c>
      <c r="H2667" s="1" t="s">
        <v>7159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7160</v>
      </c>
      <c r="D2668" s="1" t="s">
        <v>7161</v>
      </c>
      <c r="E2668" s="1" t="s">
        <v>1047</v>
      </c>
      <c r="F2668" s="1" t="s">
        <v>179</v>
      </c>
      <c r="G2668" s="1" t="s">
        <v>1062</v>
      </c>
      <c r="H2668" s="1" t="s">
        <v>7162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7163</v>
      </c>
      <c r="D2669" s="1" t="s">
        <v>7164</v>
      </c>
      <c r="E2669" s="1" t="s">
        <v>1047</v>
      </c>
      <c r="F2669" s="1" t="s">
        <v>179</v>
      </c>
      <c r="G2669" s="1" t="s">
        <v>1062</v>
      </c>
      <c r="H2669" s="1" t="s">
        <v>7165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7166</v>
      </c>
      <c r="D2670" s="1" t="s">
        <v>7167</v>
      </c>
      <c r="E2670" s="1" t="s">
        <v>1047</v>
      </c>
      <c r="F2670" s="1" t="s">
        <v>179</v>
      </c>
      <c r="G2670" s="1" t="s">
        <v>1062</v>
      </c>
      <c r="H2670" s="1" t="s">
        <v>7168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7169</v>
      </c>
      <c r="D2671" s="1" t="s">
        <v>7170</v>
      </c>
      <c r="E2671" s="1" t="s">
        <v>1047</v>
      </c>
      <c r="F2671" s="1" t="s">
        <v>179</v>
      </c>
      <c r="G2671" s="1" t="s">
        <v>1062</v>
      </c>
      <c r="H2671" s="1" t="s">
        <v>7171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7172</v>
      </c>
      <c r="D2672" s="1" t="s">
        <v>7173</v>
      </c>
      <c r="E2672" s="1" t="s">
        <v>1047</v>
      </c>
      <c r="F2672" s="1" t="s">
        <v>179</v>
      </c>
      <c r="G2672" s="1" t="s">
        <v>1062</v>
      </c>
      <c r="H2672" s="1" t="s">
        <v>7174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1038</v>
      </c>
      <c r="D2673" s="1" t="s">
        <v>4774</v>
      </c>
      <c r="E2673" s="1" t="s">
        <v>1047</v>
      </c>
      <c r="F2673" s="1" t="s">
        <v>179</v>
      </c>
      <c r="G2673" s="1" t="s">
        <v>1062</v>
      </c>
      <c r="H2673" s="1" t="s">
        <v>7175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7176</v>
      </c>
      <c r="D2674" s="1" t="s">
        <v>4777</v>
      </c>
      <c r="E2674" s="1" t="s">
        <v>1047</v>
      </c>
      <c r="F2674" s="1" t="s">
        <v>179</v>
      </c>
      <c r="G2674" s="1" t="s">
        <v>1062</v>
      </c>
      <c r="H2674" s="1" t="s">
        <v>7177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7178</v>
      </c>
      <c r="D2675" s="1" t="s">
        <v>4780</v>
      </c>
      <c r="E2675" s="1" t="s">
        <v>1047</v>
      </c>
      <c r="F2675" s="1" t="s">
        <v>179</v>
      </c>
      <c r="G2675" s="1" t="s">
        <v>1062</v>
      </c>
      <c r="H2675" s="1" t="s">
        <v>7179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7042</v>
      </c>
      <c r="D2676" s="1" t="s">
        <v>4783</v>
      </c>
      <c r="E2676" s="1" t="s">
        <v>1047</v>
      </c>
      <c r="F2676" s="1" t="s">
        <v>179</v>
      </c>
      <c r="G2676" s="1" t="s">
        <v>1062</v>
      </c>
      <c r="H2676" s="1" t="s">
        <v>7180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7181</v>
      </c>
      <c r="D2677" s="1" t="s">
        <v>7182</v>
      </c>
      <c r="E2677" s="1" t="s">
        <v>1047</v>
      </c>
      <c r="F2677" s="1" t="s">
        <v>179</v>
      </c>
      <c r="G2677" s="1" t="s">
        <v>1062</v>
      </c>
      <c r="H2677" s="1" t="s">
        <v>7183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115</v>
      </c>
      <c r="D2678" s="1" t="s">
        <v>7184</v>
      </c>
      <c r="E2678" s="1" t="s">
        <v>1047</v>
      </c>
      <c r="F2678" s="1" t="s">
        <v>179</v>
      </c>
      <c r="G2678" s="1" t="s">
        <v>1062</v>
      </c>
      <c r="H2678" s="1" t="s">
        <v>7185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2115</v>
      </c>
      <c r="D2679" s="1" t="s">
        <v>7186</v>
      </c>
      <c r="E2679" s="1" t="s">
        <v>1047</v>
      </c>
      <c r="F2679" s="1" t="s">
        <v>179</v>
      </c>
      <c r="G2679" s="1" t="s">
        <v>1062</v>
      </c>
      <c r="H2679" s="1" t="s">
        <v>7187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7188</v>
      </c>
      <c r="D2680" s="1" t="s">
        <v>7189</v>
      </c>
      <c r="E2680" s="1" t="s">
        <v>1047</v>
      </c>
      <c r="F2680" s="1" t="s">
        <v>179</v>
      </c>
      <c r="G2680" s="1" t="s">
        <v>1062</v>
      </c>
      <c r="H2680" s="1" t="s">
        <v>7190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1244</v>
      </c>
      <c r="D2681" s="1" t="s">
        <v>7191</v>
      </c>
      <c r="E2681" s="1" t="s">
        <v>1047</v>
      </c>
      <c r="F2681" s="1" t="s">
        <v>179</v>
      </c>
      <c r="G2681" s="1" t="s">
        <v>1062</v>
      </c>
      <c r="H2681" s="1" t="s">
        <v>7192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7193</v>
      </c>
      <c r="D2682" s="1" t="s">
        <v>7194</v>
      </c>
      <c r="E2682" s="1" t="s">
        <v>1047</v>
      </c>
      <c r="F2682" s="1" t="s">
        <v>179</v>
      </c>
      <c r="G2682" s="1" t="s">
        <v>1062</v>
      </c>
      <c r="H2682" s="1" t="s">
        <v>7195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1262</v>
      </c>
      <c r="D2683" s="1" t="s">
        <v>7196</v>
      </c>
      <c r="E2683" s="1" t="s">
        <v>1047</v>
      </c>
      <c r="F2683" s="1" t="s">
        <v>179</v>
      </c>
      <c r="G2683" s="1" t="s">
        <v>1062</v>
      </c>
      <c r="H2683" s="1" t="s">
        <v>7197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2227</v>
      </c>
      <c r="D2684" s="1" t="s">
        <v>7198</v>
      </c>
      <c r="E2684" s="1" t="s">
        <v>1047</v>
      </c>
      <c r="F2684" s="1" t="s">
        <v>179</v>
      </c>
      <c r="G2684" s="1" t="s">
        <v>1062</v>
      </c>
      <c r="H2684" s="1" t="s">
        <v>7199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1416</v>
      </c>
      <c r="D2685" s="1" t="s">
        <v>7200</v>
      </c>
      <c r="E2685" s="1" t="s">
        <v>1047</v>
      </c>
      <c r="F2685" s="1" t="s">
        <v>179</v>
      </c>
      <c r="G2685" s="1" t="s">
        <v>1062</v>
      </c>
      <c r="H2685" s="1" t="s">
        <v>7201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7202</v>
      </c>
      <c r="D2686" s="1" t="s">
        <v>7203</v>
      </c>
      <c r="E2686" s="1" t="s">
        <v>1047</v>
      </c>
      <c r="F2686" s="1" t="s">
        <v>179</v>
      </c>
      <c r="G2686" s="1" t="s">
        <v>1062</v>
      </c>
      <c r="H2686" s="1" t="s">
        <v>7204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7205</v>
      </c>
      <c r="D2687" s="1" t="s">
        <v>7206</v>
      </c>
      <c r="E2687" s="1" t="s">
        <v>1047</v>
      </c>
      <c r="F2687" s="1" t="s">
        <v>179</v>
      </c>
      <c r="G2687" s="1" t="s">
        <v>1062</v>
      </c>
      <c r="H2687" s="1" t="s">
        <v>7207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7208</v>
      </c>
      <c r="D2688" s="1" t="s">
        <v>7209</v>
      </c>
      <c r="E2688" s="1" t="s">
        <v>1047</v>
      </c>
      <c r="F2688" s="1" t="s">
        <v>179</v>
      </c>
      <c r="G2688" s="1" t="s">
        <v>1062</v>
      </c>
      <c r="H2688" s="1" t="s">
        <v>7210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2045</v>
      </c>
      <c r="D2689" s="1" t="s">
        <v>7211</v>
      </c>
      <c r="E2689" s="1" t="s">
        <v>1047</v>
      </c>
      <c r="F2689" s="1" t="s">
        <v>179</v>
      </c>
      <c r="G2689" s="1" t="s">
        <v>1062</v>
      </c>
      <c r="H2689" s="1" t="s">
        <v>7212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7213</v>
      </c>
      <c r="D2690" s="1" t="s">
        <v>7214</v>
      </c>
      <c r="E2690" s="1" t="s">
        <v>1047</v>
      </c>
      <c r="F2690" s="1" t="s">
        <v>179</v>
      </c>
      <c r="G2690" s="1" t="s">
        <v>1062</v>
      </c>
      <c r="H2690" s="1" t="s">
        <v>7215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7216</v>
      </c>
      <c r="D2691" s="1" t="s">
        <v>7217</v>
      </c>
      <c r="E2691" s="1" t="s">
        <v>1047</v>
      </c>
      <c r="F2691" s="1" t="s">
        <v>179</v>
      </c>
      <c r="G2691" s="1" t="s">
        <v>1062</v>
      </c>
      <c r="H2691" s="1" t="s">
        <v>7218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7219</v>
      </c>
      <c r="D2692" s="1" t="s">
        <v>7220</v>
      </c>
      <c r="E2692" s="1" t="s">
        <v>1047</v>
      </c>
      <c r="F2692" s="1" t="s">
        <v>179</v>
      </c>
      <c r="G2692" s="1" t="s">
        <v>1062</v>
      </c>
      <c r="H2692" s="1" t="s">
        <v>7221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7222</v>
      </c>
      <c r="D2693" s="1" t="s">
        <v>7223</v>
      </c>
      <c r="E2693" s="1" t="s">
        <v>1047</v>
      </c>
      <c r="F2693" s="1" t="s">
        <v>179</v>
      </c>
      <c r="G2693" s="1" t="s">
        <v>1062</v>
      </c>
      <c r="H2693" s="1" t="s">
        <v>7224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883</v>
      </c>
      <c r="D2694" s="1" t="s">
        <v>7225</v>
      </c>
      <c r="E2694" s="1" t="s">
        <v>1047</v>
      </c>
      <c r="F2694" s="1" t="s">
        <v>179</v>
      </c>
      <c r="G2694" s="1" t="s">
        <v>1062</v>
      </c>
      <c r="H2694" s="1" t="s">
        <v>7226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7227</v>
      </c>
      <c r="D2695" s="1" t="s">
        <v>7228</v>
      </c>
      <c r="E2695" s="1" t="s">
        <v>1047</v>
      </c>
      <c r="F2695" s="1" t="s">
        <v>179</v>
      </c>
      <c r="G2695" s="1" t="s">
        <v>1062</v>
      </c>
      <c r="H2695" s="1" t="s">
        <v>7229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7230</v>
      </c>
      <c r="D2696" s="1" t="s">
        <v>7231</v>
      </c>
      <c r="E2696" s="1" t="s">
        <v>1047</v>
      </c>
      <c r="F2696" s="1" t="s">
        <v>179</v>
      </c>
      <c r="G2696" s="1" t="s">
        <v>1062</v>
      </c>
      <c r="H2696" s="1" t="s">
        <v>7232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7233</v>
      </c>
      <c r="D2697" s="1" t="s">
        <v>7234</v>
      </c>
      <c r="E2697" s="1" t="s">
        <v>1047</v>
      </c>
      <c r="F2697" s="1" t="s">
        <v>179</v>
      </c>
      <c r="G2697" s="1" t="s">
        <v>1062</v>
      </c>
      <c r="H2697" s="1" t="s">
        <v>7235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7236</v>
      </c>
      <c r="D2698" s="1" t="s">
        <v>7237</v>
      </c>
      <c r="E2698" s="1" t="s">
        <v>1047</v>
      </c>
      <c r="F2698" s="1" t="s">
        <v>179</v>
      </c>
      <c r="G2698" s="1" t="s">
        <v>1062</v>
      </c>
      <c r="H2698" s="1" t="s">
        <v>7238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1035</v>
      </c>
      <c r="D2699" s="1" t="s">
        <v>7239</v>
      </c>
      <c r="E2699" s="1" t="s">
        <v>1047</v>
      </c>
      <c r="F2699" s="1" t="s">
        <v>179</v>
      </c>
      <c r="G2699" s="1" t="s">
        <v>1062</v>
      </c>
      <c r="H2699" s="1" t="s">
        <v>7240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7241</v>
      </c>
      <c r="D2700" s="1" t="s">
        <v>7242</v>
      </c>
      <c r="E2700" s="1" t="s">
        <v>1047</v>
      </c>
      <c r="F2700" s="1" t="s">
        <v>179</v>
      </c>
      <c r="G2700" s="1" t="s">
        <v>1062</v>
      </c>
      <c r="H2700" s="1" t="s">
        <v>7243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3727</v>
      </c>
      <c r="D2701" s="1" t="s">
        <v>7244</v>
      </c>
      <c r="E2701" s="1" t="s">
        <v>1047</v>
      </c>
      <c r="F2701" s="1" t="s">
        <v>179</v>
      </c>
      <c r="G2701" s="1" t="s">
        <v>1062</v>
      </c>
      <c r="H2701" s="1" t="s">
        <v>7245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1960</v>
      </c>
      <c r="D2702" s="1" t="s">
        <v>7246</v>
      </c>
      <c r="E2702" s="1" t="s">
        <v>1047</v>
      </c>
      <c r="F2702" s="1" t="s">
        <v>179</v>
      </c>
      <c r="G2702" s="1" t="s">
        <v>1062</v>
      </c>
      <c r="H2702" s="1" t="s">
        <v>7247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7248</v>
      </c>
      <c r="D2703" s="1" t="s">
        <v>7249</v>
      </c>
      <c r="E2703" s="1" t="s">
        <v>1047</v>
      </c>
      <c r="F2703" s="1" t="s">
        <v>179</v>
      </c>
      <c r="G2703" s="1" t="s">
        <v>1062</v>
      </c>
      <c r="H2703" s="1" t="s">
        <v>7250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4100</v>
      </c>
      <c r="D2704" s="1" t="s">
        <v>7251</v>
      </c>
      <c r="E2704" s="1" t="s">
        <v>1047</v>
      </c>
      <c r="F2704" s="1" t="s">
        <v>179</v>
      </c>
      <c r="G2704" s="1" t="s">
        <v>1062</v>
      </c>
      <c r="H2704" s="1" t="s">
        <v>7252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1416</v>
      </c>
      <c r="D2705" s="1" t="s">
        <v>7253</v>
      </c>
      <c r="E2705" s="1" t="s">
        <v>1047</v>
      </c>
      <c r="F2705" s="1" t="s">
        <v>179</v>
      </c>
      <c r="G2705" s="1" t="s">
        <v>1062</v>
      </c>
      <c r="H2705" s="1" t="s">
        <v>7254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1748</v>
      </c>
      <c r="D2706" s="1" t="s">
        <v>7255</v>
      </c>
      <c r="E2706" s="1" t="s">
        <v>1047</v>
      </c>
      <c r="F2706" s="1" t="s">
        <v>179</v>
      </c>
      <c r="G2706" s="1" t="s">
        <v>1062</v>
      </c>
      <c r="H2706" s="1" t="s">
        <v>7256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1960</v>
      </c>
      <c r="D2707" s="1" t="s">
        <v>7257</v>
      </c>
      <c r="E2707" s="1" t="s">
        <v>1047</v>
      </c>
      <c r="F2707" s="1" t="s">
        <v>179</v>
      </c>
      <c r="G2707" s="1" t="s">
        <v>1062</v>
      </c>
      <c r="H2707" s="1" t="s">
        <v>7258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7259</v>
      </c>
      <c r="D2708" s="1" t="s">
        <v>7260</v>
      </c>
      <c r="E2708" s="1" t="s">
        <v>1047</v>
      </c>
      <c r="F2708" s="1" t="s">
        <v>179</v>
      </c>
      <c r="G2708" s="1" t="s">
        <v>1062</v>
      </c>
      <c r="H2708" s="1" t="s">
        <v>7261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3526</v>
      </c>
      <c r="D2709" s="1" t="s">
        <v>7262</v>
      </c>
      <c r="E2709" s="1" t="s">
        <v>1047</v>
      </c>
      <c r="F2709" s="1" t="s">
        <v>179</v>
      </c>
      <c r="G2709" s="1" t="s">
        <v>1062</v>
      </c>
      <c r="H2709" s="1" t="s">
        <v>7263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7264</v>
      </c>
      <c r="D2710" s="1" t="s">
        <v>7265</v>
      </c>
      <c r="E2710" s="1" t="s">
        <v>1047</v>
      </c>
      <c r="F2710" s="1" t="s">
        <v>179</v>
      </c>
      <c r="G2710" s="1" t="s">
        <v>1062</v>
      </c>
      <c r="H2710" s="1" t="s">
        <v>7266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7267</v>
      </c>
      <c r="D2711" s="1" t="s">
        <v>7268</v>
      </c>
      <c r="E2711" s="1" t="s">
        <v>1047</v>
      </c>
      <c r="F2711" s="1" t="s">
        <v>179</v>
      </c>
      <c r="G2711" s="1" t="s">
        <v>1062</v>
      </c>
      <c r="H2711" s="1" t="s">
        <v>7269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7270</v>
      </c>
      <c r="D2712" s="1" t="s">
        <v>7271</v>
      </c>
      <c r="E2712" s="1" t="s">
        <v>1047</v>
      </c>
      <c r="F2712" s="1" t="s">
        <v>179</v>
      </c>
      <c r="G2712" s="1" t="s">
        <v>1062</v>
      </c>
      <c r="H2712" s="1" t="s">
        <v>7272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2139</v>
      </c>
      <c r="D2713" s="1" t="s">
        <v>4785</v>
      </c>
      <c r="E2713" s="1" t="s">
        <v>1047</v>
      </c>
      <c r="F2713" s="1" t="s">
        <v>179</v>
      </c>
      <c r="G2713" s="1" t="s">
        <v>1062</v>
      </c>
      <c r="H2713" s="1" t="s">
        <v>7273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7274</v>
      </c>
      <c r="D2714" s="1" t="s">
        <v>4788</v>
      </c>
      <c r="E2714" s="1" t="s">
        <v>1047</v>
      </c>
      <c r="F2714" s="1" t="s">
        <v>179</v>
      </c>
      <c r="G2714" s="1" t="s">
        <v>1062</v>
      </c>
      <c r="H2714" s="1" t="s">
        <v>7275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7276</v>
      </c>
      <c r="D2715" s="1" t="s">
        <v>7277</v>
      </c>
      <c r="E2715" s="1" t="s">
        <v>1047</v>
      </c>
      <c r="F2715" s="1" t="s">
        <v>179</v>
      </c>
      <c r="G2715" s="1" t="s">
        <v>1062</v>
      </c>
      <c r="H2715" s="1" t="s">
        <v>7278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7279</v>
      </c>
      <c r="D2716" s="1" t="s">
        <v>4791</v>
      </c>
      <c r="E2716" s="1" t="s">
        <v>1047</v>
      </c>
      <c r="F2716" s="1" t="s">
        <v>179</v>
      </c>
      <c r="G2716" s="1" t="s">
        <v>1062</v>
      </c>
      <c r="H2716" s="1" t="s">
        <v>7280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7281</v>
      </c>
      <c r="D2717" s="1" t="s">
        <v>7282</v>
      </c>
      <c r="E2717" s="1" t="s">
        <v>1047</v>
      </c>
      <c r="F2717" s="1" t="s">
        <v>179</v>
      </c>
      <c r="G2717" s="1" t="s">
        <v>1062</v>
      </c>
      <c r="H2717" s="1" t="s">
        <v>7283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7284</v>
      </c>
      <c r="D2718" s="1" t="s">
        <v>7285</v>
      </c>
      <c r="E2718" s="1" t="s">
        <v>1047</v>
      </c>
      <c r="F2718" s="1" t="s">
        <v>179</v>
      </c>
      <c r="G2718" s="1" t="s">
        <v>1062</v>
      </c>
      <c r="H2718" s="1" t="s">
        <v>7286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7287</v>
      </c>
      <c r="D2719" s="1" t="s">
        <v>7288</v>
      </c>
      <c r="E2719" s="1" t="s">
        <v>1047</v>
      </c>
      <c r="F2719" s="1" t="s">
        <v>179</v>
      </c>
      <c r="G2719" s="1" t="s">
        <v>1062</v>
      </c>
      <c r="H2719" s="1" t="s">
        <v>7289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963</v>
      </c>
      <c r="D2720" s="1" t="s">
        <v>7290</v>
      </c>
      <c r="E2720" s="1" t="s">
        <v>1047</v>
      </c>
      <c r="F2720" s="1" t="s">
        <v>179</v>
      </c>
      <c r="G2720" s="1" t="s">
        <v>1062</v>
      </c>
      <c r="H2720" s="1" t="s">
        <v>7291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1960</v>
      </c>
      <c r="D2721" s="1" t="s">
        <v>7292</v>
      </c>
      <c r="E2721" s="1" t="s">
        <v>1047</v>
      </c>
      <c r="F2721" s="1" t="s">
        <v>179</v>
      </c>
      <c r="G2721" s="1" t="s">
        <v>1062</v>
      </c>
      <c r="H2721" s="1" t="s">
        <v>7293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7294</v>
      </c>
      <c r="D2722" s="1" t="s">
        <v>7295</v>
      </c>
      <c r="E2722" s="1" t="s">
        <v>1047</v>
      </c>
      <c r="F2722" s="1" t="s">
        <v>179</v>
      </c>
      <c r="G2722" s="1" t="s">
        <v>1062</v>
      </c>
      <c r="H2722" s="1" t="s">
        <v>7296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7297</v>
      </c>
      <c r="D2723" s="1" t="s">
        <v>7298</v>
      </c>
      <c r="E2723" s="1" t="s">
        <v>1047</v>
      </c>
      <c r="F2723" s="1" t="s">
        <v>179</v>
      </c>
      <c r="G2723" s="1" t="s">
        <v>1062</v>
      </c>
      <c r="H2723" s="1" t="s">
        <v>7299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7300</v>
      </c>
      <c r="D2724" s="1" t="s">
        <v>7301</v>
      </c>
      <c r="E2724" s="1" t="s">
        <v>1047</v>
      </c>
      <c r="F2724" s="1" t="s">
        <v>179</v>
      </c>
      <c r="G2724" s="1" t="s">
        <v>1062</v>
      </c>
      <c r="H2724" s="1" t="s">
        <v>7302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7303</v>
      </c>
      <c r="D2725" s="1" t="s">
        <v>7304</v>
      </c>
      <c r="E2725" s="1" t="s">
        <v>1047</v>
      </c>
      <c r="F2725" s="1" t="s">
        <v>179</v>
      </c>
      <c r="G2725" s="1" t="s">
        <v>1062</v>
      </c>
      <c r="H2725" s="1" t="s">
        <v>7305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7306</v>
      </c>
      <c r="D2726" s="1" t="s">
        <v>7307</v>
      </c>
      <c r="E2726" s="1" t="s">
        <v>1047</v>
      </c>
      <c r="F2726" s="1" t="s">
        <v>179</v>
      </c>
      <c r="G2726" s="1" t="s">
        <v>1062</v>
      </c>
      <c r="H2726" s="1" t="s">
        <v>7308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1748</v>
      </c>
      <c r="D2727" s="1" t="s">
        <v>7309</v>
      </c>
      <c r="E2727" s="1" t="s">
        <v>1047</v>
      </c>
      <c r="F2727" s="1" t="s">
        <v>179</v>
      </c>
      <c r="G2727" s="1" t="s">
        <v>1062</v>
      </c>
      <c r="H2727" s="1" t="s">
        <v>7310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7311</v>
      </c>
      <c r="D2728" s="1" t="s">
        <v>7312</v>
      </c>
      <c r="E2728" s="1" t="s">
        <v>1047</v>
      </c>
      <c r="F2728" s="1" t="s">
        <v>179</v>
      </c>
      <c r="G2728" s="1" t="s">
        <v>1062</v>
      </c>
      <c r="H2728" s="1" t="s">
        <v>7313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5830</v>
      </c>
      <c r="D2729" s="1" t="s">
        <v>7314</v>
      </c>
      <c r="E2729" s="1" t="s">
        <v>1047</v>
      </c>
      <c r="F2729" s="1" t="s">
        <v>179</v>
      </c>
      <c r="G2729" s="1" t="s">
        <v>1062</v>
      </c>
      <c r="H2729" s="1" t="s">
        <v>7315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1387</v>
      </c>
      <c r="D2730" s="1" t="s">
        <v>7316</v>
      </c>
      <c r="E2730" s="1" t="s">
        <v>1047</v>
      </c>
      <c r="F2730" s="1" t="s">
        <v>179</v>
      </c>
      <c r="G2730" s="1" t="s">
        <v>1062</v>
      </c>
      <c r="H2730" s="1" t="s">
        <v>7317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1244</v>
      </c>
      <c r="D2731" s="1" t="s">
        <v>7318</v>
      </c>
      <c r="E2731" s="1" t="s">
        <v>1047</v>
      </c>
      <c r="F2731" s="1" t="s">
        <v>179</v>
      </c>
      <c r="G2731" s="1" t="s">
        <v>1062</v>
      </c>
      <c r="H2731" s="1" t="s">
        <v>7319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801</v>
      </c>
      <c r="D2732" s="1" t="s">
        <v>7320</v>
      </c>
      <c r="E2732" s="1" t="s">
        <v>1047</v>
      </c>
      <c r="F2732" s="1" t="s">
        <v>179</v>
      </c>
      <c r="G2732" s="1" t="s">
        <v>1062</v>
      </c>
      <c r="H2732" s="1" t="s">
        <v>7321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7322</v>
      </c>
      <c r="D2733" s="1" t="s">
        <v>7323</v>
      </c>
      <c r="E2733" s="1" t="s">
        <v>1047</v>
      </c>
      <c r="F2733" s="1" t="s">
        <v>179</v>
      </c>
      <c r="G2733" s="1" t="s">
        <v>1062</v>
      </c>
      <c r="H2733" s="1" t="s">
        <v>7324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7325</v>
      </c>
      <c r="D2734" s="1" t="s">
        <v>7326</v>
      </c>
      <c r="E2734" s="1" t="s">
        <v>1047</v>
      </c>
      <c r="F2734" s="1" t="s">
        <v>179</v>
      </c>
      <c r="G2734" s="1" t="s">
        <v>1062</v>
      </c>
      <c r="H2734" s="1" t="s">
        <v>7327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1244</v>
      </c>
      <c r="D2735" s="1" t="s">
        <v>7328</v>
      </c>
      <c r="E2735" s="1" t="s">
        <v>1047</v>
      </c>
      <c r="F2735" s="1" t="s">
        <v>179</v>
      </c>
      <c r="G2735" s="1" t="s">
        <v>1062</v>
      </c>
      <c r="H2735" s="1" t="s">
        <v>7329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7330</v>
      </c>
      <c r="D2736" s="1" t="s">
        <v>7331</v>
      </c>
      <c r="E2736" s="1" t="s">
        <v>1047</v>
      </c>
      <c r="F2736" s="1" t="s">
        <v>179</v>
      </c>
      <c r="G2736" s="1" t="s">
        <v>1062</v>
      </c>
      <c r="H2736" s="1" t="s">
        <v>7332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2227</v>
      </c>
      <c r="D2737" s="1" t="s">
        <v>7333</v>
      </c>
      <c r="E2737" s="1" t="s">
        <v>1047</v>
      </c>
      <c r="F2737" s="1" t="s">
        <v>179</v>
      </c>
      <c r="G2737" s="1" t="s">
        <v>1062</v>
      </c>
      <c r="H2737" s="1" t="s">
        <v>7334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7248</v>
      </c>
      <c r="D2738" s="1" t="s">
        <v>7335</v>
      </c>
      <c r="E2738" s="1" t="s">
        <v>1047</v>
      </c>
      <c r="F2738" s="1" t="s">
        <v>179</v>
      </c>
      <c r="G2738" s="1" t="s">
        <v>1062</v>
      </c>
      <c r="H2738" s="1" t="s">
        <v>7336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1416</v>
      </c>
      <c r="D2739" s="1" t="s">
        <v>7337</v>
      </c>
      <c r="E2739" s="1" t="s">
        <v>1047</v>
      </c>
      <c r="F2739" s="1" t="s">
        <v>179</v>
      </c>
      <c r="G2739" s="1" t="s">
        <v>1062</v>
      </c>
      <c r="H2739" s="1" t="s">
        <v>7338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7339</v>
      </c>
      <c r="D2740" s="1" t="s">
        <v>7340</v>
      </c>
      <c r="E2740" s="1" t="s">
        <v>1047</v>
      </c>
      <c r="F2740" s="1" t="s">
        <v>179</v>
      </c>
      <c r="G2740" s="1" t="s">
        <v>1062</v>
      </c>
      <c r="H2740" s="1" t="s">
        <v>7341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2095</v>
      </c>
      <c r="D2741" s="1" t="s">
        <v>7342</v>
      </c>
      <c r="E2741" s="1" t="s">
        <v>1047</v>
      </c>
      <c r="F2741" s="1" t="s">
        <v>179</v>
      </c>
      <c r="G2741" s="1" t="s">
        <v>1062</v>
      </c>
      <c r="H2741" s="1" t="s">
        <v>7343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7344</v>
      </c>
      <c r="D2742" s="1" t="s">
        <v>7345</v>
      </c>
      <c r="E2742" s="1" t="s">
        <v>1047</v>
      </c>
      <c r="F2742" s="1" t="s">
        <v>179</v>
      </c>
      <c r="G2742" s="1" t="s">
        <v>1062</v>
      </c>
      <c r="H2742" s="1" t="s">
        <v>7346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7347</v>
      </c>
      <c r="D2743" s="1" t="s">
        <v>7348</v>
      </c>
      <c r="E2743" s="1" t="s">
        <v>1047</v>
      </c>
      <c r="F2743" s="1" t="s">
        <v>179</v>
      </c>
      <c r="G2743" s="1" t="s">
        <v>1062</v>
      </c>
      <c r="H2743" s="1" t="s">
        <v>7349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7350</v>
      </c>
      <c r="D2744" s="1" t="s">
        <v>7351</v>
      </c>
      <c r="E2744" s="1" t="s">
        <v>1047</v>
      </c>
      <c r="F2744" s="1" t="s">
        <v>179</v>
      </c>
      <c r="G2744" s="1" t="s">
        <v>1062</v>
      </c>
      <c r="H2744" s="1" t="s">
        <v>7352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2238</v>
      </c>
      <c r="D2745" s="1" t="s">
        <v>7353</v>
      </c>
      <c r="E2745" s="1" t="s">
        <v>1047</v>
      </c>
      <c r="F2745" s="1" t="s">
        <v>179</v>
      </c>
      <c r="G2745" s="1" t="s">
        <v>1062</v>
      </c>
      <c r="H2745" s="1" t="s">
        <v>7354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2150</v>
      </c>
      <c r="D2746" s="1" t="s">
        <v>7355</v>
      </c>
      <c r="E2746" s="1" t="s">
        <v>1047</v>
      </c>
      <c r="F2746" s="1" t="s">
        <v>179</v>
      </c>
      <c r="G2746" s="1" t="s">
        <v>1062</v>
      </c>
      <c r="H2746" s="1" t="s">
        <v>7356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892</v>
      </c>
      <c r="D2747" s="1" t="s">
        <v>7357</v>
      </c>
      <c r="E2747" s="1" t="s">
        <v>1047</v>
      </c>
      <c r="F2747" s="1" t="s">
        <v>179</v>
      </c>
      <c r="G2747" s="1" t="s">
        <v>1062</v>
      </c>
      <c r="H2747" s="1" t="s">
        <v>7358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883</v>
      </c>
      <c r="D2748" s="1" t="s">
        <v>7359</v>
      </c>
      <c r="E2748" s="1" t="s">
        <v>1047</v>
      </c>
      <c r="F2748" s="1" t="s">
        <v>179</v>
      </c>
      <c r="G2748" s="1" t="s">
        <v>1062</v>
      </c>
      <c r="H2748" s="1" t="s">
        <v>7360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7361</v>
      </c>
      <c r="D2749" s="1" t="s">
        <v>7362</v>
      </c>
      <c r="E2749" s="1" t="s">
        <v>1047</v>
      </c>
      <c r="F2749" s="1" t="s">
        <v>179</v>
      </c>
      <c r="G2749" s="1" t="s">
        <v>1062</v>
      </c>
      <c r="H2749" s="1" t="s">
        <v>7363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7364</v>
      </c>
      <c r="D2750" s="1" t="s">
        <v>7365</v>
      </c>
      <c r="E2750" s="1" t="s">
        <v>1047</v>
      </c>
      <c r="F2750" s="1" t="s">
        <v>179</v>
      </c>
      <c r="G2750" s="1" t="s">
        <v>1062</v>
      </c>
      <c r="H2750" s="1" t="s">
        <v>7366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1416</v>
      </c>
      <c r="D2751" s="1" t="s">
        <v>7367</v>
      </c>
      <c r="E2751" s="1" t="s">
        <v>1047</v>
      </c>
      <c r="F2751" s="1" t="s">
        <v>179</v>
      </c>
      <c r="G2751" s="1" t="s">
        <v>1062</v>
      </c>
      <c r="H2751" s="1" t="s">
        <v>7368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2227</v>
      </c>
      <c r="D2752" s="1" t="s">
        <v>7369</v>
      </c>
      <c r="E2752" s="1" t="s">
        <v>1047</v>
      </c>
      <c r="F2752" s="1" t="s">
        <v>179</v>
      </c>
      <c r="G2752" s="1" t="s">
        <v>1062</v>
      </c>
      <c r="H2752" s="1" t="s">
        <v>7370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7371</v>
      </c>
      <c r="D2753" s="1" t="s">
        <v>7372</v>
      </c>
      <c r="E2753" s="1" t="s">
        <v>1047</v>
      </c>
      <c r="F2753" s="1" t="s">
        <v>179</v>
      </c>
      <c r="G2753" s="1" t="s">
        <v>1062</v>
      </c>
      <c r="H2753" s="1" t="s">
        <v>7373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7374</v>
      </c>
      <c r="D2754" s="1" t="s">
        <v>7375</v>
      </c>
      <c r="E2754" s="1" t="s">
        <v>1047</v>
      </c>
      <c r="F2754" s="1" t="s">
        <v>179</v>
      </c>
      <c r="G2754" s="1" t="s">
        <v>1062</v>
      </c>
      <c r="H2754" s="1" t="s">
        <v>7376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7377</v>
      </c>
      <c r="D2755" s="1" t="s">
        <v>7378</v>
      </c>
      <c r="E2755" s="1" t="s">
        <v>1047</v>
      </c>
      <c r="F2755" s="1" t="s">
        <v>179</v>
      </c>
      <c r="G2755" s="1" t="s">
        <v>1062</v>
      </c>
      <c r="H2755" s="1" t="s">
        <v>7379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7380</v>
      </c>
      <c r="D2756" s="1" t="s">
        <v>7381</v>
      </c>
      <c r="E2756" s="1" t="s">
        <v>1047</v>
      </c>
      <c r="F2756" s="1" t="s">
        <v>179</v>
      </c>
      <c r="G2756" s="1" t="s">
        <v>1062</v>
      </c>
      <c r="H2756" s="1" t="s">
        <v>7382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7383</v>
      </c>
      <c r="D2757" s="1" t="s">
        <v>7384</v>
      </c>
      <c r="E2757" s="1" t="s">
        <v>1047</v>
      </c>
      <c r="F2757" s="1" t="s">
        <v>179</v>
      </c>
      <c r="G2757" s="1" t="s">
        <v>1062</v>
      </c>
      <c r="H2757" s="1" t="s">
        <v>7385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7386</v>
      </c>
      <c r="D2758" s="1" t="s">
        <v>7387</v>
      </c>
      <c r="E2758" s="1" t="s">
        <v>1047</v>
      </c>
      <c r="F2758" s="1" t="s">
        <v>179</v>
      </c>
      <c r="G2758" s="1" t="s">
        <v>1062</v>
      </c>
      <c r="H2758" s="1" t="s">
        <v>7388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2336</v>
      </c>
      <c r="D2759" s="1" t="s">
        <v>7389</v>
      </c>
      <c r="E2759" s="1" t="s">
        <v>1047</v>
      </c>
      <c r="F2759" s="1" t="s">
        <v>179</v>
      </c>
      <c r="G2759" s="1" t="s">
        <v>1062</v>
      </c>
      <c r="H2759" s="1" t="s">
        <v>7390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253</v>
      </c>
      <c r="D2760" s="1" t="s">
        <v>7391</v>
      </c>
      <c r="E2760" s="1" t="s">
        <v>1047</v>
      </c>
      <c r="F2760" s="1" t="s">
        <v>179</v>
      </c>
      <c r="G2760" s="1" t="s">
        <v>1062</v>
      </c>
      <c r="H2760" s="1" t="s">
        <v>7392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2227</v>
      </c>
      <c r="D2761" s="1" t="s">
        <v>7393</v>
      </c>
      <c r="E2761" s="1" t="s">
        <v>1047</v>
      </c>
      <c r="F2761" s="1" t="s">
        <v>179</v>
      </c>
      <c r="G2761" s="1" t="s">
        <v>1062</v>
      </c>
      <c r="H2761" s="1" t="s">
        <v>7394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7322</v>
      </c>
      <c r="D2762" s="1" t="s">
        <v>7395</v>
      </c>
      <c r="E2762" s="1" t="s">
        <v>1047</v>
      </c>
      <c r="F2762" s="1" t="s">
        <v>179</v>
      </c>
      <c r="G2762" s="1" t="s">
        <v>1062</v>
      </c>
      <c r="H2762" s="1" t="s">
        <v>7396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7397</v>
      </c>
      <c r="D2763" s="1" t="s">
        <v>7398</v>
      </c>
      <c r="E2763" s="1" t="s">
        <v>1047</v>
      </c>
      <c r="F2763" s="1" t="s">
        <v>179</v>
      </c>
      <c r="G2763" s="1" t="s">
        <v>1062</v>
      </c>
      <c r="H2763" s="1" t="s">
        <v>7399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7400</v>
      </c>
      <c r="D2764" s="1" t="s">
        <v>7401</v>
      </c>
      <c r="E2764" s="1" t="s">
        <v>1047</v>
      </c>
      <c r="F2764" s="1" t="s">
        <v>179</v>
      </c>
      <c r="G2764" s="1" t="s">
        <v>1062</v>
      </c>
      <c r="H2764" s="1" t="s">
        <v>7402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7403</v>
      </c>
      <c r="D2765" s="1" t="s">
        <v>7404</v>
      </c>
      <c r="E2765" s="1" t="s">
        <v>1047</v>
      </c>
      <c r="F2765" s="1" t="s">
        <v>179</v>
      </c>
      <c r="G2765" s="1" t="s">
        <v>1062</v>
      </c>
      <c r="H2765" s="1" t="s">
        <v>7405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2738</v>
      </c>
      <c r="D2766" s="1" t="s">
        <v>7406</v>
      </c>
      <c r="E2766" s="1" t="s">
        <v>1047</v>
      </c>
      <c r="F2766" s="1" t="s">
        <v>179</v>
      </c>
      <c r="G2766" s="1" t="s">
        <v>1062</v>
      </c>
      <c r="H2766" s="1" t="s">
        <v>7407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2155</v>
      </c>
      <c r="D2767" s="1" t="s">
        <v>7408</v>
      </c>
      <c r="E2767" s="1" t="s">
        <v>1047</v>
      </c>
      <c r="F2767" s="1" t="s">
        <v>179</v>
      </c>
      <c r="G2767" s="1" t="s">
        <v>1062</v>
      </c>
      <c r="H2767" s="1" t="s">
        <v>7409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7410</v>
      </c>
      <c r="D2768" s="1" t="s">
        <v>7411</v>
      </c>
      <c r="E2768" s="1" t="s">
        <v>1047</v>
      </c>
      <c r="F2768" s="1" t="s">
        <v>179</v>
      </c>
      <c r="G2768" s="1" t="s">
        <v>1062</v>
      </c>
      <c r="H2768" s="1" t="s">
        <v>7412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2158</v>
      </c>
      <c r="D2769" s="1" t="s">
        <v>7413</v>
      </c>
      <c r="E2769" s="1" t="s">
        <v>1047</v>
      </c>
      <c r="F2769" s="1" t="s">
        <v>179</v>
      </c>
      <c r="G2769" s="1" t="s">
        <v>1062</v>
      </c>
      <c r="H2769" s="1" t="s">
        <v>7414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7415</v>
      </c>
      <c r="D2770" s="1" t="s">
        <v>7416</v>
      </c>
      <c r="E2770" s="1" t="s">
        <v>1047</v>
      </c>
      <c r="F2770" s="1" t="s">
        <v>179</v>
      </c>
      <c r="G2770" s="1" t="s">
        <v>1062</v>
      </c>
      <c r="H2770" s="1" t="s">
        <v>7417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4100</v>
      </c>
      <c r="D2771" s="1" t="s">
        <v>7418</v>
      </c>
      <c r="E2771" s="1" t="s">
        <v>1047</v>
      </c>
      <c r="F2771" s="1" t="s">
        <v>179</v>
      </c>
      <c r="G2771" s="1" t="s">
        <v>1062</v>
      </c>
      <c r="H2771" s="1" t="s">
        <v>7419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2227</v>
      </c>
      <c r="D2772" s="1" t="s">
        <v>7420</v>
      </c>
      <c r="E2772" s="1" t="s">
        <v>1047</v>
      </c>
      <c r="F2772" s="1" t="s">
        <v>179</v>
      </c>
      <c r="G2772" s="1" t="s">
        <v>1062</v>
      </c>
      <c r="H2772" s="1" t="s">
        <v>7421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7422</v>
      </c>
      <c r="D2773" s="1" t="s">
        <v>7423</v>
      </c>
      <c r="E2773" s="1" t="s">
        <v>1047</v>
      </c>
      <c r="F2773" s="1" t="s">
        <v>179</v>
      </c>
      <c r="G2773" s="1" t="s">
        <v>1062</v>
      </c>
      <c r="H2773" s="1" t="s">
        <v>7424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7322</v>
      </c>
      <c r="D2774" s="1" t="s">
        <v>7425</v>
      </c>
      <c r="E2774" s="1" t="s">
        <v>1047</v>
      </c>
      <c r="F2774" s="1" t="s">
        <v>179</v>
      </c>
      <c r="G2774" s="1" t="s">
        <v>1062</v>
      </c>
      <c r="H2774" s="1" t="s">
        <v>7426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3342</v>
      </c>
      <c r="D2775" s="1" t="s">
        <v>7427</v>
      </c>
      <c r="E2775" s="1" t="s">
        <v>1047</v>
      </c>
      <c r="F2775" s="1" t="s">
        <v>179</v>
      </c>
      <c r="G2775" s="1" t="s">
        <v>1062</v>
      </c>
      <c r="H2775" s="1" t="s">
        <v>7428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7429</v>
      </c>
      <c r="D2776" s="1" t="s">
        <v>7430</v>
      </c>
      <c r="E2776" s="1" t="s">
        <v>1047</v>
      </c>
      <c r="F2776" s="1" t="s">
        <v>179</v>
      </c>
      <c r="G2776" s="1" t="s">
        <v>1062</v>
      </c>
      <c r="H2776" s="1" t="s">
        <v>7431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2161</v>
      </c>
      <c r="D2777" s="1" t="s">
        <v>7432</v>
      </c>
      <c r="E2777" s="1" t="s">
        <v>1047</v>
      </c>
      <c r="F2777" s="1" t="s">
        <v>179</v>
      </c>
      <c r="G2777" s="1" t="s">
        <v>1062</v>
      </c>
      <c r="H2777" s="1" t="s">
        <v>7433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1029</v>
      </c>
      <c r="D2778" s="1" t="s">
        <v>7434</v>
      </c>
      <c r="E2778" s="1" t="s">
        <v>1047</v>
      </c>
      <c r="F2778" s="1" t="s">
        <v>179</v>
      </c>
      <c r="G2778" s="1" t="s">
        <v>1062</v>
      </c>
      <c r="H2778" s="1" t="s">
        <v>7435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7436</v>
      </c>
      <c r="D2779" s="1" t="s">
        <v>7437</v>
      </c>
      <c r="E2779" s="1" t="s">
        <v>1047</v>
      </c>
      <c r="F2779" s="1" t="s">
        <v>179</v>
      </c>
      <c r="G2779" s="1" t="s">
        <v>1062</v>
      </c>
      <c r="H2779" s="1" t="s">
        <v>7438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7439</v>
      </c>
      <c r="D2780" s="1" t="s">
        <v>7440</v>
      </c>
      <c r="E2780" s="1" t="s">
        <v>1047</v>
      </c>
      <c r="F2780" s="1" t="s">
        <v>179</v>
      </c>
      <c r="G2780" s="1" t="s">
        <v>1062</v>
      </c>
      <c r="H2780" s="1" t="s">
        <v>7441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7241</v>
      </c>
      <c r="D2781" s="1" t="s">
        <v>7442</v>
      </c>
      <c r="E2781" s="1" t="s">
        <v>1047</v>
      </c>
      <c r="F2781" s="1" t="s">
        <v>179</v>
      </c>
      <c r="G2781" s="1" t="s">
        <v>1062</v>
      </c>
      <c r="H2781" s="1" t="s">
        <v>7443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883</v>
      </c>
      <c r="D2782" s="1" t="s">
        <v>7444</v>
      </c>
      <c r="E2782" s="1" t="s">
        <v>1047</v>
      </c>
      <c r="F2782" s="1" t="s">
        <v>179</v>
      </c>
      <c r="G2782" s="1" t="s">
        <v>1062</v>
      </c>
      <c r="H2782" s="1" t="s">
        <v>7445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2532</v>
      </c>
      <c r="D2783" s="1" t="s">
        <v>7446</v>
      </c>
      <c r="E2783" s="1" t="s">
        <v>1047</v>
      </c>
      <c r="F2783" s="1" t="s">
        <v>179</v>
      </c>
      <c r="G2783" s="1" t="s">
        <v>1062</v>
      </c>
      <c r="H2783" s="1" t="s">
        <v>7447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7448</v>
      </c>
      <c r="D2784" s="1" t="s">
        <v>7449</v>
      </c>
      <c r="E2784" s="1" t="s">
        <v>1047</v>
      </c>
      <c r="F2784" s="1" t="s">
        <v>179</v>
      </c>
      <c r="G2784" s="1" t="s">
        <v>1062</v>
      </c>
      <c r="H2784" s="1" t="s">
        <v>7450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2164</v>
      </c>
      <c r="D2785" s="1" t="s">
        <v>7451</v>
      </c>
      <c r="E2785" s="1" t="s">
        <v>1047</v>
      </c>
      <c r="F2785" s="1" t="s">
        <v>179</v>
      </c>
      <c r="G2785" s="1" t="s">
        <v>1062</v>
      </c>
      <c r="H2785" s="1" t="s">
        <v>7452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2471</v>
      </c>
      <c r="D2786" s="1" t="s">
        <v>7453</v>
      </c>
      <c r="E2786" s="1" t="s">
        <v>1047</v>
      </c>
      <c r="F2786" s="1" t="s">
        <v>179</v>
      </c>
      <c r="G2786" s="1" t="s">
        <v>1062</v>
      </c>
      <c r="H2786" s="1" t="s">
        <v>7454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2276</v>
      </c>
      <c r="D2787" s="1" t="s">
        <v>7455</v>
      </c>
      <c r="E2787" s="1" t="s">
        <v>1047</v>
      </c>
      <c r="F2787" s="1" t="s">
        <v>179</v>
      </c>
      <c r="G2787" s="1" t="s">
        <v>1062</v>
      </c>
      <c r="H2787" s="1" t="s">
        <v>7456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892</v>
      </c>
      <c r="D2788" s="1" t="s">
        <v>7457</v>
      </c>
      <c r="E2788" s="1" t="s">
        <v>1047</v>
      </c>
      <c r="F2788" s="1" t="s">
        <v>179</v>
      </c>
      <c r="G2788" s="1" t="s">
        <v>1062</v>
      </c>
      <c r="H2788" s="1" t="s">
        <v>7458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4041</v>
      </c>
      <c r="D2789" s="1" t="s">
        <v>7459</v>
      </c>
      <c r="E2789" s="1" t="s">
        <v>1047</v>
      </c>
      <c r="F2789" s="1" t="s">
        <v>179</v>
      </c>
      <c r="G2789" s="1" t="s">
        <v>1062</v>
      </c>
      <c r="H2789" s="1" t="s">
        <v>7460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3605</v>
      </c>
      <c r="D2790" s="1" t="s">
        <v>7461</v>
      </c>
      <c r="E2790" s="1" t="s">
        <v>1047</v>
      </c>
      <c r="F2790" s="1" t="s">
        <v>179</v>
      </c>
      <c r="G2790" s="1" t="s">
        <v>1062</v>
      </c>
      <c r="H2790" s="1" t="s">
        <v>7462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1853</v>
      </c>
      <c r="D2791" s="1" t="s">
        <v>7463</v>
      </c>
      <c r="E2791" s="1" t="s">
        <v>1047</v>
      </c>
      <c r="F2791" s="1" t="s">
        <v>179</v>
      </c>
      <c r="G2791" s="1" t="s">
        <v>1062</v>
      </c>
      <c r="H2791" s="1" t="s">
        <v>7464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1960</v>
      </c>
      <c r="D2792" s="1" t="s">
        <v>7465</v>
      </c>
      <c r="E2792" s="1" t="s">
        <v>1047</v>
      </c>
      <c r="F2792" s="1" t="s">
        <v>179</v>
      </c>
      <c r="G2792" s="1" t="s">
        <v>1062</v>
      </c>
      <c r="H2792" s="1" t="s">
        <v>7466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883</v>
      </c>
      <c r="D2793" s="1" t="s">
        <v>7467</v>
      </c>
      <c r="E2793" s="1" t="s">
        <v>1047</v>
      </c>
      <c r="F2793" s="1" t="s">
        <v>179</v>
      </c>
      <c r="G2793" s="1" t="s">
        <v>1062</v>
      </c>
      <c r="H2793" s="1" t="s">
        <v>7468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1416</v>
      </c>
      <c r="D2794" s="1" t="s">
        <v>7469</v>
      </c>
      <c r="E2794" s="1" t="s">
        <v>1047</v>
      </c>
      <c r="F2794" s="1" t="s">
        <v>179</v>
      </c>
      <c r="G2794" s="1" t="s">
        <v>1062</v>
      </c>
      <c r="H2794" s="1" t="s">
        <v>7470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7471</v>
      </c>
      <c r="D2795" s="1" t="s">
        <v>7472</v>
      </c>
      <c r="E2795" s="1" t="s">
        <v>1047</v>
      </c>
      <c r="F2795" s="1" t="s">
        <v>179</v>
      </c>
      <c r="G2795" s="1" t="s">
        <v>1062</v>
      </c>
      <c r="H2795" s="1" t="s">
        <v>7473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7474</v>
      </c>
      <c r="D2796" s="1" t="s">
        <v>7475</v>
      </c>
      <c r="E2796" s="1" t="s">
        <v>1047</v>
      </c>
      <c r="F2796" s="1" t="s">
        <v>179</v>
      </c>
      <c r="G2796" s="1" t="s">
        <v>1062</v>
      </c>
      <c r="H2796" s="1" t="s">
        <v>7476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2170</v>
      </c>
      <c r="D2797" s="1" t="s">
        <v>7477</v>
      </c>
      <c r="E2797" s="1" t="s">
        <v>1047</v>
      </c>
      <c r="F2797" s="1" t="s">
        <v>179</v>
      </c>
      <c r="G2797" s="1" t="s">
        <v>1062</v>
      </c>
      <c r="H2797" s="1" t="s">
        <v>7478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7479</v>
      </c>
      <c r="D2798" s="1" t="s">
        <v>7480</v>
      </c>
      <c r="E2798" s="1" t="s">
        <v>1047</v>
      </c>
      <c r="F2798" s="1" t="s">
        <v>179</v>
      </c>
      <c r="G2798" s="1" t="s">
        <v>1062</v>
      </c>
      <c r="H2798" s="1" t="s">
        <v>7481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7482</v>
      </c>
      <c r="D2799" s="1" t="s">
        <v>7483</v>
      </c>
      <c r="E2799" s="1" t="s">
        <v>1047</v>
      </c>
      <c r="F2799" s="1" t="s">
        <v>179</v>
      </c>
      <c r="G2799" s="1" t="s">
        <v>1062</v>
      </c>
      <c r="H2799" s="1" t="s">
        <v>7484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7485</v>
      </c>
      <c r="D2800" s="1" t="s">
        <v>7486</v>
      </c>
      <c r="E2800" s="1" t="s">
        <v>1047</v>
      </c>
      <c r="F2800" s="1" t="s">
        <v>179</v>
      </c>
      <c r="G2800" s="1" t="s">
        <v>1062</v>
      </c>
      <c r="H2800" s="1" t="s">
        <v>7487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3681</v>
      </c>
      <c r="D2801" s="1" t="s">
        <v>7488</v>
      </c>
      <c r="E2801" s="1" t="s">
        <v>1047</v>
      </c>
      <c r="F2801" s="1" t="s">
        <v>179</v>
      </c>
      <c r="G2801" s="1" t="s">
        <v>1062</v>
      </c>
      <c r="H2801" s="1" t="s">
        <v>7489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3678</v>
      </c>
      <c r="D2802" s="1" t="s">
        <v>7490</v>
      </c>
      <c r="E2802" s="1" t="s">
        <v>1047</v>
      </c>
      <c r="F2802" s="1" t="s">
        <v>179</v>
      </c>
      <c r="G2802" s="1" t="s">
        <v>1062</v>
      </c>
      <c r="H2802" s="1" t="s">
        <v>7491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7492</v>
      </c>
      <c r="D2803" s="1" t="s">
        <v>7493</v>
      </c>
      <c r="E2803" s="1" t="s">
        <v>1047</v>
      </c>
      <c r="F2803" s="1" t="s">
        <v>179</v>
      </c>
      <c r="G2803" s="1" t="s">
        <v>1062</v>
      </c>
      <c r="H2803" s="1" t="s">
        <v>7494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7495</v>
      </c>
      <c r="D2804" s="1" t="s">
        <v>7496</v>
      </c>
      <c r="E2804" s="1" t="s">
        <v>1047</v>
      </c>
      <c r="F2804" s="1" t="s">
        <v>179</v>
      </c>
      <c r="G2804" s="1" t="s">
        <v>1062</v>
      </c>
      <c r="H2804" s="1" t="s">
        <v>7497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7498</v>
      </c>
      <c r="D2805" s="1" t="s">
        <v>7499</v>
      </c>
      <c r="E2805" s="1" t="s">
        <v>1047</v>
      </c>
      <c r="F2805" s="1" t="s">
        <v>179</v>
      </c>
      <c r="G2805" s="1" t="s">
        <v>1062</v>
      </c>
      <c r="H2805" s="1" t="s">
        <v>7500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7501</v>
      </c>
      <c r="D2806" s="1" t="s">
        <v>7502</v>
      </c>
      <c r="E2806" s="1" t="s">
        <v>1047</v>
      </c>
      <c r="F2806" s="1" t="s">
        <v>179</v>
      </c>
      <c r="G2806" s="1" t="s">
        <v>1062</v>
      </c>
      <c r="H2806" s="1" t="s">
        <v>7503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7504</v>
      </c>
      <c r="D2807" s="1" t="s">
        <v>7505</v>
      </c>
      <c r="E2807" s="1" t="s">
        <v>1047</v>
      </c>
      <c r="F2807" s="1" t="s">
        <v>179</v>
      </c>
      <c r="G2807" s="1" t="s">
        <v>1062</v>
      </c>
      <c r="H2807" s="1" t="s">
        <v>7506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7507</v>
      </c>
      <c r="D2808" s="1" t="s">
        <v>7508</v>
      </c>
      <c r="E2808" s="1" t="s">
        <v>1047</v>
      </c>
      <c r="F2808" s="1" t="s">
        <v>179</v>
      </c>
      <c r="G2808" s="1" t="s">
        <v>1062</v>
      </c>
      <c r="H2808" s="1" t="s">
        <v>7509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7510</v>
      </c>
      <c r="D2809" s="1" t="s">
        <v>7511</v>
      </c>
      <c r="E2809" s="1" t="s">
        <v>1047</v>
      </c>
      <c r="F2809" s="1" t="s">
        <v>179</v>
      </c>
      <c r="G2809" s="1" t="s">
        <v>1062</v>
      </c>
      <c r="H2809" s="1" t="s">
        <v>7512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7513</v>
      </c>
      <c r="D2810" s="1" t="s">
        <v>7514</v>
      </c>
      <c r="E2810" s="1" t="s">
        <v>1047</v>
      </c>
      <c r="F2810" s="1" t="s">
        <v>179</v>
      </c>
      <c r="G2810" s="1" t="s">
        <v>1062</v>
      </c>
      <c r="H2810" s="1" t="s">
        <v>7515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7516</v>
      </c>
      <c r="D2811" s="1" t="s">
        <v>7517</v>
      </c>
      <c r="E2811" s="1" t="s">
        <v>1047</v>
      </c>
      <c r="F2811" s="1" t="s">
        <v>179</v>
      </c>
      <c r="G2811" s="1" t="s">
        <v>1062</v>
      </c>
      <c r="H2811" s="1" t="s">
        <v>7518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7519</v>
      </c>
      <c r="D2812" s="1" t="s">
        <v>7520</v>
      </c>
      <c r="E2812" s="1" t="s">
        <v>1047</v>
      </c>
      <c r="F2812" s="1" t="s">
        <v>179</v>
      </c>
      <c r="G2812" s="1" t="s">
        <v>1062</v>
      </c>
      <c r="H2812" s="1" t="s">
        <v>7521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2175</v>
      </c>
      <c r="D2813" s="1" t="s">
        <v>7522</v>
      </c>
      <c r="E2813" s="1" t="s">
        <v>1047</v>
      </c>
      <c r="F2813" s="1" t="s">
        <v>179</v>
      </c>
      <c r="G2813" s="1" t="s">
        <v>1062</v>
      </c>
      <c r="H2813" s="1" t="s">
        <v>7523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7524</v>
      </c>
      <c r="D2814" s="1" t="s">
        <v>7525</v>
      </c>
      <c r="E2814" s="1" t="s">
        <v>1047</v>
      </c>
      <c r="F2814" s="1" t="s">
        <v>179</v>
      </c>
      <c r="G2814" s="1" t="s">
        <v>1062</v>
      </c>
      <c r="H2814" s="1" t="s">
        <v>7526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7527</v>
      </c>
      <c r="D2815" s="1" t="s">
        <v>7528</v>
      </c>
      <c r="E2815" s="1" t="s">
        <v>1047</v>
      </c>
      <c r="F2815" s="1" t="s">
        <v>179</v>
      </c>
      <c r="G2815" s="1" t="s">
        <v>1062</v>
      </c>
      <c r="H2815" s="1" t="s">
        <v>7529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7036</v>
      </c>
      <c r="D2816" s="1" t="s">
        <v>7530</v>
      </c>
      <c r="E2816" s="1" t="s">
        <v>1047</v>
      </c>
      <c r="F2816" s="1" t="s">
        <v>179</v>
      </c>
      <c r="G2816" s="1" t="s">
        <v>1062</v>
      </c>
      <c r="H2816" s="1" t="s">
        <v>7531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7532</v>
      </c>
      <c r="D2817" s="1" t="s">
        <v>7533</v>
      </c>
      <c r="E2817" s="1" t="s">
        <v>1047</v>
      </c>
      <c r="F2817" s="1" t="s">
        <v>179</v>
      </c>
      <c r="G2817" s="1" t="s">
        <v>1062</v>
      </c>
      <c r="H2817" s="1" t="s">
        <v>7534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7535</v>
      </c>
      <c r="D2818" s="1" t="s">
        <v>7536</v>
      </c>
      <c r="E2818" s="1" t="s">
        <v>1047</v>
      </c>
      <c r="F2818" s="1" t="s">
        <v>179</v>
      </c>
      <c r="G2818" s="1" t="s">
        <v>1062</v>
      </c>
      <c r="H2818" s="1" t="s">
        <v>7537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7538</v>
      </c>
      <c r="D2819" s="1" t="s">
        <v>7539</v>
      </c>
      <c r="E2819" s="1" t="s">
        <v>1047</v>
      </c>
      <c r="F2819" s="1" t="s">
        <v>179</v>
      </c>
      <c r="G2819" s="1" t="s">
        <v>1062</v>
      </c>
      <c r="H2819" s="1" t="s">
        <v>7540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7541</v>
      </c>
      <c r="D2820" s="1" t="s">
        <v>7542</v>
      </c>
      <c r="E2820" s="1" t="s">
        <v>1047</v>
      </c>
      <c r="F2820" s="1" t="s">
        <v>179</v>
      </c>
      <c r="G2820" s="1" t="s">
        <v>1062</v>
      </c>
      <c r="H2820" s="1" t="s">
        <v>7543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7544</v>
      </c>
      <c r="D2821" s="1" t="s">
        <v>7545</v>
      </c>
      <c r="E2821" s="1" t="s">
        <v>1047</v>
      </c>
      <c r="F2821" s="1" t="s">
        <v>179</v>
      </c>
      <c r="G2821" s="1" t="s">
        <v>1062</v>
      </c>
      <c r="H2821" s="1" t="s">
        <v>7546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2181</v>
      </c>
      <c r="D2822" s="1" t="s">
        <v>4834</v>
      </c>
      <c r="E2822" s="1" t="s">
        <v>1047</v>
      </c>
      <c r="F2822" s="1" t="s">
        <v>179</v>
      </c>
      <c r="G2822" s="1" t="s">
        <v>1062</v>
      </c>
      <c r="H2822" s="1" t="s">
        <v>7547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7548</v>
      </c>
      <c r="D2823" s="1" t="s">
        <v>4837</v>
      </c>
      <c r="E2823" s="1" t="s">
        <v>1047</v>
      </c>
      <c r="F2823" s="1" t="s">
        <v>179</v>
      </c>
      <c r="G2823" s="1" t="s">
        <v>1062</v>
      </c>
      <c r="H2823" s="1" t="s">
        <v>7549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7550</v>
      </c>
      <c r="D2824" s="1" t="s">
        <v>4840</v>
      </c>
      <c r="E2824" s="1" t="s">
        <v>1047</v>
      </c>
      <c r="F2824" s="1" t="s">
        <v>179</v>
      </c>
      <c r="G2824" s="1" t="s">
        <v>1062</v>
      </c>
      <c r="H2824" s="1" t="s">
        <v>7551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7552</v>
      </c>
      <c r="D2825" s="1" t="s">
        <v>4843</v>
      </c>
      <c r="E2825" s="1" t="s">
        <v>1047</v>
      </c>
      <c r="F2825" s="1" t="s">
        <v>179</v>
      </c>
      <c r="G2825" s="1" t="s">
        <v>1062</v>
      </c>
      <c r="H2825" s="1" t="s">
        <v>7553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7554</v>
      </c>
      <c r="D2826" s="1" t="s">
        <v>7555</v>
      </c>
      <c r="E2826" s="1" t="s">
        <v>1047</v>
      </c>
      <c r="F2826" s="1" t="s">
        <v>179</v>
      </c>
      <c r="G2826" s="1" t="s">
        <v>1062</v>
      </c>
      <c r="H2826" s="1" t="s">
        <v>7556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7557</v>
      </c>
      <c r="D2827" s="1" t="s">
        <v>7558</v>
      </c>
      <c r="E2827" s="1" t="s">
        <v>1047</v>
      </c>
      <c r="F2827" s="1" t="s">
        <v>179</v>
      </c>
      <c r="G2827" s="1" t="s">
        <v>1062</v>
      </c>
      <c r="H2827" s="1" t="s">
        <v>7559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7560</v>
      </c>
      <c r="D2828" s="1" t="s">
        <v>7561</v>
      </c>
      <c r="E2828" s="1" t="s">
        <v>1047</v>
      </c>
      <c r="F2828" s="1" t="s">
        <v>179</v>
      </c>
      <c r="G2828" s="1" t="s">
        <v>1062</v>
      </c>
      <c r="H2828" s="1" t="s">
        <v>7562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7563</v>
      </c>
      <c r="D2829" s="1" t="s">
        <v>7564</v>
      </c>
      <c r="E2829" s="1" t="s">
        <v>1047</v>
      </c>
      <c r="F2829" s="1" t="s">
        <v>179</v>
      </c>
      <c r="G2829" s="1" t="s">
        <v>1062</v>
      </c>
      <c r="H2829" s="1" t="s">
        <v>7565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2184</v>
      </c>
      <c r="D2830" s="1" t="s">
        <v>7566</v>
      </c>
      <c r="E2830" s="1" t="s">
        <v>1047</v>
      </c>
      <c r="F2830" s="1" t="s">
        <v>179</v>
      </c>
      <c r="G2830" s="1" t="s">
        <v>1062</v>
      </c>
      <c r="H2830" s="1" t="s">
        <v>7567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7568</v>
      </c>
      <c r="D2831" s="1" t="s">
        <v>7569</v>
      </c>
      <c r="E2831" s="1" t="s">
        <v>1047</v>
      </c>
      <c r="F2831" s="1" t="s">
        <v>179</v>
      </c>
      <c r="G2831" s="1" t="s">
        <v>1062</v>
      </c>
      <c r="H2831" s="1" t="s">
        <v>7570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7571</v>
      </c>
      <c r="D2832" s="1" t="s">
        <v>7572</v>
      </c>
      <c r="E2832" s="1" t="s">
        <v>1047</v>
      </c>
      <c r="F2832" s="1" t="s">
        <v>179</v>
      </c>
      <c r="G2832" s="1" t="s">
        <v>1062</v>
      </c>
      <c r="H2832" s="1" t="s">
        <v>7573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2656</v>
      </c>
      <c r="D2833" s="1" t="s">
        <v>7574</v>
      </c>
      <c r="E2833" s="1" t="s">
        <v>1047</v>
      </c>
      <c r="F2833" s="1" t="s">
        <v>179</v>
      </c>
      <c r="G2833" s="1" t="s">
        <v>1062</v>
      </c>
      <c r="H2833" s="1" t="s">
        <v>7575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1416</v>
      </c>
      <c r="D2834" s="1" t="s">
        <v>7576</v>
      </c>
      <c r="E2834" s="1" t="s">
        <v>1047</v>
      </c>
      <c r="F2834" s="1" t="s">
        <v>179</v>
      </c>
      <c r="G2834" s="1" t="s">
        <v>1062</v>
      </c>
      <c r="H2834" s="1" t="s">
        <v>7577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7578</v>
      </c>
      <c r="D2835" s="1" t="s">
        <v>7579</v>
      </c>
      <c r="E2835" s="1" t="s">
        <v>1047</v>
      </c>
      <c r="F2835" s="1" t="s">
        <v>179</v>
      </c>
      <c r="G2835" s="1" t="s">
        <v>1062</v>
      </c>
      <c r="H2835" s="1" t="s">
        <v>7580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7581</v>
      </c>
      <c r="D2836" s="1" t="s">
        <v>7582</v>
      </c>
      <c r="E2836" s="1" t="s">
        <v>1047</v>
      </c>
      <c r="F2836" s="1" t="s">
        <v>179</v>
      </c>
      <c r="G2836" s="1" t="s">
        <v>1062</v>
      </c>
      <c r="H2836" s="1" t="s">
        <v>7583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2190</v>
      </c>
      <c r="D2837" s="1" t="s">
        <v>7584</v>
      </c>
      <c r="E2837" s="1" t="s">
        <v>1047</v>
      </c>
      <c r="F2837" s="1" t="s">
        <v>179</v>
      </c>
      <c r="G2837" s="1" t="s">
        <v>1062</v>
      </c>
      <c r="H2837" s="1" t="s">
        <v>7585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2427</v>
      </c>
      <c r="D2838" s="1" t="s">
        <v>7586</v>
      </c>
      <c r="E2838" s="1" t="s">
        <v>1047</v>
      </c>
      <c r="F2838" s="1" t="s">
        <v>179</v>
      </c>
      <c r="G2838" s="1" t="s">
        <v>1062</v>
      </c>
      <c r="H2838" s="1" t="s">
        <v>7587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4647</v>
      </c>
      <c r="D2839" s="1" t="s">
        <v>7588</v>
      </c>
      <c r="E2839" s="1" t="s">
        <v>1047</v>
      </c>
      <c r="F2839" s="1" t="s">
        <v>179</v>
      </c>
      <c r="G2839" s="1" t="s">
        <v>1062</v>
      </c>
      <c r="H2839" s="1" t="s">
        <v>7589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7590</v>
      </c>
      <c r="D2840" s="1" t="s">
        <v>7591</v>
      </c>
      <c r="E2840" s="1" t="s">
        <v>1047</v>
      </c>
      <c r="F2840" s="1" t="s">
        <v>179</v>
      </c>
      <c r="G2840" s="1" t="s">
        <v>1062</v>
      </c>
      <c r="H2840" s="1" t="s">
        <v>7592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7593</v>
      </c>
      <c r="D2841" s="1" t="s">
        <v>7594</v>
      </c>
      <c r="E2841" s="1" t="s">
        <v>1047</v>
      </c>
      <c r="F2841" s="1" t="s">
        <v>179</v>
      </c>
      <c r="G2841" s="1" t="s">
        <v>1062</v>
      </c>
      <c r="H2841" s="1" t="s">
        <v>7595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7596</v>
      </c>
      <c r="D2842" s="1" t="s">
        <v>7597</v>
      </c>
      <c r="E2842" s="1" t="s">
        <v>1047</v>
      </c>
      <c r="F2842" s="1" t="s">
        <v>179</v>
      </c>
      <c r="G2842" s="1" t="s">
        <v>1062</v>
      </c>
      <c r="H2842" s="1" t="s">
        <v>7598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7599</v>
      </c>
      <c r="D2843" s="1" t="s">
        <v>7600</v>
      </c>
      <c r="E2843" s="1" t="s">
        <v>1047</v>
      </c>
      <c r="F2843" s="1" t="s">
        <v>179</v>
      </c>
      <c r="G2843" s="1" t="s">
        <v>1062</v>
      </c>
      <c r="H2843" s="1" t="s">
        <v>7601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7602</v>
      </c>
      <c r="D2844" s="1" t="s">
        <v>7603</v>
      </c>
      <c r="E2844" s="1" t="s">
        <v>1047</v>
      </c>
      <c r="F2844" s="1" t="s">
        <v>179</v>
      </c>
      <c r="G2844" s="1" t="s">
        <v>1062</v>
      </c>
      <c r="H2844" s="1" t="s">
        <v>7604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7605</v>
      </c>
      <c r="D2845" s="1" t="s">
        <v>7606</v>
      </c>
      <c r="E2845" s="1" t="s">
        <v>1047</v>
      </c>
      <c r="F2845" s="1" t="s">
        <v>179</v>
      </c>
      <c r="G2845" s="1" t="s">
        <v>1062</v>
      </c>
      <c r="H2845" s="1" t="s">
        <v>7607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7608</v>
      </c>
      <c r="D2846" s="1" t="s">
        <v>7609</v>
      </c>
      <c r="E2846" s="1" t="s">
        <v>1047</v>
      </c>
      <c r="F2846" s="1" t="s">
        <v>179</v>
      </c>
      <c r="G2846" s="1" t="s">
        <v>1062</v>
      </c>
      <c r="H2846" s="1" t="s">
        <v>7610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7611</v>
      </c>
      <c r="D2847" s="1" t="s">
        <v>7612</v>
      </c>
      <c r="E2847" s="1" t="s">
        <v>1047</v>
      </c>
      <c r="F2847" s="1" t="s">
        <v>179</v>
      </c>
      <c r="G2847" s="1" t="s">
        <v>1062</v>
      </c>
      <c r="H2847" s="1" t="s">
        <v>7613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3768</v>
      </c>
      <c r="D2848" s="1" t="s">
        <v>7614</v>
      </c>
      <c r="E2848" s="1" t="s">
        <v>1047</v>
      </c>
      <c r="F2848" s="1" t="s">
        <v>179</v>
      </c>
      <c r="G2848" s="1" t="s">
        <v>1062</v>
      </c>
      <c r="H2848" s="1" t="s">
        <v>7615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5270</v>
      </c>
      <c r="D2849" s="1" t="s">
        <v>7616</v>
      </c>
      <c r="E2849" s="1" t="s">
        <v>1047</v>
      </c>
      <c r="F2849" s="1" t="s">
        <v>179</v>
      </c>
      <c r="G2849" s="1" t="s">
        <v>1062</v>
      </c>
      <c r="H2849" s="1" t="s">
        <v>7617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7618</v>
      </c>
      <c r="D2850" s="1" t="s">
        <v>7619</v>
      </c>
      <c r="E2850" s="1" t="s">
        <v>1047</v>
      </c>
      <c r="F2850" s="1" t="s">
        <v>179</v>
      </c>
      <c r="G2850" s="1" t="s">
        <v>1062</v>
      </c>
      <c r="H2850" s="1" t="s">
        <v>7620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2195</v>
      </c>
      <c r="D2851" s="1" t="s">
        <v>7621</v>
      </c>
      <c r="E2851" s="1" t="s">
        <v>1047</v>
      </c>
      <c r="F2851" s="1" t="s">
        <v>179</v>
      </c>
      <c r="G2851" s="1" t="s">
        <v>1062</v>
      </c>
      <c r="H2851" s="1" t="s">
        <v>7622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892</v>
      </c>
      <c r="D2852" s="1" t="s">
        <v>7623</v>
      </c>
      <c r="E2852" s="1" t="s">
        <v>1047</v>
      </c>
      <c r="F2852" s="1" t="s">
        <v>179</v>
      </c>
      <c r="G2852" s="1" t="s">
        <v>1062</v>
      </c>
      <c r="H2852" s="1" t="s">
        <v>7624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7625</v>
      </c>
      <c r="D2853" s="1" t="s">
        <v>7626</v>
      </c>
      <c r="E2853" s="1" t="s">
        <v>1047</v>
      </c>
      <c r="F2853" s="1" t="s">
        <v>179</v>
      </c>
      <c r="G2853" s="1" t="s">
        <v>1062</v>
      </c>
      <c r="H2853" s="1" t="s">
        <v>7627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7628</v>
      </c>
      <c r="D2854" s="1" t="s">
        <v>7629</v>
      </c>
      <c r="E2854" s="1" t="s">
        <v>1047</v>
      </c>
      <c r="F2854" s="1" t="s">
        <v>179</v>
      </c>
      <c r="G2854" s="1" t="s">
        <v>1062</v>
      </c>
      <c r="H2854" s="1" t="s">
        <v>7630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7631</v>
      </c>
      <c r="D2855" s="1" t="s">
        <v>7632</v>
      </c>
      <c r="E2855" s="1" t="s">
        <v>1047</v>
      </c>
      <c r="F2855" s="1" t="s">
        <v>179</v>
      </c>
      <c r="G2855" s="1" t="s">
        <v>1062</v>
      </c>
      <c r="H2855" s="1" t="s">
        <v>7633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7634</v>
      </c>
      <c r="D2856" s="1" t="s">
        <v>7635</v>
      </c>
      <c r="E2856" s="1" t="s">
        <v>1047</v>
      </c>
      <c r="F2856" s="1" t="s">
        <v>179</v>
      </c>
      <c r="G2856" s="1" t="s">
        <v>1062</v>
      </c>
      <c r="H2856" s="1" t="s">
        <v>7636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3578</v>
      </c>
      <c r="D2857" s="1" t="s">
        <v>7637</v>
      </c>
      <c r="E2857" s="1" t="s">
        <v>1047</v>
      </c>
      <c r="F2857" s="1" t="s">
        <v>179</v>
      </c>
      <c r="G2857" s="1" t="s">
        <v>1062</v>
      </c>
      <c r="H2857" s="1" t="s">
        <v>7638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883</v>
      </c>
      <c r="D2858" s="1" t="s">
        <v>7639</v>
      </c>
      <c r="E2858" s="1" t="s">
        <v>1047</v>
      </c>
      <c r="F2858" s="1" t="s">
        <v>179</v>
      </c>
      <c r="G2858" s="1" t="s">
        <v>1062</v>
      </c>
      <c r="H2858" s="1" t="s">
        <v>7640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1416</v>
      </c>
      <c r="D2859" s="1" t="s">
        <v>7641</v>
      </c>
      <c r="E2859" s="1" t="s">
        <v>1047</v>
      </c>
      <c r="F2859" s="1" t="s">
        <v>179</v>
      </c>
      <c r="G2859" s="1" t="s">
        <v>1062</v>
      </c>
      <c r="H2859" s="1" t="s">
        <v>7642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7422</v>
      </c>
      <c r="D2860" s="1" t="s">
        <v>7643</v>
      </c>
      <c r="E2860" s="1" t="s">
        <v>1047</v>
      </c>
      <c r="F2860" s="1" t="s">
        <v>179</v>
      </c>
      <c r="G2860" s="1" t="s">
        <v>1062</v>
      </c>
      <c r="H2860" s="1" t="s">
        <v>7644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3768</v>
      </c>
      <c r="D2861" s="1" t="s">
        <v>7645</v>
      </c>
      <c r="E2861" s="1" t="s">
        <v>1047</v>
      </c>
      <c r="F2861" s="1" t="s">
        <v>179</v>
      </c>
      <c r="G2861" s="1" t="s">
        <v>1062</v>
      </c>
      <c r="H2861" s="1" t="s">
        <v>7646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7647</v>
      </c>
      <c r="D2862" s="1" t="s">
        <v>7648</v>
      </c>
      <c r="E2862" s="1" t="s">
        <v>1047</v>
      </c>
      <c r="F2862" s="1" t="s">
        <v>179</v>
      </c>
      <c r="G2862" s="1" t="s">
        <v>1062</v>
      </c>
      <c r="H2862" s="1" t="s">
        <v>7649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7650</v>
      </c>
      <c r="D2863" s="1" t="s">
        <v>7651</v>
      </c>
      <c r="E2863" s="1" t="s">
        <v>1047</v>
      </c>
      <c r="F2863" s="1" t="s">
        <v>179</v>
      </c>
      <c r="G2863" s="1" t="s">
        <v>1062</v>
      </c>
      <c r="H2863" s="1" t="s">
        <v>7652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7653</v>
      </c>
      <c r="D2864" s="1" t="s">
        <v>7654</v>
      </c>
      <c r="E2864" s="1" t="s">
        <v>1047</v>
      </c>
      <c r="F2864" s="1" t="s">
        <v>179</v>
      </c>
      <c r="G2864" s="1" t="s">
        <v>1062</v>
      </c>
      <c r="H2864" s="1" t="s">
        <v>7655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7656</v>
      </c>
      <c r="D2865" s="1" t="s">
        <v>7657</v>
      </c>
      <c r="E2865" s="1" t="s">
        <v>1047</v>
      </c>
      <c r="F2865" s="1" t="s">
        <v>179</v>
      </c>
      <c r="G2865" s="1" t="s">
        <v>1062</v>
      </c>
      <c r="H2865" s="1" t="s">
        <v>7658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7659</v>
      </c>
      <c r="D2866" s="1" t="s">
        <v>7660</v>
      </c>
      <c r="E2866" s="1" t="s">
        <v>1047</v>
      </c>
      <c r="F2866" s="1" t="s">
        <v>179</v>
      </c>
      <c r="G2866" s="1" t="s">
        <v>1062</v>
      </c>
      <c r="H2866" s="1" t="s">
        <v>7661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2204</v>
      </c>
      <c r="D2867" s="1" t="s">
        <v>7662</v>
      </c>
      <c r="E2867" s="1" t="s">
        <v>1047</v>
      </c>
      <c r="F2867" s="1" t="s">
        <v>179</v>
      </c>
      <c r="G2867" s="1" t="s">
        <v>1062</v>
      </c>
      <c r="H2867" s="1" t="s">
        <v>7663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7664</v>
      </c>
      <c r="D2868" s="1" t="s">
        <v>7665</v>
      </c>
      <c r="E2868" s="1" t="s">
        <v>1047</v>
      </c>
      <c r="F2868" s="1" t="s">
        <v>179</v>
      </c>
      <c r="G2868" s="1" t="s">
        <v>1062</v>
      </c>
      <c r="H2868" s="1" t="s">
        <v>7666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1387</v>
      </c>
      <c r="D2869" s="1" t="s">
        <v>7667</v>
      </c>
      <c r="E2869" s="1" t="s">
        <v>1047</v>
      </c>
      <c r="F2869" s="1" t="s">
        <v>179</v>
      </c>
      <c r="G2869" s="1" t="s">
        <v>1062</v>
      </c>
      <c r="H2869" s="1" t="s">
        <v>7668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7669</v>
      </c>
      <c r="D2870" s="1" t="s">
        <v>7670</v>
      </c>
      <c r="E2870" s="1" t="s">
        <v>1047</v>
      </c>
      <c r="F2870" s="1" t="s">
        <v>179</v>
      </c>
      <c r="G2870" s="1" t="s">
        <v>1062</v>
      </c>
      <c r="H2870" s="1" t="s">
        <v>7671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7672</v>
      </c>
      <c r="D2871" s="1" t="s">
        <v>7673</v>
      </c>
      <c r="E2871" s="1" t="s">
        <v>1047</v>
      </c>
      <c r="F2871" s="1" t="s">
        <v>179</v>
      </c>
      <c r="G2871" s="1" t="s">
        <v>1062</v>
      </c>
      <c r="H2871" s="1" t="s">
        <v>7674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7675</v>
      </c>
      <c r="D2872" s="1" t="s">
        <v>7676</v>
      </c>
      <c r="E2872" s="1" t="s">
        <v>1047</v>
      </c>
      <c r="F2872" s="1" t="s">
        <v>179</v>
      </c>
      <c r="G2872" s="1" t="s">
        <v>1062</v>
      </c>
      <c r="H2872" s="1" t="s">
        <v>7677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7678</v>
      </c>
      <c r="D2873" s="1" t="s">
        <v>7679</v>
      </c>
      <c r="E2873" s="1" t="s">
        <v>1047</v>
      </c>
      <c r="F2873" s="1" t="s">
        <v>179</v>
      </c>
      <c r="G2873" s="1" t="s">
        <v>1062</v>
      </c>
      <c r="H2873" s="1" t="s">
        <v>7680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737</v>
      </c>
      <c r="D2874" s="1" t="s">
        <v>7681</v>
      </c>
      <c r="E2874" s="1" t="s">
        <v>1047</v>
      </c>
      <c r="F2874" s="1" t="s">
        <v>179</v>
      </c>
      <c r="G2874" s="1" t="s">
        <v>1062</v>
      </c>
      <c r="H2874" s="1" t="s">
        <v>7682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7683</v>
      </c>
      <c r="D2875" s="1" t="s">
        <v>7684</v>
      </c>
      <c r="E2875" s="1" t="s">
        <v>1047</v>
      </c>
      <c r="F2875" s="1" t="s">
        <v>179</v>
      </c>
      <c r="G2875" s="1" t="s">
        <v>1062</v>
      </c>
      <c r="H2875" s="1" t="s">
        <v>7685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7686</v>
      </c>
      <c r="D2876" s="1" t="s">
        <v>7687</v>
      </c>
      <c r="E2876" s="1" t="s">
        <v>1047</v>
      </c>
      <c r="F2876" s="1" t="s">
        <v>179</v>
      </c>
      <c r="G2876" s="1" t="s">
        <v>1062</v>
      </c>
      <c r="H2876" s="1" t="s">
        <v>7688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7689</v>
      </c>
      <c r="D2877" s="1" t="s">
        <v>4867</v>
      </c>
      <c r="E2877" s="1" t="s">
        <v>1047</v>
      </c>
      <c r="F2877" s="1" t="s">
        <v>179</v>
      </c>
      <c r="G2877" s="1" t="s">
        <v>1062</v>
      </c>
      <c r="H2877" s="1" t="s">
        <v>7690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7691</v>
      </c>
      <c r="D2878" s="1" t="s">
        <v>4870</v>
      </c>
      <c r="E2878" s="1" t="s">
        <v>1047</v>
      </c>
      <c r="F2878" s="1" t="s">
        <v>179</v>
      </c>
      <c r="G2878" s="1" t="s">
        <v>1062</v>
      </c>
      <c r="H2878" s="1" t="s">
        <v>7692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7693</v>
      </c>
      <c r="D2879" s="1" t="s">
        <v>4873</v>
      </c>
      <c r="E2879" s="1" t="s">
        <v>1047</v>
      </c>
      <c r="F2879" s="1" t="s">
        <v>179</v>
      </c>
      <c r="G2879" s="1" t="s">
        <v>1062</v>
      </c>
      <c r="H2879" s="1" t="s">
        <v>7694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1416</v>
      </c>
      <c r="D2880" s="1" t="s">
        <v>7695</v>
      </c>
      <c r="E2880" s="1" t="s">
        <v>1047</v>
      </c>
      <c r="F2880" s="1" t="s">
        <v>179</v>
      </c>
      <c r="G2880" s="1" t="s">
        <v>1062</v>
      </c>
      <c r="H2880" s="1" t="s">
        <v>7696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7697</v>
      </c>
      <c r="D2881" s="1" t="s">
        <v>7698</v>
      </c>
      <c r="E2881" s="1" t="s">
        <v>1047</v>
      </c>
      <c r="F2881" s="1" t="s">
        <v>179</v>
      </c>
      <c r="G2881" s="1" t="s">
        <v>1062</v>
      </c>
      <c r="H2881" s="1" t="s">
        <v>7699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7700</v>
      </c>
      <c r="D2882" s="1" t="s">
        <v>7701</v>
      </c>
      <c r="E2882" s="1" t="s">
        <v>1047</v>
      </c>
      <c r="F2882" s="1" t="s">
        <v>179</v>
      </c>
      <c r="G2882" s="1" t="s">
        <v>1062</v>
      </c>
      <c r="H2882" s="1" t="s">
        <v>7702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7703</v>
      </c>
      <c r="D2883" s="1" t="s">
        <v>7704</v>
      </c>
      <c r="E2883" s="1" t="s">
        <v>1047</v>
      </c>
      <c r="F2883" s="1" t="s">
        <v>179</v>
      </c>
      <c r="G2883" s="1" t="s">
        <v>1062</v>
      </c>
      <c r="H2883" s="1" t="s">
        <v>7705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737</v>
      </c>
      <c r="D2884" s="1" t="s">
        <v>7706</v>
      </c>
      <c r="E2884" s="1" t="s">
        <v>1047</v>
      </c>
      <c r="F2884" s="1" t="s">
        <v>179</v>
      </c>
      <c r="G2884" s="1" t="s">
        <v>1062</v>
      </c>
      <c r="H2884" s="1" t="s">
        <v>7707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2936</v>
      </c>
      <c r="D2885" s="1" t="s">
        <v>7708</v>
      </c>
      <c r="E2885" s="1" t="s">
        <v>1047</v>
      </c>
      <c r="F2885" s="1" t="s">
        <v>179</v>
      </c>
      <c r="G2885" s="1" t="s">
        <v>1062</v>
      </c>
      <c r="H2885" s="1" t="s">
        <v>7709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2227</v>
      </c>
      <c r="D2886" s="1" t="s">
        <v>7710</v>
      </c>
      <c r="E2886" s="1" t="s">
        <v>1047</v>
      </c>
      <c r="F2886" s="1" t="s">
        <v>179</v>
      </c>
      <c r="G2886" s="1" t="s">
        <v>1062</v>
      </c>
      <c r="H2886" s="1" t="s">
        <v>7711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808</v>
      </c>
      <c r="D2887" s="1" t="s">
        <v>7712</v>
      </c>
      <c r="E2887" s="1" t="s">
        <v>1047</v>
      </c>
      <c r="F2887" s="1" t="s">
        <v>179</v>
      </c>
      <c r="G2887" s="1" t="s">
        <v>1062</v>
      </c>
      <c r="H2887" s="1" t="s">
        <v>7713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4100</v>
      </c>
      <c r="D2888" s="1" t="s">
        <v>7714</v>
      </c>
      <c r="E2888" s="1" t="s">
        <v>1047</v>
      </c>
      <c r="F2888" s="1" t="s">
        <v>179</v>
      </c>
      <c r="G2888" s="1" t="s">
        <v>1062</v>
      </c>
      <c r="H2888" s="1" t="s">
        <v>7715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3518</v>
      </c>
      <c r="D2889" s="1" t="s">
        <v>7716</v>
      </c>
      <c r="E2889" s="1" t="s">
        <v>1047</v>
      </c>
      <c r="F2889" s="1" t="s">
        <v>179</v>
      </c>
      <c r="G2889" s="1" t="s">
        <v>1062</v>
      </c>
      <c r="H2889" s="1" t="s">
        <v>7717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7718</v>
      </c>
      <c r="D2890" s="1" t="s">
        <v>7719</v>
      </c>
      <c r="E2890" s="1" t="s">
        <v>1047</v>
      </c>
      <c r="F2890" s="1" t="s">
        <v>179</v>
      </c>
      <c r="G2890" s="1" t="s">
        <v>1062</v>
      </c>
      <c r="H2890" s="1" t="s">
        <v>7720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7721</v>
      </c>
      <c r="D2891" s="1" t="s">
        <v>7722</v>
      </c>
      <c r="E2891" s="1" t="s">
        <v>1047</v>
      </c>
      <c r="F2891" s="1" t="s">
        <v>179</v>
      </c>
      <c r="G2891" s="1" t="s">
        <v>1062</v>
      </c>
      <c r="H2891" s="1" t="s">
        <v>7723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2218</v>
      </c>
      <c r="D2892" s="1" t="s">
        <v>7724</v>
      </c>
      <c r="E2892" s="1" t="s">
        <v>1047</v>
      </c>
      <c r="F2892" s="1" t="s">
        <v>179</v>
      </c>
      <c r="G2892" s="1" t="s">
        <v>1062</v>
      </c>
      <c r="H2892" s="1" t="s">
        <v>7725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1960</v>
      </c>
      <c r="D2893" s="1" t="s">
        <v>7726</v>
      </c>
      <c r="E2893" s="1" t="s">
        <v>1047</v>
      </c>
      <c r="F2893" s="1" t="s">
        <v>179</v>
      </c>
      <c r="G2893" s="1" t="s">
        <v>1062</v>
      </c>
      <c r="H2893" s="1" t="s">
        <v>7727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1748</v>
      </c>
      <c r="D2894" s="1" t="s">
        <v>7728</v>
      </c>
      <c r="E2894" s="1" t="s">
        <v>1047</v>
      </c>
      <c r="F2894" s="1" t="s">
        <v>179</v>
      </c>
      <c r="G2894" s="1" t="s">
        <v>1062</v>
      </c>
      <c r="H2894" s="1" t="s">
        <v>7729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7397</v>
      </c>
      <c r="D2895" s="1" t="s">
        <v>7730</v>
      </c>
      <c r="E2895" s="1" t="s">
        <v>1047</v>
      </c>
      <c r="F2895" s="1" t="s">
        <v>179</v>
      </c>
      <c r="G2895" s="1" t="s">
        <v>1062</v>
      </c>
      <c r="H2895" s="1" t="s">
        <v>7731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7732</v>
      </c>
      <c r="D2896" s="1" t="s">
        <v>7733</v>
      </c>
      <c r="E2896" s="1" t="s">
        <v>1047</v>
      </c>
      <c r="F2896" s="1" t="s">
        <v>179</v>
      </c>
      <c r="G2896" s="1" t="s">
        <v>1062</v>
      </c>
      <c r="H2896" s="1" t="s">
        <v>7734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7436</v>
      </c>
      <c r="D2897" s="1" t="s">
        <v>7735</v>
      </c>
      <c r="E2897" s="1" t="s">
        <v>1047</v>
      </c>
      <c r="F2897" s="1" t="s">
        <v>179</v>
      </c>
      <c r="G2897" s="1" t="s">
        <v>1062</v>
      </c>
      <c r="H2897" s="1" t="s">
        <v>7736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1259</v>
      </c>
      <c r="D2898" s="1" t="s">
        <v>7737</v>
      </c>
      <c r="E2898" s="1" t="s">
        <v>1047</v>
      </c>
      <c r="F2898" s="1" t="s">
        <v>179</v>
      </c>
      <c r="G2898" s="1" t="s">
        <v>1062</v>
      </c>
      <c r="H2898" s="1" t="s">
        <v>7738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1035</v>
      </c>
      <c r="D2899" s="1" t="s">
        <v>7739</v>
      </c>
      <c r="E2899" s="1" t="s">
        <v>1047</v>
      </c>
      <c r="F2899" s="1" t="s">
        <v>179</v>
      </c>
      <c r="G2899" s="1" t="s">
        <v>1062</v>
      </c>
      <c r="H2899" s="1" t="s">
        <v>7740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1029</v>
      </c>
      <c r="D2900" s="1" t="s">
        <v>7741</v>
      </c>
      <c r="E2900" s="1" t="s">
        <v>1047</v>
      </c>
      <c r="F2900" s="1" t="s">
        <v>179</v>
      </c>
      <c r="G2900" s="1" t="s">
        <v>1062</v>
      </c>
      <c r="H2900" s="1" t="s">
        <v>7742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7743</v>
      </c>
      <c r="D2901" s="1" t="s">
        <v>7744</v>
      </c>
      <c r="E2901" s="1" t="s">
        <v>1047</v>
      </c>
      <c r="F2901" s="1" t="s">
        <v>179</v>
      </c>
      <c r="G2901" s="1" t="s">
        <v>1062</v>
      </c>
      <c r="H2901" s="1" t="s">
        <v>7745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7746</v>
      </c>
      <c r="D2902" s="1" t="s">
        <v>7747</v>
      </c>
      <c r="E2902" s="1" t="s">
        <v>1047</v>
      </c>
      <c r="F2902" s="1" t="s">
        <v>179</v>
      </c>
      <c r="G2902" s="1" t="s">
        <v>1062</v>
      </c>
      <c r="H2902" s="1" t="s">
        <v>7748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737</v>
      </c>
      <c r="D2903" s="1" t="s">
        <v>7749</v>
      </c>
      <c r="E2903" s="1" t="s">
        <v>1047</v>
      </c>
      <c r="F2903" s="1" t="s">
        <v>179</v>
      </c>
      <c r="G2903" s="1" t="s">
        <v>1062</v>
      </c>
      <c r="H2903" s="1" t="s">
        <v>7750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7751</v>
      </c>
      <c r="D2904" s="1" t="s">
        <v>7752</v>
      </c>
      <c r="E2904" s="1" t="s">
        <v>1047</v>
      </c>
      <c r="F2904" s="1" t="s">
        <v>179</v>
      </c>
      <c r="G2904" s="1" t="s">
        <v>1062</v>
      </c>
      <c r="H2904" s="1" t="s">
        <v>7753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678</v>
      </c>
      <c r="D2905" s="1" t="s">
        <v>7754</v>
      </c>
      <c r="E2905" s="1" t="s">
        <v>1047</v>
      </c>
      <c r="F2905" s="1" t="s">
        <v>179</v>
      </c>
      <c r="G2905" s="1" t="s">
        <v>1062</v>
      </c>
      <c r="H2905" s="1" t="s">
        <v>7755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883</v>
      </c>
      <c r="D2906" s="1" t="s">
        <v>7756</v>
      </c>
      <c r="E2906" s="1" t="s">
        <v>1047</v>
      </c>
      <c r="F2906" s="1" t="s">
        <v>179</v>
      </c>
      <c r="G2906" s="1" t="s">
        <v>1062</v>
      </c>
      <c r="H2906" s="1" t="s">
        <v>7757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7758</v>
      </c>
      <c r="D2907" s="1" t="s">
        <v>7759</v>
      </c>
      <c r="E2907" s="1" t="s">
        <v>1047</v>
      </c>
      <c r="F2907" s="1" t="s">
        <v>179</v>
      </c>
      <c r="G2907" s="1" t="s">
        <v>1062</v>
      </c>
      <c r="H2907" s="1" t="s">
        <v>7760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1259</v>
      </c>
      <c r="D2908" s="1" t="s">
        <v>7761</v>
      </c>
      <c r="E2908" s="1" t="s">
        <v>1047</v>
      </c>
      <c r="F2908" s="1" t="s">
        <v>179</v>
      </c>
      <c r="G2908" s="1" t="s">
        <v>1062</v>
      </c>
      <c r="H2908" s="1" t="s">
        <v>7762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7763</v>
      </c>
      <c r="D2909" s="1" t="s">
        <v>7764</v>
      </c>
      <c r="E2909" s="1" t="s">
        <v>1047</v>
      </c>
      <c r="F2909" s="1" t="s">
        <v>179</v>
      </c>
      <c r="G2909" s="1" t="s">
        <v>1062</v>
      </c>
      <c r="H2909" s="1" t="s">
        <v>7765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1416</v>
      </c>
      <c r="D2910" s="1" t="s">
        <v>4915</v>
      </c>
      <c r="E2910" s="1" t="s">
        <v>1047</v>
      </c>
      <c r="F2910" s="1" t="s">
        <v>179</v>
      </c>
      <c r="G2910" s="1" t="s">
        <v>1062</v>
      </c>
      <c r="H2910" s="1" t="s">
        <v>7766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7188</v>
      </c>
      <c r="D2911" s="1" t="s">
        <v>4918</v>
      </c>
      <c r="E2911" s="1" t="s">
        <v>1047</v>
      </c>
      <c r="F2911" s="1" t="s">
        <v>179</v>
      </c>
      <c r="G2911" s="1" t="s">
        <v>1062</v>
      </c>
      <c r="H2911" s="1" t="s">
        <v>7767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892</v>
      </c>
      <c r="D2912" s="1" t="s">
        <v>4921</v>
      </c>
      <c r="E2912" s="1" t="s">
        <v>1047</v>
      </c>
      <c r="F2912" s="1" t="s">
        <v>179</v>
      </c>
      <c r="G2912" s="1" t="s">
        <v>1062</v>
      </c>
      <c r="H2912" s="1" t="s">
        <v>7768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7371</v>
      </c>
      <c r="D2913" s="1" t="s">
        <v>4924</v>
      </c>
      <c r="E2913" s="1" t="s">
        <v>1047</v>
      </c>
      <c r="F2913" s="1" t="s">
        <v>179</v>
      </c>
      <c r="G2913" s="1" t="s">
        <v>1062</v>
      </c>
      <c r="H2913" s="1" t="s">
        <v>7769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7770</v>
      </c>
      <c r="D2914" s="1" t="s">
        <v>7771</v>
      </c>
      <c r="E2914" s="1" t="s">
        <v>1047</v>
      </c>
      <c r="F2914" s="1" t="s">
        <v>179</v>
      </c>
      <c r="G2914" s="1" t="s">
        <v>1062</v>
      </c>
      <c r="H2914" s="1" t="s">
        <v>7772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2227</v>
      </c>
      <c r="D2915" s="1" t="s">
        <v>7773</v>
      </c>
      <c r="E2915" s="1" t="s">
        <v>1047</v>
      </c>
      <c r="F2915" s="1" t="s">
        <v>179</v>
      </c>
      <c r="G2915" s="1" t="s">
        <v>1062</v>
      </c>
      <c r="H2915" s="1" t="s">
        <v>7774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7775</v>
      </c>
      <c r="D2916" s="1" t="s">
        <v>7776</v>
      </c>
      <c r="E2916" s="1" t="s">
        <v>1047</v>
      </c>
      <c r="F2916" s="1" t="s">
        <v>179</v>
      </c>
      <c r="G2916" s="1" t="s">
        <v>1062</v>
      </c>
      <c r="H2916" s="1" t="s">
        <v>7777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3518</v>
      </c>
      <c r="D2917" s="1" t="s">
        <v>7778</v>
      </c>
      <c r="E2917" s="1" t="s">
        <v>1047</v>
      </c>
      <c r="F2917" s="1" t="s">
        <v>179</v>
      </c>
      <c r="G2917" s="1" t="s">
        <v>1062</v>
      </c>
      <c r="H2917" s="1" t="s">
        <v>7779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1244</v>
      </c>
      <c r="D2918" s="1" t="s">
        <v>7780</v>
      </c>
      <c r="E2918" s="1" t="s">
        <v>1047</v>
      </c>
      <c r="F2918" s="1" t="s">
        <v>179</v>
      </c>
      <c r="G2918" s="1" t="s">
        <v>1062</v>
      </c>
      <c r="H2918" s="1" t="s">
        <v>7781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7782</v>
      </c>
      <c r="D2919" s="1" t="s">
        <v>7783</v>
      </c>
      <c r="E2919" s="1" t="s">
        <v>1047</v>
      </c>
      <c r="F2919" s="1" t="s">
        <v>179</v>
      </c>
      <c r="G2919" s="1" t="s">
        <v>1062</v>
      </c>
      <c r="H2919" s="1" t="s">
        <v>7784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7785</v>
      </c>
      <c r="D2920" s="1" t="s">
        <v>7786</v>
      </c>
      <c r="E2920" s="1" t="s">
        <v>1047</v>
      </c>
      <c r="F2920" s="1" t="s">
        <v>179</v>
      </c>
      <c r="G2920" s="1" t="s">
        <v>1062</v>
      </c>
      <c r="H2920" s="1" t="s">
        <v>7787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7788</v>
      </c>
      <c r="D2921" s="1" t="s">
        <v>7789</v>
      </c>
      <c r="E2921" s="1" t="s">
        <v>1047</v>
      </c>
      <c r="F2921" s="1" t="s">
        <v>179</v>
      </c>
      <c r="G2921" s="1" t="s">
        <v>1062</v>
      </c>
      <c r="H2921" s="1" t="s">
        <v>7790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7791</v>
      </c>
      <c r="D2922" s="1" t="s">
        <v>7792</v>
      </c>
      <c r="E2922" s="1" t="s">
        <v>1047</v>
      </c>
      <c r="F2922" s="1" t="s">
        <v>179</v>
      </c>
      <c r="G2922" s="1" t="s">
        <v>1062</v>
      </c>
      <c r="H2922" s="1" t="s">
        <v>7793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7794</v>
      </c>
      <c r="D2923" s="1" t="s">
        <v>7795</v>
      </c>
      <c r="E2923" s="1" t="s">
        <v>1047</v>
      </c>
      <c r="F2923" s="1" t="s">
        <v>179</v>
      </c>
      <c r="G2923" s="1" t="s">
        <v>1062</v>
      </c>
      <c r="H2923" s="1" t="s">
        <v>7796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1748</v>
      </c>
      <c r="D2924" s="1" t="s">
        <v>7797</v>
      </c>
      <c r="E2924" s="1" t="s">
        <v>1047</v>
      </c>
      <c r="F2924" s="1" t="s">
        <v>179</v>
      </c>
      <c r="G2924" s="1" t="s">
        <v>1062</v>
      </c>
      <c r="H2924" s="1" t="s">
        <v>7798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7799</v>
      </c>
      <c r="D2925" s="1" t="s">
        <v>7800</v>
      </c>
      <c r="E2925" s="1" t="s">
        <v>1047</v>
      </c>
      <c r="F2925" s="1" t="s">
        <v>179</v>
      </c>
      <c r="G2925" s="1" t="s">
        <v>1062</v>
      </c>
      <c r="H2925" s="1" t="s">
        <v>7801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7802</v>
      </c>
      <c r="D2926" s="1" t="s">
        <v>7803</v>
      </c>
      <c r="E2926" s="1" t="s">
        <v>1047</v>
      </c>
      <c r="F2926" s="1" t="s">
        <v>179</v>
      </c>
      <c r="G2926" s="1" t="s">
        <v>1062</v>
      </c>
      <c r="H2926" s="1" t="s">
        <v>7804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7805</v>
      </c>
      <c r="D2927" s="1" t="s">
        <v>7806</v>
      </c>
      <c r="E2927" s="1" t="s">
        <v>1047</v>
      </c>
      <c r="F2927" s="1" t="s">
        <v>179</v>
      </c>
      <c r="G2927" s="1" t="s">
        <v>1062</v>
      </c>
      <c r="H2927" s="1" t="s">
        <v>7807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7808</v>
      </c>
      <c r="D2928" s="1" t="s">
        <v>7809</v>
      </c>
      <c r="E2928" s="1" t="s">
        <v>1047</v>
      </c>
      <c r="F2928" s="1" t="s">
        <v>179</v>
      </c>
      <c r="G2928" s="1" t="s">
        <v>1062</v>
      </c>
      <c r="H2928" s="1" t="s">
        <v>7810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7811</v>
      </c>
      <c r="D2929" s="1" t="s">
        <v>7812</v>
      </c>
      <c r="E2929" s="1" t="s">
        <v>1047</v>
      </c>
      <c r="F2929" s="1" t="s">
        <v>179</v>
      </c>
      <c r="G2929" s="1" t="s">
        <v>1062</v>
      </c>
      <c r="H2929" s="1" t="s">
        <v>7813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7814</v>
      </c>
      <c r="D2930" s="1" t="s">
        <v>7815</v>
      </c>
      <c r="E2930" s="1" t="s">
        <v>1047</v>
      </c>
      <c r="F2930" s="1" t="s">
        <v>179</v>
      </c>
      <c r="G2930" s="1" t="s">
        <v>1062</v>
      </c>
      <c r="H2930" s="1" t="s">
        <v>7816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349</v>
      </c>
      <c r="D2931" s="1" t="s">
        <v>7817</v>
      </c>
      <c r="E2931" s="1" t="s">
        <v>1047</v>
      </c>
      <c r="F2931" s="1" t="s">
        <v>179</v>
      </c>
      <c r="G2931" s="1" t="s">
        <v>1062</v>
      </c>
      <c r="H2931" s="1" t="s">
        <v>7818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7819</v>
      </c>
      <c r="D2932" s="1" t="s">
        <v>7820</v>
      </c>
      <c r="E2932" s="1" t="s">
        <v>1047</v>
      </c>
      <c r="F2932" s="1" t="s">
        <v>179</v>
      </c>
      <c r="G2932" s="1" t="s">
        <v>1062</v>
      </c>
      <c r="H2932" s="1" t="s">
        <v>7821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7822</v>
      </c>
      <c r="D2933" s="1" t="s">
        <v>7823</v>
      </c>
      <c r="E2933" s="1" t="s">
        <v>1047</v>
      </c>
      <c r="F2933" s="1" t="s">
        <v>179</v>
      </c>
      <c r="G2933" s="1" t="s">
        <v>1062</v>
      </c>
      <c r="H2933" s="1" t="s">
        <v>7824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7825</v>
      </c>
      <c r="D2934" s="1" t="s">
        <v>7826</v>
      </c>
      <c r="E2934" s="1" t="s">
        <v>1047</v>
      </c>
      <c r="F2934" s="1" t="s">
        <v>179</v>
      </c>
      <c r="G2934" s="1" t="s">
        <v>1062</v>
      </c>
      <c r="H2934" s="1" t="s">
        <v>7827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7828</v>
      </c>
      <c r="D2935" s="1" t="s">
        <v>7829</v>
      </c>
      <c r="E2935" s="1" t="s">
        <v>1047</v>
      </c>
      <c r="F2935" s="1" t="s">
        <v>179</v>
      </c>
      <c r="G2935" s="1" t="s">
        <v>1062</v>
      </c>
      <c r="H2935" s="1" t="s">
        <v>7830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2243</v>
      </c>
      <c r="D2936" s="1" t="s">
        <v>4958</v>
      </c>
      <c r="E2936" s="1" t="s">
        <v>1047</v>
      </c>
      <c r="F2936" s="1" t="s">
        <v>179</v>
      </c>
      <c r="G2936" s="1" t="s">
        <v>1062</v>
      </c>
      <c r="H2936" s="1" t="s">
        <v>7831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7832</v>
      </c>
      <c r="D2937" s="1" t="s">
        <v>4961</v>
      </c>
      <c r="E2937" s="1" t="s">
        <v>1047</v>
      </c>
      <c r="F2937" s="1" t="s">
        <v>179</v>
      </c>
      <c r="G2937" s="1" t="s">
        <v>1062</v>
      </c>
      <c r="H2937" s="1" t="s">
        <v>7833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1244</v>
      </c>
      <c r="D2938" s="1" t="s">
        <v>7834</v>
      </c>
      <c r="E2938" s="1" t="s">
        <v>1047</v>
      </c>
      <c r="F2938" s="1" t="s">
        <v>179</v>
      </c>
      <c r="G2938" s="1" t="s">
        <v>1062</v>
      </c>
      <c r="H2938" s="1" t="s">
        <v>7835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7836</v>
      </c>
      <c r="D2939" s="1" t="s">
        <v>7837</v>
      </c>
      <c r="E2939" s="1" t="s">
        <v>1047</v>
      </c>
      <c r="F2939" s="1" t="s">
        <v>179</v>
      </c>
      <c r="G2939" s="1" t="s">
        <v>1062</v>
      </c>
      <c r="H2939" s="1" t="s">
        <v>7838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7839</v>
      </c>
      <c r="D2940" s="1" t="s">
        <v>4964</v>
      </c>
      <c r="E2940" s="1" t="s">
        <v>1047</v>
      </c>
      <c r="F2940" s="1" t="s">
        <v>179</v>
      </c>
      <c r="G2940" s="1" t="s">
        <v>1062</v>
      </c>
      <c r="H2940" s="1" t="s">
        <v>7840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7841</v>
      </c>
      <c r="D2941" s="1" t="s">
        <v>4967</v>
      </c>
      <c r="E2941" s="1" t="s">
        <v>1047</v>
      </c>
      <c r="F2941" s="1" t="s">
        <v>179</v>
      </c>
      <c r="G2941" s="1" t="s">
        <v>1062</v>
      </c>
      <c r="H2941" s="1" t="s">
        <v>7842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7843</v>
      </c>
      <c r="D2942" s="1" t="s">
        <v>4970</v>
      </c>
      <c r="E2942" s="1" t="s">
        <v>1047</v>
      </c>
      <c r="F2942" s="1" t="s">
        <v>179</v>
      </c>
      <c r="G2942" s="1" t="s">
        <v>1062</v>
      </c>
      <c r="H2942" s="1" t="s">
        <v>7844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1387</v>
      </c>
      <c r="D2943" s="1" t="s">
        <v>7845</v>
      </c>
      <c r="E2943" s="1" t="s">
        <v>1047</v>
      </c>
      <c r="F2943" s="1" t="s">
        <v>179</v>
      </c>
      <c r="G2943" s="1" t="s">
        <v>1062</v>
      </c>
      <c r="H2943" s="1" t="s">
        <v>7846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7847</v>
      </c>
      <c r="D2944" s="1" t="s">
        <v>7848</v>
      </c>
      <c r="E2944" s="1" t="s">
        <v>1047</v>
      </c>
      <c r="F2944" s="1" t="s">
        <v>179</v>
      </c>
      <c r="G2944" s="1" t="s">
        <v>1062</v>
      </c>
      <c r="H2944" s="1" t="s">
        <v>7849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7850</v>
      </c>
      <c r="D2945" s="1" t="s">
        <v>7851</v>
      </c>
      <c r="E2945" s="1" t="s">
        <v>1047</v>
      </c>
      <c r="F2945" s="1" t="s">
        <v>179</v>
      </c>
      <c r="G2945" s="1" t="s">
        <v>1062</v>
      </c>
      <c r="H2945" s="1" t="s">
        <v>7852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7853</v>
      </c>
      <c r="D2946" s="1" t="s">
        <v>7854</v>
      </c>
      <c r="E2946" s="1" t="s">
        <v>1047</v>
      </c>
      <c r="F2946" s="1" t="s">
        <v>179</v>
      </c>
      <c r="G2946" s="1" t="s">
        <v>1062</v>
      </c>
      <c r="H2946" s="1" t="s">
        <v>7855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1250</v>
      </c>
      <c r="D2947" s="1" t="s">
        <v>7856</v>
      </c>
      <c r="E2947" s="1" t="s">
        <v>1047</v>
      </c>
      <c r="F2947" s="1" t="s">
        <v>179</v>
      </c>
      <c r="G2947" s="1" t="s">
        <v>1062</v>
      </c>
      <c r="H2947" s="1" t="s">
        <v>7857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7858</v>
      </c>
      <c r="D2948" s="1" t="s">
        <v>7859</v>
      </c>
      <c r="E2948" s="1" t="s">
        <v>1047</v>
      </c>
      <c r="F2948" s="1" t="s">
        <v>179</v>
      </c>
      <c r="G2948" s="1" t="s">
        <v>1062</v>
      </c>
      <c r="H2948" s="1" t="s">
        <v>7860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7861</v>
      </c>
      <c r="D2949" s="1" t="s">
        <v>7862</v>
      </c>
      <c r="E2949" s="1" t="s">
        <v>1047</v>
      </c>
      <c r="F2949" s="1" t="s">
        <v>179</v>
      </c>
      <c r="G2949" s="1" t="s">
        <v>1062</v>
      </c>
      <c r="H2949" s="1" t="s">
        <v>7863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7864</v>
      </c>
      <c r="D2950" s="1" t="s">
        <v>7865</v>
      </c>
      <c r="E2950" s="1" t="s">
        <v>1047</v>
      </c>
      <c r="F2950" s="1" t="s">
        <v>179</v>
      </c>
      <c r="G2950" s="1" t="s">
        <v>1062</v>
      </c>
      <c r="H2950" s="1" t="s">
        <v>7866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7867</v>
      </c>
      <c r="D2951" s="1" t="s">
        <v>7868</v>
      </c>
      <c r="E2951" s="1" t="s">
        <v>1047</v>
      </c>
      <c r="F2951" s="1" t="s">
        <v>179</v>
      </c>
      <c r="G2951" s="1" t="s">
        <v>1062</v>
      </c>
      <c r="H2951" s="1" t="s">
        <v>7869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2248</v>
      </c>
      <c r="D2952" s="1" t="s">
        <v>7870</v>
      </c>
      <c r="E2952" s="1" t="s">
        <v>1047</v>
      </c>
      <c r="F2952" s="1" t="s">
        <v>179</v>
      </c>
      <c r="G2952" s="1" t="s">
        <v>1062</v>
      </c>
      <c r="H2952" s="1" t="s">
        <v>7871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7504</v>
      </c>
      <c r="D2953" s="1" t="s">
        <v>7872</v>
      </c>
      <c r="E2953" s="1" t="s">
        <v>1047</v>
      </c>
      <c r="F2953" s="1" t="s">
        <v>179</v>
      </c>
      <c r="G2953" s="1" t="s">
        <v>1062</v>
      </c>
      <c r="H2953" s="1" t="s">
        <v>7873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7874</v>
      </c>
      <c r="D2954" s="1" t="s">
        <v>7875</v>
      </c>
      <c r="E2954" s="1" t="s">
        <v>1047</v>
      </c>
      <c r="F2954" s="1" t="s">
        <v>179</v>
      </c>
      <c r="G2954" s="1" t="s">
        <v>1062</v>
      </c>
      <c r="H2954" s="1" t="s">
        <v>7876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7877</v>
      </c>
      <c r="D2955" s="1" t="s">
        <v>7878</v>
      </c>
      <c r="E2955" s="1" t="s">
        <v>1047</v>
      </c>
      <c r="F2955" s="1" t="s">
        <v>179</v>
      </c>
      <c r="G2955" s="1" t="s">
        <v>1062</v>
      </c>
      <c r="H2955" s="1" t="s">
        <v>7879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7880</v>
      </c>
      <c r="D2956" s="1" t="s">
        <v>7881</v>
      </c>
      <c r="E2956" s="1" t="s">
        <v>1047</v>
      </c>
      <c r="F2956" s="1" t="s">
        <v>179</v>
      </c>
      <c r="G2956" s="1" t="s">
        <v>1062</v>
      </c>
      <c r="H2956" s="1" t="s">
        <v>7882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5444</v>
      </c>
      <c r="D2957" s="1" t="s">
        <v>7883</v>
      </c>
      <c r="E2957" s="1" t="s">
        <v>1047</v>
      </c>
      <c r="F2957" s="1" t="s">
        <v>179</v>
      </c>
      <c r="G2957" s="1" t="s">
        <v>1062</v>
      </c>
      <c r="H2957" s="1" t="s">
        <v>7884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7885</v>
      </c>
      <c r="D2958" s="1" t="s">
        <v>7886</v>
      </c>
      <c r="E2958" s="1" t="s">
        <v>1047</v>
      </c>
      <c r="F2958" s="1" t="s">
        <v>179</v>
      </c>
      <c r="G2958" s="1" t="s">
        <v>1062</v>
      </c>
      <c r="H2958" s="1" t="s">
        <v>7887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7888</v>
      </c>
      <c r="D2959" s="1" t="s">
        <v>7889</v>
      </c>
      <c r="E2959" s="1" t="s">
        <v>1047</v>
      </c>
      <c r="F2959" s="1" t="s">
        <v>179</v>
      </c>
      <c r="G2959" s="1" t="s">
        <v>1062</v>
      </c>
      <c r="H2959" s="1" t="s">
        <v>7890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2254</v>
      </c>
      <c r="D2960" s="1" t="s">
        <v>7891</v>
      </c>
      <c r="E2960" s="1" t="s">
        <v>1047</v>
      </c>
      <c r="F2960" s="1" t="s">
        <v>179</v>
      </c>
      <c r="G2960" s="1" t="s">
        <v>1062</v>
      </c>
      <c r="H2960" s="1" t="s">
        <v>7892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5444</v>
      </c>
      <c r="D2961" s="1" t="s">
        <v>7893</v>
      </c>
      <c r="E2961" s="1" t="s">
        <v>1047</v>
      </c>
      <c r="F2961" s="1" t="s">
        <v>179</v>
      </c>
      <c r="G2961" s="1" t="s">
        <v>1062</v>
      </c>
      <c r="H2961" s="1" t="s">
        <v>7894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1029</v>
      </c>
      <c r="D2962" s="1" t="s">
        <v>7895</v>
      </c>
      <c r="E2962" s="1" t="s">
        <v>1047</v>
      </c>
      <c r="F2962" s="1" t="s">
        <v>179</v>
      </c>
      <c r="G2962" s="1" t="s">
        <v>1062</v>
      </c>
      <c r="H2962" s="1" t="s">
        <v>7896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7897</v>
      </c>
      <c r="D2963" s="1" t="s">
        <v>7898</v>
      </c>
      <c r="E2963" s="1" t="s">
        <v>1047</v>
      </c>
      <c r="F2963" s="1" t="s">
        <v>179</v>
      </c>
      <c r="G2963" s="1" t="s">
        <v>1062</v>
      </c>
      <c r="H2963" s="1" t="s">
        <v>7899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7900</v>
      </c>
      <c r="D2964" s="1" t="s">
        <v>7901</v>
      </c>
      <c r="E2964" s="1" t="s">
        <v>1047</v>
      </c>
      <c r="F2964" s="1" t="s">
        <v>179</v>
      </c>
      <c r="G2964" s="1" t="s">
        <v>1062</v>
      </c>
      <c r="H2964" s="1" t="s">
        <v>7902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7903</v>
      </c>
      <c r="D2965" s="1" t="s">
        <v>7904</v>
      </c>
      <c r="E2965" s="1" t="s">
        <v>1047</v>
      </c>
      <c r="F2965" s="1" t="s">
        <v>179</v>
      </c>
      <c r="G2965" s="1" t="s">
        <v>1062</v>
      </c>
      <c r="H2965" s="1" t="s">
        <v>7905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7906</v>
      </c>
      <c r="D2966" s="1" t="s">
        <v>7907</v>
      </c>
      <c r="E2966" s="1" t="s">
        <v>1047</v>
      </c>
      <c r="F2966" s="1" t="s">
        <v>179</v>
      </c>
      <c r="G2966" s="1" t="s">
        <v>1062</v>
      </c>
      <c r="H2966" s="1" t="s">
        <v>7908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883</v>
      </c>
      <c r="D2967" s="1" t="s">
        <v>7909</v>
      </c>
      <c r="E2967" s="1" t="s">
        <v>1047</v>
      </c>
      <c r="F2967" s="1" t="s">
        <v>179</v>
      </c>
      <c r="G2967" s="1" t="s">
        <v>1062</v>
      </c>
      <c r="H2967" s="1" t="s">
        <v>7910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7911</v>
      </c>
      <c r="D2968" s="1" t="s">
        <v>7912</v>
      </c>
      <c r="E2968" s="1" t="s">
        <v>1047</v>
      </c>
      <c r="F2968" s="1" t="s">
        <v>179</v>
      </c>
      <c r="G2968" s="1" t="s">
        <v>1062</v>
      </c>
      <c r="H2968" s="1" t="s">
        <v>7913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2260</v>
      </c>
      <c r="D2969" s="1" t="s">
        <v>7914</v>
      </c>
      <c r="E2969" s="1" t="s">
        <v>1047</v>
      </c>
      <c r="F2969" s="1" t="s">
        <v>179</v>
      </c>
      <c r="G2969" s="1" t="s">
        <v>1062</v>
      </c>
      <c r="H2969" s="1" t="s">
        <v>7915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7916</v>
      </c>
      <c r="D2970" s="1" t="s">
        <v>7917</v>
      </c>
      <c r="E2970" s="1" t="s">
        <v>1047</v>
      </c>
      <c r="F2970" s="1" t="s">
        <v>179</v>
      </c>
      <c r="G2970" s="1" t="s">
        <v>1062</v>
      </c>
      <c r="H2970" s="1" t="s">
        <v>7918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7919</v>
      </c>
      <c r="D2971" s="1" t="s">
        <v>7920</v>
      </c>
      <c r="E2971" s="1" t="s">
        <v>1047</v>
      </c>
      <c r="F2971" s="1" t="s">
        <v>179</v>
      </c>
      <c r="G2971" s="1" t="s">
        <v>1062</v>
      </c>
      <c r="H2971" s="1" t="s">
        <v>7921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737</v>
      </c>
      <c r="D2972" s="1" t="s">
        <v>7922</v>
      </c>
      <c r="E2972" s="1" t="s">
        <v>1047</v>
      </c>
      <c r="F2972" s="1" t="s">
        <v>179</v>
      </c>
      <c r="G2972" s="1" t="s">
        <v>1062</v>
      </c>
      <c r="H2972" s="1" t="s">
        <v>7923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7924</v>
      </c>
      <c r="D2973" s="1" t="s">
        <v>7925</v>
      </c>
      <c r="E2973" s="1" t="s">
        <v>1047</v>
      </c>
      <c r="F2973" s="1" t="s">
        <v>179</v>
      </c>
      <c r="G2973" s="1" t="s">
        <v>1062</v>
      </c>
      <c r="H2973" s="1" t="s">
        <v>7926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7927</v>
      </c>
      <c r="D2974" s="1" t="s">
        <v>7928</v>
      </c>
      <c r="E2974" s="1" t="s">
        <v>1047</v>
      </c>
      <c r="F2974" s="1" t="s">
        <v>179</v>
      </c>
      <c r="G2974" s="1" t="s">
        <v>1062</v>
      </c>
      <c r="H2974" s="1" t="s">
        <v>7929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4249</v>
      </c>
      <c r="D2975" s="1" t="s">
        <v>7930</v>
      </c>
      <c r="E2975" s="1" t="s">
        <v>1047</v>
      </c>
      <c r="F2975" s="1" t="s">
        <v>179</v>
      </c>
      <c r="G2975" s="1" t="s">
        <v>1062</v>
      </c>
      <c r="H2975" s="1" t="s">
        <v>7931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7932</v>
      </c>
      <c r="D2976" s="1" t="s">
        <v>7933</v>
      </c>
      <c r="E2976" s="1" t="s">
        <v>1047</v>
      </c>
      <c r="F2976" s="1" t="s">
        <v>179</v>
      </c>
      <c r="G2976" s="1" t="s">
        <v>1062</v>
      </c>
      <c r="H2976" s="1" t="s">
        <v>7934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2427</v>
      </c>
      <c r="D2977" s="1" t="s">
        <v>7935</v>
      </c>
      <c r="E2977" s="1" t="s">
        <v>1047</v>
      </c>
      <c r="F2977" s="1" t="s">
        <v>179</v>
      </c>
      <c r="G2977" s="1" t="s">
        <v>1062</v>
      </c>
      <c r="H2977" s="1" t="s">
        <v>7936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7383</v>
      </c>
      <c r="D2978" s="1" t="s">
        <v>7937</v>
      </c>
      <c r="E2978" s="1" t="s">
        <v>1047</v>
      </c>
      <c r="F2978" s="1" t="s">
        <v>179</v>
      </c>
      <c r="G2978" s="1" t="s">
        <v>1062</v>
      </c>
      <c r="H2978" s="1" t="s">
        <v>7938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1748</v>
      </c>
      <c r="D2979" s="1" t="s">
        <v>7939</v>
      </c>
      <c r="E2979" s="1" t="s">
        <v>1047</v>
      </c>
      <c r="F2979" s="1" t="s">
        <v>179</v>
      </c>
      <c r="G2979" s="1" t="s">
        <v>1062</v>
      </c>
      <c r="H2979" s="1" t="s">
        <v>7940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1810</v>
      </c>
      <c r="D2980" s="1" t="s">
        <v>7941</v>
      </c>
      <c r="E2980" s="1" t="s">
        <v>1047</v>
      </c>
      <c r="F2980" s="1" t="s">
        <v>179</v>
      </c>
      <c r="G2980" s="1" t="s">
        <v>1062</v>
      </c>
      <c r="H2980" s="1" t="s">
        <v>7942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6925</v>
      </c>
      <c r="D2981" s="1" t="s">
        <v>7943</v>
      </c>
      <c r="E2981" s="1" t="s">
        <v>1047</v>
      </c>
      <c r="F2981" s="1" t="s">
        <v>179</v>
      </c>
      <c r="G2981" s="1" t="s">
        <v>1062</v>
      </c>
      <c r="H2981" s="1" t="s">
        <v>7944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1238</v>
      </c>
      <c r="D2982" s="1" t="s">
        <v>7945</v>
      </c>
      <c r="E2982" s="1" t="s">
        <v>1047</v>
      </c>
      <c r="F2982" s="1" t="s">
        <v>179</v>
      </c>
      <c r="G2982" s="1" t="s">
        <v>1062</v>
      </c>
      <c r="H2982" s="1" t="s">
        <v>7946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7947</v>
      </c>
      <c r="D2983" s="1" t="s">
        <v>7948</v>
      </c>
      <c r="E2983" s="1" t="s">
        <v>1047</v>
      </c>
      <c r="F2983" s="1" t="s">
        <v>179</v>
      </c>
      <c r="G2983" s="1" t="s">
        <v>1062</v>
      </c>
      <c r="H2983" s="1" t="s">
        <v>7949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7950</v>
      </c>
      <c r="D2984" s="1" t="s">
        <v>7951</v>
      </c>
      <c r="E2984" s="1" t="s">
        <v>1047</v>
      </c>
      <c r="F2984" s="1" t="s">
        <v>179</v>
      </c>
      <c r="G2984" s="1" t="s">
        <v>1062</v>
      </c>
      <c r="H2984" s="1" t="s">
        <v>7952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2604</v>
      </c>
      <c r="D2985" s="1" t="s">
        <v>7953</v>
      </c>
      <c r="E2985" s="1" t="s">
        <v>1047</v>
      </c>
      <c r="F2985" s="1" t="s">
        <v>179</v>
      </c>
      <c r="G2985" s="1" t="s">
        <v>1062</v>
      </c>
      <c r="H2985" s="1" t="s">
        <v>7954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2268</v>
      </c>
      <c r="D2986" s="1" t="s">
        <v>7955</v>
      </c>
      <c r="E2986" s="1" t="s">
        <v>1047</v>
      </c>
      <c r="F2986" s="1" t="s">
        <v>179</v>
      </c>
      <c r="G2986" s="1" t="s">
        <v>1062</v>
      </c>
      <c r="H2986" s="1" t="s">
        <v>7956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7957</v>
      </c>
      <c r="D2987" s="1" t="s">
        <v>7958</v>
      </c>
      <c r="E2987" s="1" t="s">
        <v>1047</v>
      </c>
      <c r="F2987" s="1" t="s">
        <v>179</v>
      </c>
      <c r="G2987" s="1" t="s">
        <v>1062</v>
      </c>
      <c r="H2987" s="1" t="s">
        <v>7959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7960</v>
      </c>
      <c r="D2988" s="1" t="s">
        <v>7961</v>
      </c>
      <c r="E2988" s="1" t="s">
        <v>1047</v>
      </c>
      <c r="F2988" s="1" t="s">
        <v>179</v>
      </c>
      <c r="G2988" s="1" t="s">
        <v>1062</v>
      </c>
      <c r="H2988" s="1" t="s">
        <v>7962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7963</v>
      </c>
      <c r="D2989" s="1" t="s">
        <v>7964</v>
      </c>
      <c r="E2989" s="1" t="s">
        <v>1047</v>
      </c>
      <c r="F2989" s="1" t="s">
        <v>179</v>
      </c>
      <c r="G2989" s="1" t="s">
        <v>1062</v>
      </c>
      <c r="H2989" s="1" t="s">
        <v>7965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814</v>
      </c>
      <c r="D2990" s="1" t="s">
        <v>7966</v>
      </c>
      <c r="E2990" s="1" t="s">
        <v>1047</v>
      </c>
      <c r="F2990" s="1" t="s">
        <v>179</v>
      </c>
      <c r="G2990" s="1" t="s">
        <v>1062</v>
      </c>
      <c r="H2990" s="1" t="s">
        <v>7967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7968</v>
      </c>
      <c r="D2991" s="1" t="s">
        <v>7969</v>
      </c>
      <c r="E2991" s="1" t="s">
        <v>1047</v>
      </c>
      <c r="F2991" s="1" t="s">
        <v>179</v>
      </c>
      <c r="G2991" s="1" t="s">
        <v>1062</v>
      </c>
      <c r="H2991" s="1" t="s">
        <v>7970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7971</v>
      </c>
      <c r="D2992" s="1" t="s">
        <v>7972</v>
      </c>
      <c r="E2992" s="1" t="s">
        <v>1047</v>
      </c>
      <c r="F2992" s="1" t="s">
        <v>179</v>
      </c>
      <c r="G2992" s="1" t="s">
        <v>1062</v>
      </c>
      <c r="H2992" s="1" t="s">
        <v>7973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7974</v>
      </c>
      <c r="D2993" s="1" t="s">
        <v>7975</v>
      </c>
      <c r="E2993" s="1" t="s">
        <v>1047</v>
      </c>
      <c r="F2993" s="1" t="s">
        <v>179</v>
      </c>
      <c r="G2993" s="1" t="s">
        <v>1062</v>
      </c>
      <c r="H2993" s="1" t="s">
        <v>7976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7977</v>
      </c>
      <c r="D2994" s="1" t="s">
        <v>7978</v>
      </c>
      <c r="E2994" s="1" t="s">
        <v>1047</v>
      </c>
      <c r="F2994" s="1" t="s">
        <v>179</v>
      </c>
      <c r="G2994" s="1" t="s">
        <v>1062</v>
      </c>
      <c r="H2994" s="1" t="s">
        <v>7979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7980</v>
      </c>
      <c r="D2995" s="1" t="s">
        <v>7981</v>
      </c>
      <c r="E2995" s="1" t="s">
        <v>1047</v>
      </c>
      <c r="F2995" s="1" t="s">
        <v>179</v>
      </c>
      <c r="G2995" s="1" t="s">
        <v>1062</v>
      </c>
      <c r="H2995" s="1" t="s">
        <v>7982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7983</v>
      </c>
      <c r="D2996" s="1" t="s">
        <v>7984</v>
      </c>
      <c r="E2996" s="1" t="s">
        <v>1047</v>
      </c>
      <c r="F2996" s="1" t="s">
        <v>179</v>
      </c>
      <c r="G2996" s="1" t="s">
        <v>1062</v>
      </c>
      <c r="H2996" s="1" t="s">
        <v>7985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7986</v>
      </c>
      <c r="D2997" s="1" t="s">
        <v>7987</v>
      </c>
      <c r="E2997" s="1" t="s">
        <v>1047</v>
      </c>
      <c r="F2997" s="1" t="s">
        <v>179</v>
      </c>
      <c r="G2997" s="1" t="s">
        <v>1062</v>
      </c>
      <c r="H2997" s="1" t="s">
        <v>7988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7989</v>
      </c>
      <c r="D2998" s="1" t="s">
        <v>7990</v>
      </c>
      <c r="E2998" s="1" t="s">
        <v>1047</v>
      </c>
      <c r="F2998" s="1" t="s">
        <v>179</v>
      </c>
      <c r="G2998" s="1" t="s">
        <v>1062</v>
      </c>
      <c r="H2998" s="1" t="s">
        <v>7991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7992</v>
      </c>
      <c r="D2999" s="1" t="s">
        <v>7993</v>
      </c>
      <c r="E2999" s="1" t="s">
        <v>1047</v>
      </c>
      <c r="F2999" s="1" t="s">
        <v>179</v>
      </c>
      <c r="G2999" s="1" t="s">
        <v>1062</v>
      </c>
      <c r="H2999" s="1" t="s">
        <v>7994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7995</v>
      </c>
      <c r="D3000" s="1" t="s">
        <v>7996</v>
      </c>
      <c r="E3000" s="1" t="s">
        <v>1047</v>
      </c>
      <c r="F3000" s="1" t="s">
        <v>179</v>
      </c>
      <c r="G3000" s="1" t="s">
        <v>1062</v>
      </c>
      <c r="H3000" s="1" t="s">
        <v>7997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7998</v>
      </c>
      <c r="D3001" s="1" t="s">
        <v>7999</v>
      </c>
      <c r="E3001" s="1" t="s">
        <v>1047</v>
      </c>
      <c r="F3001" s="1" t="s">
        <v>179</v>
      </c>
      <c r="G3001" s="1" t="s">
        <v>1062</v>
      </c>
      <c r="H3001" s="1" t="s">
        <v>8000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8001</v>
      </c>
      <c r="D3002" s="1" t="s">
        <v>8002</v>
      </c>
      <c r="E3002" s="1" t="s">
        <v>1047</v>
      </c>
      <c r="F3002" s="1" t="s">
        <v>179</v>
      </c>
      <c r="G3002" s="1" t="s">
        <v>1062</v>
      </c>
      <c r="H3002" s="1" t="s">
        <v>8003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5215</v>
      </c>
      <c r="D3003" s="1" t="s">
        <v>8004</v>
      </c>
      <c r="E3003" s="1" t="s">
        <v>1047</v>
      </c>
      <c r="F3003" s="1" t="s">
        <v>179</v>
      </c>
      <c r="G3003" s="1" t="s">
        <v>1062</v>
      </c>
      <c r="H3003" s="1" t="s">
        <v>8005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8006</v>
      </c>
      <c r="D3004" s="1" t="s">
        <v>8007</v>
      </c>
      <c r="E3004" s="1" t="s">
        <v>1047</v>
      </c>
      <c r="F3004" s="1" t="s">
        <v>179</v>
      </c>
      <c r="G3004" s="1" t="s">
        <v>1062</v>
      </c>
      <c r="H3004" s="1" t="s">
        <v>8008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8009</v>
      </c>
      <c r="D3005" s="1" t="s">
        <v>8010</v>
      </c>
      <c r="E3005" s="1" t="s">
        <v>1047</v>
      </c>
      <c r="F3005" s="1" t="s">
        <v>179</v>
      </c>
      <c r="G3005" s="1" t="s">
        <v>1062</v>
      </c>
      <c r="H3005" s="1" t="s">
        <v>8011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8012</v>
      </c>
      <c r="D3006" s="1" t="s">
        <v>8013</v>
      </c>
      <c r="E3006" s="1" t="s">
        <v>1047</v>
      </c>
      <c r="F3006" s="1" t="s">
        <v>179</v>
      </c>
      <c r="G3006" s="1" t="s">
        <v>1062</v>
      </c>
      <c r="H3006" s="1" t="s">
        <v>8014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8015</v>
      </c>
      <c r="D3007" s="1" t="s">
        <v>8016</v>
      </c>
      <c r="E3007" s="1" t="s">
        <v>1047</v>
      </c>
      <c r="F3007" s="1" t="s">
        <v>179</v>
      </c>
      <c r="G3007" s="1" t="s">
        <v>1062</v>
      </c>
      <c r="H3007" s="1" t="s">
        <v>8017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1416</v>
      </c>
      <c r="D3008" s="1" t="s">
        <v>8018</v>
      </c>
      <c r="E3008" s="1" t="s">
        <v>1047</v>
      </c>
      <c r="F3008" s="1" t="s">
        <v>179</v>
      </c>
      <c r="G3008" s="1" t="s">
        <v>1062</v>
      </c>
      <c r="H3008" s="1" t="s">
        <v>8019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7241</v>
      </c>
      <c r="D3009" s="1" t="s">
        <v>8020</v>
      </c>
      <c r="E3009" s="1" t="s">
        <v>1047</v>
      </c>
      <c r="F3009" s="1" t="s">
        <v>179</v>
      </c>
      <c r="G3009" s="1" t="s">
        <v>1062</v>
      </c>
      <c r="H3009" s="1" t="s">
        <v>8021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1111</v>
      </c>
      <c r="D3010" s="1" t="s">
        <v>8022</v>
      </c>
      <c r="E3010" s="1" t="s">
        <v>1047</v>
      </c>
      <c r="F3010" s="1" t="s">
        <v>179</v>
      </c>
      <c r="G3010" s="1" t="s">
        <v>1062</v>
      </c>
      <c r="H3010" s="1" t="s">
        <v>8023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2276</v>
      </c>
      <c r="D3011" s="1" t="s">
        <v>8024</v>
      </c>
      <c r="E3011" s="1" t="s">
        <v>1047</v>
      </c>
      <c r="F3011" s="1" t="s">
        <v>179</v>
      </c>
      <c r="G3011" s="1" t="s">
        <v>1062</v>
      </c>
      <c r="H3011" s="1" t="s">
        <v>8025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8026</v>
      </c>
      <c r="D3012" s="1" t="s">
        <v>5005</v>
      </c>
      <c r="E3012" s="1" t="s">
        <v>1047</v>
      </c>
      <c r="F3012" s="1" t="s">
        <v>179</v>
      </c>
      <c r="G3012" s="1" t="s">
        <v>1062</v>
      </c>
      <c r="H3012" s="1" t="s">
        <v>8027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8028</v>
      </c>
      <c r="D3013" s="1" t="s">
        <v>8029</v>
      </c>
      <c r="E3013" s="1" t="s">
        <v>1047</v>
      </c>
      <c r="F3013" s="1" t="s">
        <v>179</v>
      </c>
      <c r="G3013" s="1" t="s">
        <v>1062</v>
      </c>
      <c r="H3013" s="1" t="s">
        <v>8030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8031</v>
      </c>
      <c r="D3014" s="1" t="s">
        <v>8032</v>
      </c>
      <c r="E3014" s="1" t="s">
        <v>1047</v>
      </c>
      <c r="F3014" s="1" t="s">
        <v>179</v>
      </c>
      <c r="G3014" s="1" t="s">
        <v>1062</v>
      </c>
      <c r="H3014" s="1" t="s">
        <v>8033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8034</v>
      </c>
      <c r="D3015" s="1" t="s">
        <v>8035</v>
      </c>
      <c r="E3015" s="1" t="s">
        <v>1047</v>
      </c>
      <c r="F3015" s="1" t="s">
        <v>179</v>
      </c>
      <c r="G3015" s="1" t="s">
        <v>1062</v>
      </c>
      <c r="H3015" s="1" t="s">
        <v>8036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8037</v>
      </c>
      <c r="D3016" s="1" t="s">
        <v>8038</v>
      </c>
      <c r="E3016" s="1" t="s">
        <v>1047</v>
      </c>
      <c r="F3016" s="1" t="s">
        <v>179</v>
      </c>
      <c r="G3016" s="1" t="s">
        <v>1062</v>
      </c>
      <c r="H3016" s="1" t="s">
        <v>8039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8040</v>
      </c>
      <c r="D3017" s="1" t="s">
        <v>8041</v>
      </c>
      <c r="E3017" s="1" t="s">
        <v>1047</v>
      </c>
      <c r="F3017" s="1" t="s">
        <v>179</v>
      </c>
      <c r="G3017" s="1" t="s">
        <v>1062</v>
      </c>
      <c r="H3017" s="1" t="s">
        <v>8042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8043</v>
      </c>
      <c r="D3018" s="1" t="s">
        <v>8044</v>
      </c>
      <c r="E3018" s="1" t="s">
        <v>1047</v>
      </c>
      <c r="F3018" s="1" t="s">
        <v>179</v>
      </c>
      <c r="G3018" s="1" t="s">
        <v>1062</v>
      </c>
      <c r="H3018" s="1" t="s">
        <v>8045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5185</v>
      </c>
      <c r="D3019" s="1" t="s">
        <v>5007</v>
      </c>
      <c r="E3019" s="1" t="s">
        <v>1047</v>
      </c>
      <c r="F3019" s="1" t="s">
        <v>179</v>
      </c>
      <c r="G3019" s="1" t="s">
        <v>1062</v>
      </c>
      <c r="H3019" s="1" t="s">
        <v>8046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8047</v>
      </c>
      <c r="D3020" s="1" t="s">
        <v>5010</v>
      </c>
      <c r="E3020" s="1" t="s">
        <v>1047</v>
      </c>
      <c r="F3020" s="1" t="s">
        <v>179</v>
      </c>
      <c r="G3020" s="1" t="s">
        <v>1062</v>
      </c>
      <c r="H3020" s="1" t="s">
        <v>8048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2227</v>
      </c>
      <c r="D3021" s="1" t="s">
        <v>5013</v>
      </c>
      <c r="E3021" s="1" t="s">
        <v>1047</v>
      </c>
      <c r="F3021" s="1" t="s">
        <v>179</v>
      </c>
      <c r="G3021" s="1" t="s">
        <v>1062</v>
      </c>
      <c r="H3021" s="1" t="s">
        <v>8049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8050</v>
      </c>
      <c r="D3022" s="1" t="s">
        <v>8051</v>
      </c>
      <c r="E3022" s="1" t="s">
        <v>1047</v>
      </c>
      <c r="F3022" s="1" t="s">
        <v>179</v>
      </c>
      <c r="G3022" s="1" t="s">
        <v>1062</v>
      </c>
      <c r="H3022" s="1" t="s">
        <v>8052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8053</v>
      </c>
      <c r="D3023" s="1" t="s">
        <v>8054</v>
      </c>
      <c r="E3023" s="1" t="s">
        <v>1047</v>
      </c>
      <c r="F3023" s="1" t="s">
        <v>179</v>
      </c>
      <c r="G3023" s="1" t="s">
        <v>1062</v>
      </c>
      <c r="H3023" s="1" t="s">
        <v>8055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8056</v>
      </c>
      <c r="D3024" s="1" t="s">
        <v>8057</v>
      </c>
      <c r="E3024" s="1" t="s">
        <v>1047</v>
      </c>
      <c r="F3024" s="1" t="s">
        <v>179</v>
      </c>
      <c r="G3024" s="1" t="s">
        <v>1062</v>
      </c>
      <c r="H3024" s="1" t="s">
        <v>8058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8059</v>
      </c>
      <c r="D3025" s="1" t="s">
        <v>8060</v>
      </c>
      <c r="E3025" s="1" t="s">
        <v>1047</v>
      </c>
      <c r="F3025" s="1" t="s">
        <v>179</v>
      </c>
      <c r="G3025" s="1" t="s">
        <v>1062</v>
      </c>
      <c r="H3025" s="1" t="s">
        <v>8061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8062</v>
      </c>
      <c r="D3026" s="1" t="s">
        <v>8063</v>
      </c>
      <c r="E3026" s="1" t="s">
        <v>1047</v>
      </c>
      <c r="F3026" s="1" t="s">
        <v>179</v>
      </c>
      <c r="G3026" s="1" t="s">
        <v>1062</v>
      </c>
      <c r="H3026" s="1" t="s">
        <v>8064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8059</v>
      </c>
      <c r="D3027" s="1" t="s">
        <v>8065</v>
      </c>
      <c r="E3027" s="1" t="s">
        <v>1047</v>
      </c>
      <c r="F3027" s="1" t="s">
        <v>179</v>
      </c>
      <c r="G3027" s="1" t="s">
        <v>1062</v>
      </c>
      <c r="H3027" s="1" t="s">
        <v>8066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2285</v>
      </c>
      <c r="D3028" s="1" t="s">
        <v>8067</v>
      </c>
      <c r="E3028" s="1" t="s">
        <v>1047</v>
      </c>
      <c r="F3028" s="1" t="s">
        <v>179</v>
      </c>
      <c r="G3028" s="1" t="s">
        <v>1062</v>
      </c>
      <c r="H3028" s="1" t="s">
        <v>8068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8069</v>
      </c>
      <c r="D3029" s="1" t="s">
        <v>8070</v>
      </c>
      <c r="E3029" s="1" t="s">
        <v>1047</v>
      </c>
      <c r="F3029" s="1" t="s">
        <v>179</v>
      </c>
      <c r="G3029" s="1" t="s">
        <v>1062</v>
      </c>
      <c r="H3029" s="1" t="s">
        <v>8071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4192</v>
      </c>
      <c r="D3030" s="1" t="s">
        <v>8072</v>
      </c>
      <c r="E3030" s="1" t="s">
        <v>1047</v>
      </c>
      <c r="F3030" s="1" t="s">
        <v>179</v>
      </c>
      <c r="G3030" s="1" t="s">
        <v>1062</v>
      </c>
      <c r="H3030" s="1" t="s">
        <v>8073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2288</v>
      </c>
      <c r="D3031" s="1" t="s">
        <v>8074</v>
      </c>
      <c r="E3031" s="1" t="s">
        <v>1047</v>
      </c>
      <c r="F3031" s="1" t="s">
        <v>179</v>
      </c>
      <c r="G3031" s="1" t="s">
        <v>1062</v>
      </c>
      <c r="H3031" s="1" t="s">
        <v>8075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8076</v>
      </c>
      <c r="D3032" s="1" t="s">
        <v>8077</v>
      </c>
      <c r="E3032" s="1" t="s">
        <v>1047</v>
      </c>
      <c r="F3032" s="1" t="s">
        <v>179</v>
      </c>
      <c r="G3032" s="1" t="s">
        <v>1062</v>
      </c>
      <c r="H3032" s="1" t="s">
        <v>8078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8079</v>
      </c>
      <c r="D3033" s="1" t="s">
        <v>8080</v>
      </c>
      <c r="E3033" s="1" t="s">
        <v>1047</v>
      </c>
      <c r="F3033" s="1" t="s">
        <v>179</v>
      </c>
      <c r="G3033" s="1" t="s">
        <v>1062</v>
      </c>
      <c r="H3033" s="1" t="s">
        <v>8081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8082</v>
      </c>
      <c r="D3034" s="1" t="s">
        <v>8083</v>
      </c>
      <c r="E3034" s="1" t="s">
        <v>1047</v>
      </c>
      <c r="F3034" s="1" t="s">
        <v>179</v>
      </c>
      <c r="G3034" s="1" t="s">
        <v>1062</v>
      </c>
      <c r="H3034" s="1" t="s">
        <v>8084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8085</v>
      </c>
      <c r="D3035" s="1" t="s">
        <v>8086</v>
      </c>
      <c r="E3035" s="1" t="s">
        <v>1047</v>
      </c>
      <c r="F3035" s="1" t="s">
        <v>179</v>
      </c>
      <c r="G3035" s="1" t="s">
        <v>1062</v>
      </c>
      <c r="H3035" s="1" t="s">
        <v>8087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8088</v>
      </c>
      <c r="D3036" s="1" t="s">
        <v>8089</v>
      </c>
      <c r="E3036" s="1" t="s">
        <v>1047</v>
      </c>
      <c r="F3036" s="1" t="s">
        <v>179</v>
      </c>
      <c r="G3036" s="1" t="s">
        <v>1062</v>
      </c>
      <c r="H3036" s="1" t="s">
        <v>8090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8091</v>
      </c>
      <c r="D3037" s="1" t="s">
        <v>8092</v>
      </c>
      <c r="E3037" s="1" t="s">
        <v>1047</v>
      </c>
      <c r="F3037" s="1" t="s">
        <v>179</v>
      </c>
      <c r="G3037" s="1" t="s">
        <v>1062</v>
      </c>
      <c r="H3037" s="1" t="s">
        <v>8093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8094</v>
      </c>
      <c r="D3038" s="1" t="s">
        <v>8095</v>
      </c>
      <c r="E3038" s="1" t="s">
        <v>1047</v>
      </c>
      <c r="F3038" s="1" t="s">
        <v>179</v>
      </c>
      <c r="G3038" s="1" t="s">
        <v>1062</v>
      </c>
      <c r="H3038" s="1" t="s">
        <v>8096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2294</v>
      </c>
      <c r="D3039" s="1" t="s">
        <v>8097</v>
      </c>
      <c r="E3039" s="1" t="s">
        <v>1047</v>
      </c>
      <c r="F3039" s="1" t="s">
        <v>179</v>
      </c>
      <c r="G3039" s="1" t="s">
        <v>1062</v>
      </c>
      <c r="H3039" s="1" t="s">
        <v>8098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8099</v>
      </c>
      <c r="D3040" s="1" t="s">
        <v>5025</v>
      </c>
      <c r="E3040" s="1" t="s">
        <v>1047</v>
      </c>
      <c r="F3040" s="1" t="s">
        <v>179</v>
      </c>
      <c r="G3040" s="1" t="s">
        <v>1062</v>
      </c>
      <c r="H3040" s="1" t="s">
        <v>8100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8101</v>
      </c>
      <c r="D3041" s="1" t="s">
        <v>5028</v>
      </c>
      <c r="E3041" s="1" t="s">
        <v>1047</v>
      </c>
      <c r="F3041" s="1" t="s">
        <v>179</v>
      </c>
      <c r="G3041" s="1" t="s">
        <v>1062</v>
      </c>
      <c r="H3041" s="1" t="s">
        <v>8102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8103</v>
      </c>
      <c r="D3042" s="1" t="s">
        <v>8104</v>
      </c>
      <c r="E3042" s="1" t="s">
        <v>1047</v>
      </c>
      <c r="F3042" s="1" t="s">
        <v>179</v>
      </c>
      <c r="G3042" s="1" t="s">
        <v>1062</v>
      </c>
      <c r="H3042" s="1" t="s">
        <v>8105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8106</v>
      </c>
      <c r="D3043" s="1" t="s">
        <v>5031</v>
      </c>
      <c r="E3043" s="1" t="s">
        <v>1047</v>
      </c>
      <c r="F3043" s="1" t="s">
        <v>179</v>
      </c>
      <c r="G3043" s="1" t="s">
        <v>1062</v>
      </c>
      <c r="H3043" s="1" t="s">
        <v>8107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8108</v>
      </c>
      <c r="D3044" s="1" t="s">
        <v>8109</v>
      </c>
      <c r="E3044" s="1" t="s">
        <v>1047</v>
      </c>
      <c r="F3044" s="1" t="s">
        <v>179</v>
      </c>
      <c r="G3044" s="1" t="s">
        <v>1062</v>
      </c>
      <c r="H3044" s="1" t="s">
        <v>8110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8111</v>
      </c>
      <c r="D3045" s="1" t="s">
        <v>8112</v>
      </c>
      <c r="E3045" s="1" t="s">
        <v>1047</v>
      </c>
      <c r="F3045" s="1" t="s">
        <v>179</v>
      </c>
      <c r="G3045" s="1" t="s">
        <v>1062</v>
      </c>
      <c r="H3045" s="1" t="s">
        <v>8113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8114</v>
      </c>
      <c r="D3046" s="1" t="s">
        <v>8115</v>
      </c>
      <c r="E3046" s="1" t="s">
        <v>1047</v>
      </c>
      <c r="F3046" s="1" t="s">
        <v>179</v>
      </c>
      <c r="G3046" s="1" t="s">
        <v>1062</v>
      </c>
      <c r="H3046" s="1" t="s">
        <v>8116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8117</v>
      </c>
      <c r="D3047" s="1" t="s">
        <v>8118</v>
      </c>
      <c r="E3047" s="1" t="s">
        <v>1047</v>
      </c>
      <c r="F3047" s="1" t="s">
        <v>179</v>
      </c>
      <c r="G3047" s="1" t="s">
        <v>1062</v>
      </c>
      <c r="H3047" s="1" t="s">
        <v>8119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8120</v>
      </c>
      <c r="D3048" s="1" t="s">
        <v>8121</v>
      </c>
      <c r="E3048" s="1" t="s">
        <v>1047</v>
      </c>
      <c r="F3048" s="1" t="s">
        <v>179</v>
      </c>
      <c r="G3048" s="1" t="s">
        <v>1062</v>
      </c>
      <c r="H3048" s="1" t="s">
        <v>8122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8123</v>
      </c>
      <c r="D3049" s="1" t="s">
        <v>8124</v>
      </c>
      <c r="E3049" s="1" t="s">
        <v>1047</v>
      </c>
      <c r="F3049" s="1" t="s">
        <v>179</v>
      </c>
      <c r="G3049" s="1" t="s">
        <v>1062</v>
      </c>
      <c r="H3049" s="1" t="s">
        <v>8125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8126</v>
      </c>
      <c r="D3050" s="1" t="s">
        <v>8127</v>
      </c>
      <c r="E3050" s="1" t="s">
        <v>1047</v>
      </c>
      <c r="F3050" s="1" t="s">
        <v>179</v>
      </c>
      <c r="G3050" s="1" t="s">
        <v>1062</v>
      </c>
      <c r="H3050" s="1" t="s">
        <v>8128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7911</v>
      </c>
      <c r="D3051" s="1" t="s">
        <v>8129</v>
      </c>
      <c r="E3051" s="1" t="s">
        <v>1047</v>
      </c>
      <c r="F3051" s="1" t="s">
        <v>179</v>
      </c>
      <c r="G3051" s="1" t="s">
        <v>1062</v>
      </c>
      <c r="H3051" s="1" t="s">
        <v>8130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8131</v>
      </c>
      <c r="D3052" s="1" t="s">
        <v>8132</v>
      </c>
      <c r="E3052" s="1" t="s">
        <v>1047</v>
      </c>
      <c r="F3052" s="1" t="s">
        <v>179</v>
      </c>
      <c r="G3052" s="1" t="s">
        <v>1062</v>
      </c>
      <c r="H3052" s="1" t="s">
        <v>8133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2306</v>
      </c>
      <c r="D3053" s="1" t="s">
        <v>8134</v>
      </c>
      <c r="E3053" s="1" t="s">
        <v>1047</v>
      </c>
      <c r="F3053" s="1" t="s">
        <v>179</v>
      </c>
      <c r="G3053" s="1" t="s">
        <v>1062</v>
      </c>
      <c r="H3053" s="1" t="s">
        <v>8135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8136</v>
      </c>
      <c r="D3054" s="1" t="s">
        <v>8137</v>
      </c>
      <c r="E3054" s="1" t="s">
        <v>1047</v>
      </c>
      <c r="F3054" s="1" t="s">
        <v>179</v>
      </c>
      <c r="G3054" s="1" t="s">
        <v>1062</v>
      </c>
      <c r="H3054" s="1" t="s">
        <v>8138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1488</v>
      </c>
      <c r="D3055" s="1" t="s">
        <v>8139</v>
      </c>
      <c r="E3055" s="1" t="s">
        <v>1047</v>
      </c>
      <c r="F3055" s="1" t="s">
        <v>179</v>
      </c>
      <c r="G3055" s="1" t="s">
        <v>1062</v>
      </c>
      <c r="H3055" s="1" t="s">
        <v>8140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8141</v>
      </c>
      <c r="D3056" s="1" t="s">
        <v>8142</v>
      </c>
      <c r="E3056" s="1" t="s">
        <v>1047</v>
      </c>
      <c r="F3056" s="1" t="s">
        <v>179</v>
      </c>
      <c r="G3056" s="1" t="s">
        <v>1062</v>
      </c>
      <c r="H3056" s="1" t="s">
        <v>8143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8144</v>
      </c>
      <c r="D3057" s="1" t="s">
        <v>8145</v>
      </c>
      <c r="E3057" s="1" t="s">
        <v>1047</v>
      </c>
      <c r="F3057" s="1" t="s">
        <v>179</v>
      </c>
      <c r="G3057" s="1" t="s">
        <v>1062</v>
      </c>
      <c r="H3057" s="1" t="s">
        <v>8146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8147</v>
      </c>
      <c r="D3058" s="1" t="s">
        <v>8148</v>
      </c>
      <c r="E3058" s="1" t="s">
        <v>1047</v>
      </c>
      <c r="F3058" s="1" t="s">
        <v>179</v>
      </c>
      <c r="G3058" s="1" t="s">
        <v>1062</v>
      </c>
      <c r="H3058" s="1" t="s">
        <v>8149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8150</v>
      </c>
      <c r="D3059" s="1" t="s">
        <v>8151</v>
      </c>
      <c r="E3059" s="1" t="s">
        <v>1047</v>
      </c>
      <c r="F3059" s="1" t="s">
        <v>179</v>
      </c>
      <c r="G3059" s="1" t="s">
        <v>1062</v>
      </c>
      <c r="H3059" s="1" t="s">
        <v>8152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8153</v>
      </c>
      <c r="D3060" s="1" t="s">
        <v>8154</v>
      </c>
      <c r="E3060" s="1" t="s">
        <v>1047</v>
      </c>
      <c r="F3060" s="1" t="s">
        <v>179</v>
      </c>
      <c r="G3060" s="1" t="s">
        <v>1062</v>
      </c>
      <c r="H3060" s="1" t="s">
        <v>8155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8156</v>
      </c>
      <c r="D3061" s="1" t="s">
        <v>8157</v>
      </c>
      <c r="E3061" s="1" t="s">
        <v>1047</v>
      </c>
      <c r="F3061" s="1" t="s">
        <v>179</v>
      </c>
      <c r="G3061" s="1" t="s">
        <v>1062</v>
      </c>
      <c r="H3061" s="1" t="s">
        <v>8158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8159</v>
      </c>
      <c r="D3062" s="1" t="s">
        <v>8160</v>
      </c>
      <c r="E3062" s="1" t="s">
        <v>1047</v>
      </c>
      <c r="F3062" s="1" t="s">
        <v>179</v>
      </c>
      <c r="G3062" s="1" t="s">
        <v>1062</v>
      </c>
      <c r="H3062" s="1" t="s">
        <v>8161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2312</v>
      </c>
      <c r="D3063" s="1" t="s">
        <v>8162</v>
      </c>
      <c r="E3063" s="1" t="s">
        <v>1047</v>
      </c>
      <c r="F3063" s="1" t="s">
        <v>179</v>
      </c>
      <c r="G3063" s="1" t="s">
        <v>1062</v>
      </c>
      <c r="H3063" s="1" t="s">
        <v>8163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8164</v>
      </c>
      <c r="D3064" s="1" t="s">
        <v>8165</v>
      </c>
      <c r="E3064" s="1" t="s">
        <v>1047</v>
      </c>
      <c r="F3064" s="1" t="s">
        <v>179</v>
      </c>
      <c r="G3064" s="1" t="s">
        <v>1062</v>
      </c>
      <c r="H3064" s="1" t="s">
        <v>8166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8167</v>
      </c>
      <c r="D3065" s="1" t="s">
        <v>8168</v>
      </c>
      <c r="E3065" s="1" t="s">
        <v>1047</v>
      </c>
      <c r="F3065" s="1" t="s">
        <v>179</v>
      </c>
      <c r="G3065" s="1" t="s">
        <v>1062</v>
      </c>
      <c r="H3065" s="1" t="s">
        <v>8169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2315</v>
      </c>
      <c r="D3066" s="1" t="s">
        <v>8170</v>
      </c>
      <c r="E3066" s="1" t="s">
        <v>1047</v>
      </c>
      <c r="F3066" s="1" t="s">
        <v>179</v>
      </c>
      <c r="G3066" s="1" t="s">
        <v>1062</v>
      </c>
      <c r="H3066" s="1" t="s">
        <v>8171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4100</v>
      </c>
      <c r="D3067" s="1" t="s">
        <v>8172</v>
      </c>
      <c r="E3067" s="1" t="s">
        <v>1047</v>
      </c>
      <c r="F3067" s="1" t="s">
        <v>179</v>
      </c>
      <c r="G3067" s="1" t="s">
        <v>1062</v>
      </c>
      <c r="H3067" s="1" t="s">
        <v>8173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8174</v>
      </c>
      <c r="D3068" s="1" t="s">
        <v>8175</v>
      </c>
      <c r="E3068" s="1" t="s">
        <v>1047</v>
      </c>
      <c r="F3068" s="1" t="s">
        <v>179</v>
      </c>
      <c r="G3068" s="1" t="s">
        <v>1062</v>
      </c>
      <c r="H3068" s="1" t="s">
        <v>8176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8177</v>
      </c>
      <c r="D3069" s="1" t="s">
        <v>8178</v>
      </c>
      <c r="E3069" s="1" t="s">
        <v>1047</v>
      </c>
      <c r="F3069" s="1" t="s">
        <v>179</v>
      </c>
      <c r="G3069" s="1" t="s">
        <v>1062</v>
      </c>
      <c r="H3069" s="1" t="s">
        <v>8179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8180</v>
      </c>
      <c r="D3070" s="1" t="s">
        <v>8181</v>
      </c>
      <c r="E3070" s="1" t="s">
        <v>1047</v>
      </c>
      <c r="F3070" s="1" t="s">
        <v>179</v>
      </c>
      <c r="G3070" s="1" t="s">
        <v>1062</v>
      </c>
      <c r="H3070" s="1" t="s">
        <v>8182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817</v>
      </c>
      <c r="D3071" s="1" t="s">
        <v>8183</v>
      </c>
      <c r="E3071" s="1" t="s">
        <v>1047</v>
      </c>
      <c r="F3071" s="1" t="s">
        <v>179</v>
      </c>
      <c r="G3071" s="1" t="s">
        <v>1062</v>
      </c>
      <c r="H3071" s="1" t="s">
        <v>8184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8185</v>
      </c>
      <c r="D3072" s="1" t="s">
        <v>8186</v>
      </c>
      <c r="E3072" s="1" t="s">
        <v>1047</v>
      </c>
      <c r="F3072" s="1" t="s">
        <v>179</v>
      </c>
      <c r="G3072" s="1" t="s">
        <v>1062</v>
      </c>
      <c r="H3072" s="1" t="s">
        <v>8187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8188</v>
      </c>
      <c r="D3073" s="1" t="s">
        <v>8189</v>
      </c>
      <c r="E3073" s="1" t="s">
        <v>1047</v>
      </c>
      <c r="F3073" s="1" t="s">
        <v>179</v>
      </c>
      <c r="G3073" s="1" t="s">
        <v>1062</v>
      </c>
      <c r="H3073" s="1" t="s">
        <v>8190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8191</v>
      </c>
      <c r="D3074" s="1" t="s">
        <v>8192</v>
      </c>
      <c r="E3074" s="1" t="s">
        <v>1047</v>
      </c>
      <c r="F3074" s="1" t="s">
        <v>179</v>
      </c>
      <c r="G3074" s="1" t="s">
        <v>1062</v>
      </c>
      <c r="H3074" s="1" t="s">
        <v>8193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8194</v>
      </c>
      <c r="D3075" s="1"/>
      <c r="E3075" s="1" t="s">
        <v>8195</v>
      </c>
      <c r="F3075" s="1" t="s">
        <v>8196</v>
      </c>
      <c r="G3075" s="1" t="s">
        <v>23</v>
      </c>
      <c r="H3075" s="1" t="s">
        <v>8197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8198</v>
      </c>
      <c r="D3076" s="1"/>
      <c r="E3076" s="1" t="s">
        <v>8195</v>
      </c>
      <c r="F3076" s="1" t="s">
        <v>8199</v>
      </c>
      <c r="G3076" s="1" t="s">
        <v>23</v>
      </c>
      <c r="H3076" s="1" t="s">
        <v>8200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8201</v>
      </c>
      <c r="D3077" s="1"/>
      <c r="E3077" s="1" t="s">
        <v>8195</v>
      </c>
      <c r="F3077" s="1" t="s">
        <v>8202</v>
      </c>
      <c r="G3077" s="1" t="s">
        <v>23</v>
      </c>
      <c r="H3077" s="1" t="s">
        <v>8203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8204</v>
      </c>
      <c r="D3078" s="1"/>
      <c r="E3078" s="1" t="s">
        <v>8195</v>
      </c>
      <c r="F3078" s="1" t="s">
        <v>8205</v>
      </c>
      <c r="G3078" s="1" t="s">
        <v>23</v>
      </c>
      <c r="H3078" s="1" t="s">
        <v>8206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8207</v>
      </c>
      <c r="D3079" s="1"/>
      <c r="E3079" s="1" t="s">
        <v>8195</v>
      </c>
      <c r="F3079" s="1" t="s">
        <v>8208</v>
      </c>
      <c r="G3079" s="1" t="s">
        <v>23</v>
      </c>
      <c r="H3079" s="1" t="s">
        <v>8209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8210</v>
      </c>
      <c r="D3080" s="1"/>
      <c r="E3080" s="1" t="s">
        <v>8195</v>
      </c>
      <c r="F3080" s="1" t="s">
        <v>23</v>
      </c>
      <c r="G3080" s="1" t="s">
        <v>23</v>
      </c>
      <c r="H3080" s="1" t="s">
        <v>8211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8212</v>
      </c>
      <c r="D3081" s="1"/>
      <c r="E3081" s="1" t="s">
        <v>8195</v>
      </c>
      <c r="F3081" s="1" t="s">
        <v>8213</v>
      </c>
      <c r="G3081" s="1" t="s">
        <v>23</v>
      </c>
      <c r="H3081" s="1" t="s">
        <v>8214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8215</v>
      </c>
      <c r="D3082" s="1"/>
      <c r="E3082" s="1" t="s">
        <v>8195</v>
      </c>
      <c r="F3082" s="1" t="s">
        <v>8216</v>
      </c>
      <c r="G3082" s="1" t="s">
        <v>23</v>
      </c>
      <c r="H3082" s="1" t="s">
        <v>8217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8218</v>
      </c>
      <c r="D3083" s="1" t="s">
        <v>8219</v>
      </c>
      <c r="E3083" s="1" t="s">
        <v>8220</v>
      </c>
      <c r="F3083" s="1" t="s">
        <v>95</v>
      </c>
      <c r="G3083" s="1" t="s">
        <v>8221</v>
      </c>
      <c r="H3083" s="1" t="s">
        <v>8222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1093</v>
      </c>
      <c r="D3084" s="1" t="s">
        <v>8223</v>
      </c>
      <c r="E3084" s="1" t="s">
        <v>8220</v>
      </c>
      <c r="F3084" s="1" t="s">
        <v>152</v>
      </c>
      <c r="G3084" s="1" t="s">
        <v>8221</v>
      </c>
      <c r="H3084" s="1" t="s">
        <v>8224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1199</v>
      </c>
      <c r="D3085" s="1" t="s">
        <v>8225</v>
      </c>
      <c r="E3085" s="1" t="s">
        <v>8220</v>
      </c>
      <c r="F3085" s="1" t="s">
        <v>152</v>
      </c>
      <c r="G3085" s="1" t="s">
        <v>8221</v>
      </c>
      <c r="H3085" s="1" t="s">
        <v>8226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1793</v>
      </c>
      <c r="D3086" s="1" t="s">
        <v>8227</v>
      </c>
      <c r="E3086" s="1" t="s">
        <v>8220</v>
      </c>
      <c r="F3086" s="1" t="s">
        <v>152</v>
      </c>
      <c r="G3086" s="1" t="s">
        <v>8221</v>
      </c>
      <c r="H3086" s="1" t="s">
        <v>8228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892</v>
      </c>
      <c r="D3087" s="1" t="s">
        <v>8229</v>
      </c>
      <c r="E3087" s="1" t="s">
        <v>8220</v>
      </c>
      <c r="F3087" s="1" t="s">
        <v>152</v>
      </c>
      <c r="G3087" s="1" t="s">
        <v>8221</v>
      </c>
      <c r="H3087" s="1" t="s">
        <v>8230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798</v>
      </c>
      <c r="D3088" s="1" t="s">
        <v>8231</v>
      </c>
      <c r="E3088" s="1" t="s">
        <v>8220</v>
      </c>
      <c r="F3088" s="1" t="s">
        <v>152</v>
      </c>
      <c r="G3088" s="1" t="s">
        <v>8221</v>
      </c>
      <c r="H3088" s="1" t="s">
        <v>8232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2087</v>
      </c>
      <c r="D3089" s="1" t="s">
        <v>8233</v>
      </c>
      <c r="E3089" s="1" t="s">
        <v>8220</v>
      </c>
      <c r="F3089" s="1" t="s">
        <v>179</v>
      </c>
      <c r="G3089" s="1" t="s">
        <v>8221</v>
      </c>
      <c r="H3089" s="1" t="s">
        <v>8234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2181</v>
      </c>
      <c r="D3090" s="1" t="s">
        <v>8235</v>
      </c>
      <c r="E3090" s="1" t="s">
        <v>8220</v>
      </c>
      <c r="F3090" s="1" t="s">
        <v>179</v>
      </c>
      <c r="G3090" s="1" t="s">
        <v>8221</v>
      </c>
      <c r="H3090" s="1" t="s">
        <v>8236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8237</v>
      </c>
      <c r="D3091" s="1" t="s">
        <v>8238</v>
      </c>
      <c r="E3091" s="1" t="s">
        <v>8220</v>
      </c>
      <c r="F3091" s="1" t="s">
        <v>485</v>
      </c>
      <c r="G3091" s="1" t="s">
        <v>8221</v>
      </c>
      <c r="H3091" s="1" t="s">
        <v>8239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871</v>
      </c>
      <c r="D3092" s="1" t="s">
        <v>8240</v>
      </c>
      <c r="E3092" s="1" t="s">
        <v>8220</v>
      </c>
      <c r="F3092" s="1" t="s">
        <v>485</v>
      </c>
      <c r="G3092" s="1" t="s">
        <v>8221</v>
      </c>
      <c r="H3092" s="1" t="s">
        <v>8241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8242</v>
      </c>
      <c r="D3093" s="1" t="s">
        <v>8243</v>
      </c>
      <c r="E3093" s="1" t="s">
        <v>8220</v>
      </c>
      <c r="F3093" s="1" t="s">
        <v>485</v>
      </c>
      <c r="G3093" s="1" t="s">
        <v>8221</v>
      </c>
      <c r="H3093" s="1" t="s">
        <v>8244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1259</v>
      </c>
      <c r="D3094" s="1" t="s">
        <v>8245</v>
      </c>
      <c r="E3094" s="1" t="s">
        <v>8220</v>
      </c>
      <c r="F3094" s="1" t="s">
        <v>485</v>
      </c>
      <c r="G3094" s="1" t="s">
        <v>8221</v>
      </c>
      <c r="H3094" s="1" t="s">
        <v>8246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1032</v>
      </c>
      <c r="D3095" s="1" t="s">
        <v>8247</v>
      </c>
      <c r="E3095" s="1" t="s">
        <v>8220</v>
      </c>
      <c r="F3095" s="1" t="s">
        <v>200</v>
      </c>
      <c r="G3095" s="1" t="s">
        <v>8221</v>
      </c>
      <c r="H3095" s="1" t="s">
        <v>8248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8249</v>
      </c>
      <c r="D3096" s="1" t="s">
        <v>8250</v>
      </c>
      <c r="E3096" s="1" t="s">
        <v>8220</v>
      </c>
      <c r="F3096" s="1" t="s">
        <v>257</v>
      </c>
      <c r="G3096" s="1" t="s">
        <v>8221</v>
      </c>
      <c r="H3096" s="1" t="s">
        <v>8251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4112</v>
      </c>
      <c r="D3097" s="1" t="s">
        <v>8252</v>
      </c>
      <c r="E3097" s="1" t="s">
        <v>8220</v>
      </c>
      <c r="F3097" s="1" t="s">
        <v>275</v>
      </c>
      <c r="G3097" s="1" t="s">
        <v>8221</v>
      </c>
      <c r="H3097" s="1" t="s">
        <v>8253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3997</v>
      </c>
      <c r="D3098" s="1" t="s">
        <v>8254</v>
      </c>
      <c r="E3098" s="1" t="s">
        <v>8220</v>
      </c>
      <c r="F3098" s="1" t="s">
        <v>275</v>
      </c>
      <c r="G3098" s="1" t="s">
        <v>8221</v>
      </c>
      <c r="H3098" s="1" t="s">
        <v>8255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3799</v>
      </c>
      <c r="D3099" s="1" t="s">
        <v>8256</v>
      </c>
      <c r="E3099" s="1" t="s">
        <v>8220</v>
      </c>
      <c r="F3099" s="1" t="s">
        <v>275</v>
      </c>
      <c r="G3099" s="1" t="s">
        <v>8221</v>
      </c>
      <c r="H3099" s="1" t="s">
        <v>8257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737</v>
      </c>
      <c r="D3100" s="1" t="s">
        <v>8258</v>
      </c>
      <c r="E3100" s="1" t="s">
        <v>8220</v>
      </c>
      <c r="F3100" s="1" t="s">
        <v>275</v>
      </c>
      <c r="G3100" s="1" t="s">
        <v>8221</v>
      </c>
      <c r="H3100" s="1" t="s">
        <v>8259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8260</v>
      </c>
      <c r="D3101" s="1" t="s">
        <v>8261</v>
      </c>
      <c r="E3101" s="1" t="s">
        <v>8220</v>
      </c>
      <c r="F3101" s="1" t="s">
        <v>275</v>
      </c>
      <c r="G3101" s="1" t="s">
        <v>8221</v>
      </c>
      <c r="H3101" s="1" t="s">
        <v>8262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4003</v>
      </c>
      <c r="D3102" s="1" t="s">
        <v>8263</v>
      </c>
      <c r="E3102" s="1" t="s">
        <v>8220</v>
      </c>
      <c r="F3102" s="1" t="s">
        <v>275</v>
      </c>
      <c r="G3102" s="1" t="s">
        <v>8221</v>
      </c>
      <c r="H3102" s="1" t="s">
        <v>8264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948</v>
      </c>
      <c r="D3103" s="1" t="s">
        <v>8265</v>
      </c>
      <c r="E3103" s="1" t="s">
        <v>8220</v>
      </c>
      <c r="F3103" s="1" t="s">
        <v>425</v>
      </c>
      <c r="G3103" s="1" t="s">
        <v>8221</v>
      </c>
      <c r="H3103" s="1" t="s">
        <v>8266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8267</v>
      </c>
      <c r="D3104" s="1" t="s">
        <v>8268</v>
      </c>
      <c r="E3104" s="1" t="s">
        <v>8220</v>
      </c>
      <c r="F3104" s="1" t="s">
        <v>455</v>
      </c>
      <c r="G3104" s="1" t="s">
        <v>8221</v>
      </c>
      <c r="H3104" s="1" t="s">
        <v>8269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8270</v>
      </c>
      <c r="D3105" s="1" t="s">
        <v>8271</v>
      </c>
      <c r="E3105" s="1" t="s">
        <v>8220</v>
      </c>
      <c r="F3105" s="1" t="s">
        <v>455</v>
      </c>
      <c r="G3105" s="1" t="s">
        <v>8221</v>
      </c>
      <c r="H3105" s="1" t="s">
        <v>8272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10656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10657</v>
      </c>
      <c r="C3">
        <v>1</v>
      </c>
      <c r="D3" s="1" t="s">
        <v>31</v>
      </c>
    </row>
    <row r="4" spans="1:4" x14ac:dyDescent="0.25">
      <c r="A4" t="s">
        <v>32</v>
      </c>
      <c r="B4" t="s">
        <v>10658</v>
      </c>
      <c r="C4">
        <v>3</v>
      </c>
      <c r="D4" s="1" t="s">
        <v>33</v>
      </c>
    </row>
    <row r="5" spans="1:4" x14ac:dyDescent="0.25">
      <c r="A5" t="s">
        <v>13753</v>
      </c>
      <c r="B5" t="s">
        <v>10659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B72" sqref="B72:B85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42578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10447</v>
      </c>
    </row>
    <row r="11" spans="1:6" hidden="1" x14ac:dyDescent="0.25">
      <c r="A11">
        <v>1</v>
      </c>
      <c r="B11" s="1" t="s">
        <v>10490</v>
      </c>
      <c r="C11" s="1" t="s">
        <v>10491</v>
      </c>
      <c r="D11" s="1" t="s">
        <v>10492</v>
      </c>
      <c r="E11" s="1" t="s">
        <v>10493</v>
      </c>
      <c r="F11" s="1">
        <f>+unidad_medida[[#This Row],[id]]</f>
        <v>1</v>
      </c>
    </row>
    <row r="12" spans="1:6" hidden="1" x14ac:dyDescent="0.25">
      <c r="A12">
        <v>2</v>
      </c>
      <c r="B12" s="1" t="s">
        <v>10494</v>
      </c>
      <c r="C12" s="1" t="s">
        <v>10495</v>
      </c>
      <c r="D12" s="1" t="s">
        <v>10492</v>
      </c>
      <c r="E12" s="1" t="s">
        <v>10496</v>
      </c>
      <c r="F12" s="1">
        <f>+unidad_medida[[#This Row],[id]]</f>
        <v>2</v>
      </c>
    </row>
    <row r="13" spans="1:6" hidden="1" x14ac:dyDescent="0.25">
      <c r="A13">
        <v>3</v>
      </c>
      <c r="B13" s="1" t="s">
        <v>10497</v>
      </c>
      <c r="C13" s="1" t="s">
        <v>10498</v>
      </c>
      <c r="D13" s="1" t="s">
        <v>10492</v>
      </c>
      <c r="E13" s="1" t="s">
        <v>10499</v>
      </c>
      <c r="F13" s="1">
        <f>+unidad_medida[[#This Row],[id]]</f>
        <v>3</v>
      </c>
    </row>
    <row r="14" spans="1:6" hidden="1" x14ac:dyDescent="0.25">
      <c r="A14">
        <v>4</v>
      </c>
      <c r="B14" s="1" t="s">
        <v>10500</v>
      </c>
      <c r="C14" s="1" t="s">
        <v>9</v>
      </c>
      <c r="D14" s="1" t="s">
        <v>10492</v>
      </c>
      <c r="E14" s="1" t="s">
        <v>10501</v>
      </c>
      <c r="F14" s="1">
        <f>+unidad_medida[[#This Row],[id]]</f>
        <v>4</v>
      </c>
    </row>
    <row r="15" spans="1:6" hidden="1" x14ac:dyDescent="0.25">
      <c r="A15">
        <v>5</v>
      </c>
      <c r="B15" s="1" t="s">
        <v>10502</v>
      </c>
      <c r="C15" s="1" t="s">
        <v>10503</v>
      </c>
      <c r="D15" s="1" t="s">
        <v>8</v>
      </c>
      <c r="E15" s="1" t="s">
        <v>10504</v>
      </c>
      <c r="F15" s="1">
        <f>+unidad_medida[[#This Row],[id]]</f>
        <v>5</v>
      </c>
    </row>
    <row r="16" spans="1:6" hidden="1" x14ac:dyDescent="0.25">
      <c r="A16">
        <v>6</v>
      </c>
      <c r="B16" s="1" t="s">
        <v>10505</v>
      </c>
      <c r="C16" s="1" t="s">
        <v>10506</v>
      </c>
      <c r="D16" s="1" t="s">
        <v>8</v>
      </c>
      <c r="E16" s="1" t="s">
        <v>10507</v>
      </c>
      <c r="F16" s="1">
        <f>+unidad_medida[[#This Row],[id]]</f>
        <v>6</v>
      </c>
    </row>
    <row r="17" spans="1:6" hidden="1" x14ac:dyDescent="0.25">
      <c r="A17">
        <v>7</v>
      </c>
      <c r="B17" s="1" t="s">
        <v>10508</v>
      </c>
      <c r="C17" s="1" t="s">
        <v>10509</v>
      </c>
      <c r="D17" s="1" t="s">
        <v>8</v>
      </c>
      <c r="E17" s="1" t="s">
        <v>10510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10511</v>
      </c>
      <c r="F18" s="1">
        <f>+unidad_medida[[#This Row],[id]]</f>
        <v>8</v>
      </c>
    </row>
    <row r="19" spans="1:6" hidden="1" x14ac:dyDescent="0.25">
      <c r="A19">
        <v>9</v>
      </c>
      <c r="B19" s="1" t="s">
        <v>10512</v>
      </c>
      <c r="C19" s="1" t="s">
        <v>10513</v>
      </c>
      <c r="D19" s="1" t="s">
        <v>8</v>
      </c>
      <c r="E19" s="1" t="s">
        <v>10514</v>
      </c>
      <c r="F19" s="1">
        <f>+unidad_medida[[#This Row],[id]]</f>
        <v>9</v>
      </c>
    </row>
    <row r="20" spans="1:6" hidden="1" x14ac:dyDescent="0.25">
      <c r="A20">
        <v>10</v>
      </c>
      <c r="B20" s="1" t="s">
        <v>10515</v>
      </c>
      <c r="C20" s="1" t="s">
        <v>10516</v>
      </c>
      <c r="D20" s="1" t="s">
        <v>9331</v>
      </c>
      <c r="E20" s="1" t="s">
        <v>10517</v>
      </c>
      <c r="F20" s="1">
        <f>+unidad_medida[[#This Row],[id]]</f>
        <v>10</v>
      </c>
    </row>
    <row r="21" spans="1:6" hidden="1" x14ac:dyDescent="0.25">
      <c r="A21">
        <v>11</v>
      </c>
      <c r="B21" s="1" t="s">
        <v>10518</v>
      </c>
      <c r="C21" s="1" t="s">
        <v>10519</v>
      </c>
      <c r="D21" s="1" t="s">
        <v>9331</v>
      </c>
      <c r="E21" s="1" t="s">
        <v>10520</v>
      </c>
      <c r="F21" s="1">
        <f>+unidad_medida[[#This Row],[id]]</f>
        <v>11</v>
      </c>
    </row>
    <row r="22" spans="1:6" hidden="1" x14ac:dyDescent="0.25">
      <c r="A22">
        <v>12</v>
      </c>
      <c r="B22" s="1" t="s">
        <v>10521</v>
      </c>
      <c r="C22" s="1" t="s">
        <v>10522</v>
      </c>
      <c r="D22" s="1" t="s">
        <v>9331</v>
      </c>
      <c r="E22" s="1" t="s">
        <v>10523</v>
      </c>
      <c r="F22" s="1">
        <f>+unidad_medida[[#This Row],[id]]</f>
        <v>12</v>
      </c>
    </row>
    <row r="23" spans="1:6" hidden="1" x14ac:dyDescent="0.25">
      <c r="A23">
        <v>13</v>
      </c>
      <c r="B23" s="1" t="s">
        <v>10524</v>
      </c>
      <c r="C23" s="1" t="s">
        <v>10525</v>
      </c>
      <c r="D23" s="1" t="s">
        <v>9331</v>
      </c>
      <c r="E23" s="1" t="s">
        <v>10526</v>
      </c>
      <c r="F23" s="1">
        <f>+unidad_medida[[#This Row],[id]]</f>
        <v>13</v>
      </c>
    </row>
    <row r="24" spans="1:6" hidden="1" x14ac:dyDescent="0.25">
      <c r="A24">
        <v>14</v>
      </c>
      <c r="B24" s="1" t="s">
        <v>10527</v>
      </c>
      <c r="C24" s="1" t="s">
        <v>10528</v>
      </c>
      <c r="D24" s="1" t="s">
        <v>10071</v>
      </c>
      <c r="E24" s="1" t="s">
        <v>10529</v>
      </c>
      <c r="F24" s="1">
        <f>+unidad_medida[[#This Row],[id]]</f>
        <v>14</v>
      </c>
    </row>
    <row r="25" spans="1:6" hidden="1" x14ac:dyDescent="0.25">
      <c r="A25">
        <v>15</v>
      </c>
      <c r="B25" s="1" t="s">
        <v>10530</v>
      </c>
      <c r="C25" s="1" t="s">
        <v>10531</v>
      </c>
      <c r="D25" s="1" t="s">
        <v>10071</v>
      </c>
      <c r="E25" s="1" t="s">
        <v>10532</v>
      </c>
      <c r="F25" s="1">
        <f>+unidad_medida[[#This Row],[id]]</f>
        <v>15</v>
      </c>
    </row>
    <row r="26" spans="1:6" hidden="1" x14ac:dyDescent="0.25">
      <c r="A26">
        <v>16</v>
      </c>
      <c r="B26" s="1" t="s">
        <v>10533</v>
      </c>
      <c r="C26" s="1" t="s">
        <v>10534</v>
      </c>
      <c r="D26" s="1" t="s">
        <v>10071</v>
      </c>
      <c r="E26" s="1" t="s">
        <v>10535</v>
      </c>
      <c r="F26" s="1">
        <f>+unidad_medida[[#This Row],[id]]</f>
        <v>16</v>
      </c>
    </row>
    <row r="27" spans="1:6" hidden="1" x14ac:dyDescent="0.25">
      <c r="A27">
        <v>17</v>
      </c>
      <c r="B27" s="1" t="s">
        <v>10536</v>
      </c>
      <c r="C27" s="1" t="s">
        <v>10537</v>
      </c>
      <c r="D27" s="1" t="s">
        <v>10538</v>
      </c>
      <c r="E27" s="1" t="s">
        <v>10539</v>
      </c>
      <c r="F27" s="1">
        <f>+unidad_medida[[#This Row],[id]]</f>
        <v>17</v>
      </c>
    </row>
    <row r="28" spans="1:6" hidden="1" x14ac:dyDescent="0.25">
      <c r="A28">
        <v>18</v>
      </c>
      <c r="B28" s="1" t="s">
        <v>10540</v>
      </c>
      <c r="C28" s="1" t="s">
        <v>10541</v>
      </c>
      <c r="D28" s="1" t="s">
        <v>10538</v>
      </c>
      <c r="E28" s="1" t="s">
        <v>10542</v>
      </c>
      <c r="F28" s="1">
        <f>+unidad_medida[[#This Row],[id]]</f>
        <v>18</v>
      </c>
    </row>
    <row r="29" spans="1:6" hidden="1" x14ac:dyDescent="0.25">
      <c r="A29">
        <v>19</v>
      </c>
      <c r="B29" s="1" t="s">
        <v>10543</v>
      </c>
      <c r="C29" s="1" t="s">
        <v>10544</v>
      </c>
      <c r="D29" s="1" t="s">
        <v>10538</v>
      </c>
      <c r="E29" s="1" t="s">
        <v>10545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10072</v>
      </c>
      <c r="C30" s="1" t="s">
        <v>10</v>
      </c>
      <c r="D30" s="1" t="s">
        <v>10538</v>
      </c>
      <c r="E30" s="1" t="s">
        <v>10546</v>
      </c>
      <c r="F30" s="1">
        <f>+unidad_medida[[#This Row],[id]]</f>
        <v>20</v>
      </c>
    </row>
    <row r="31" spans="1:6" hidden="1" x14ac:dyDescent="0.25">
      <c r="A31">
        <v>21</v>
      </c>
      <c r="B31" s="1" t="s">
        <v>10547</v>
      </c>
      <c r="C31" s="1" t="s">
        <v>10548</v>
      </c>
      <c r="D31" s="1" t="s">
        <v>10538</v>
      </c>
      <c r="E31" s="1" t="s">
        <v>10549</v>
      </c>
      <c r="F31" s="1">
        <f>+unidad_medida[[#This Row],[id]]</f>
        <v>21</v>
      </c>
    </row>
    <row r="32" spans="1:6" hidden="1" x14ac:dyDescent="0.25">
      <c r="A32">
        <v>22</v>
      </c>
      <c r="B32" s="1" t="s">
        <v>10550</v>
      </c>
      <c r="C32" s="1" t="s">
        <v>10489</v>
      </c>
      <c r="D32" s="1" t="s">
        <v>10551</v>
      </c>
      <c r="E32" s="1" t="s">
        <v>10552</v>
      </c>
      <c r="F32" s="1">
        <f>+unidad_medida[[#This Row],[id]]</f>
        <v>22</v>
      </c>
    </row>
    <row r="33" spans="1:6" hidden="1" x14ac:dyDescent="0.25">
      <c r="A33">
        <v>23</v>
      </c>
      <c r="B33" s="1" t="s">
        <v>10553</v>
      </c>
      <c r="C33" s="1" t="s">
        <v>10554</v>
      </c>
      <c r="D33" s="1" t="s">
        <v>10551</v>
      </c>
      <c r="E33" s="1" t="s">
        <v>10555</v>
      </c>
      <c r="F33" s="1">
        <f>+unidad_medida[[#This Row],[id]]</f>
        <v>23</v>
      </c>
    </row>
    <row r="34" spans="1:6" hidden="1" x14ac:dyDescent="0.25">
      <c r="A34">
        <v>24</v>
      </c>
      <c r="B34" s="1" t="s">
        <v>10556</v>
      </c>
      <c r="C34" s="1" t="s">
        <v>10557</v>
      </c>
      <c r="D34" s="1" t="s">
        <v>10551</v>
      </c>
      <c r="E34" s="1" t="s">
        <v>10558</v>
      </c>
      <c r="F34" s="1">
        <f>+unidad_medida[[#This Row],[id]]</f>
        <v>24</v>
      </c>
    </row>
    <row r="35" spans="1:6" hidden="1" x14ac:dyDescent="0.25">
      <c r="A35">
        <v>25</v>
      </c>
      <c r="B35" s="1" t="s">
        <v>10559</v>
      </c>
      <c r="C35" s="1" t="s">
        <v>10560</v>
      </c>
      <c r="D35" s="1" t="s">
        <v>10551</v>
      </c>
      <c r="E35" s="1" t="s">
        <v>10561</v>
      </c>
      <c r="F35" s="1">
        <f>+unidad_medida[[#This Row],[id]]</f>
        <v>25</v>
      </c>
    </row>
    <row r="36" spans="1:6" hidden="1" x14ac:dyDescent="0.25">
      <c r="A36">
        <v>26</v>
      </c>
      <c r="B36" s="1" t="s">
        <v>10562</v>
      </c>
      <c r="C36" s="1" t="s">
        <v>10563</v>
      </c>
      <c r="D36" s="1" t="s">
        <v>10551</v>
      </c>
      <c r="E36" s="1" t="s">
        <v>10564</v>
      </c>
      <c r="F36" s="1">
        <f>+unidad_medida[[#This Row],[id]]</f>
        <v>26</v>
      </c>
    </row>
    <row r="37" spans="1:6" hidden="1" x14ac:dyDescent="0.25">
      <c r="A37">
        <v>27</v>
      </c>
      <c r="B37" s="1" t="s">
        <v>10565</v>
      </c>
      <c r="C37" s="1" t="s">
        <v>10566</v>
      </c>
      <c r="D37" s="1" t="s">
        <v>9394</v>
      </c>
      <c r="E37" s="1" t="s">
        <v>10567</v>
      </c>
      <c r="F37" s="1">
        <f>+unidad_medida[[#This Row],[id]]</f>
        <v>27</v>
      </c>
    </row>
    <row r="38" spans="1:6" hidden="1" x14ac:dyDescent="0.25">
      <c r="A38">
        <v>28</v>
      </c>
      <c r="B38" s="1" t="s">
        <v>10568</v>
      </c>
      <c r="C38" s="1" t="s">
        <v>11</v>
      </c>
      <c r="D38" s="1" t="s">
        <v>9394</v>
      </c>
      <c r="E38" s="1" t="s">
        <v>10569</v>
      </c>
      <c r="F38" s="1">
        <f>+unidad_medida[[#This Row],[id]]</f>
        <v>28</v>
      </c>
    </row>
    <row r="39" spans="1:6" hidden="1" x14ac:dyDescent="0.25">
      <c r="A39">
        <v>29</v>
      </c>
      <c r="B39" s="1" t="s">
        <v>10570</v>
      </c>
      <c r="C39" s="1" t="s">
        <v>10571</v>
      </c>
      <c r="D39" s="1" t="s">
        <v>9394</v>
      </c>
      <c r="E39" s="1" t="s">
        <v>10572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25</v>
      </c>
      <c r="C40" s="1" t="s">
        <v>26</v>
      </c>
      <c r="D40" s="1" t="s">
        <v>9394</v>
      </c>
      <c r="E40" s="1" t="s">
        <v>10573</v>
      </c>
      <c r="F40" s="1">
        <f>+unidad_medida[[#This Row],[id]]</f>
        <v>30</v>
      </c>
    </row>
    <row r="41" spans="1:6" hidden="1" x14ac:dyDescent="0.25">
      <c r="A41">
        <v>31</v>
      </c>
      <c r="B41" s="1" t="s">
        <v>10574</v>
      </c>
      <c r="C41" s="1" t="s">
        <v>10575</v>
      </c>
      <c r="D41" s="1" t="s">
        <v>13</v>
      </c>
      <c r="E41" s="1" t="s">
        <v>10576</v>
      </c>
      <c r="F41" s="1">
        <f>+unidad_medida[[#This Row],[id]]</f>
        <v>31</v>
      </c>
    </row>
    <row r="42" spans="1:6" hidden="1" x14ac:dyDescent="0.25">
      <c r="A42">
        <v>32</v>
      </c>
      <c r="B42" s="1" t="s">
        <v>10577</v>
      </c>
      <c r="C42" s="1" t="s">
        <v>10578</v>
      </c>
      <c r="D42" s="1" t="s">
        <v>13</v>
      </c>
      <c r="E42" s="1" t="s">
        <v>10579</v>
      </c>
      <c r="F42" s="1">
        <f>+unidad_medida[[#This Row],[id]]</f>
        <v>32</v>
      </c>
    </row>
    <row r="43" spans="1:6" hidden="1" x14ac:dyDescent="0.25">
      <c r="A43">
        <v>33</v>
      </c>
      <c r="B43" s="1" t="s">
        <v>10580</v>
      </c>
      <c r="C43" s="1" t="s">
        <v>12</v>
      </c>
      <c r="D43" s="1" t="s">
        <v>13</v>
      </c>
      <c r="E43" s="1" t="s">
        <v>10581</v>
      </c>
      <c r="F43" s="1">
        <f>+unidad_medida[[#This Row],[id]]</f>
        <v>33</v>
      </c>
    </row>
    <row r="44" spans="1:6" hidden="1" x14ac:dyDescent="0.25">
      <c r="A44">
        <v>34</v>
      </c>
      <c r="B44" s="1" t="s">
        <v>10582</v>
      </c>
      <c r="C44" s="1" t="s">
        <v>10583</v>
      </c>
      <c r="D44" s="1" t="s">
        <v>9420</v>
      </c>
      <c r="E44" s="1" t="s">
        <v>10584</v>
      </c>
      <c r="F44" s="1">
        <f>+unidad_medida[[#This Row],[id]]</f>
        <v>34</v>
      </c>
    </row>
    <row r="45" spans="1:6" hidden="1" x14ac:dyDescent="0.25">
      <c r="A45">
        <v>35</v>
      </c>
      <c r="B45" s="1" t="s">
        <v>10585</v>
      </c>
      <c r="C45" s="1" t="s">
        <v>10586</v>
      </c>
      <c r="D45" s="1" t="s">
        <v>9420</v>
      </c>
      <c r="E45" s="1" t="s">
        <v>10587</v>
      </c>
      <c r="F45" s="1">
        <f>+unidad_medida[[#This Row],[id]]</f>
        <v>35</v>
      </c>
    </row>
    <row r="46" spans="1:6" hidden="1" x14ac:dyDescent="0.25">
      <c r="A46">
        <v>36</v>
      </c>
      <c r="B46" s="1" t="s">
        <v>10588</v>
      </c>
      <c r="C46" s="1" t="s">
        <v>10589</v>
      </c>
      <c r="D46" s="1" t="s">
        <v>9420</v>
      </c>
      <c r="E46" s="1" t="s">
        <v>10590</v>
      </c>
      <c r="F46" s="1">
        <f>+unidad_medida[[#This Row],[id]]</f>
        <v>36</v>
      </c>
    </row>
    <row r="47" spans="1:6" hidden="1" x14ac:dyDescent="0.25">
      <c r="A47">
        <v>37</v>
      </c>
      <c r="B47" s="1" t="s">
        <v>10591</v>
      </c>
      <c r="C47" s="1" t="s">
        <v>5</v>
      </c>
      <c r="D47" s="1" t="s">
        <v>9420</v>
      </c>
      <c r="E47" s="1" t="s">
        <v>10592</v>
      </c>
      <c r="F47" s="1">
        <f>+unidad_medida[[#This Row],[id]]</f>
        <v>37</v>
      </c>
    </row>
    <row r="48" spans="1:6" hidden="1" x14ac:dyDescent="0.25">
      <c r="A48">
        <v>38</v>
      </c>
      <c r="B48" s="1" t="s">
        <v>10593</v>
      </c>
      <c r="C48" s="1" t="s">
        <v>10594</v>
      </c>
      <c r="D48" s="1" t="s">
        <v>9420</v>
      </c>
      <c r="E48" s="1" t="s">
        <v>10595</v>
      </c>
      <c r="F48" s="1">
        <f>+unidad_medida[[#This Row],[id]]</f>
        <v>38</v>
      </c>
    </row>
    <row r="49" spans="1:6" hidden="1" x14ac:dyDescent="0.25">
      <c r="A49">
        <v>39</v>
      </c>
      <c r="B49" s="1" t="s">
        <v>10596</v>
      </c>
      <c r="C49" s="1" t="s">
        <v>10597</v>
      </c>
      <c r="D49" s="1" t="s">
        <v>10383</v>
      </c>
      <c r="E49" s="1" t="s">
        <v>10598</v>
      </c>
      <c r="F49" s="1">
        <f>+unidad_medida[[#This Row],[id]]</f>
        <v>39</v>
      </c>
    </row>
    <row r="50" spans="1:6" hidden="1" x14ac:dyDescent="0.25">
      <c r="A50">
        <v>40</v>
      </c>
      <c r="B50" s="1" t="s">
        <v>10599</v>
      </c>
      <c r="C50" s="1" t="s">
        <v>10600</v>
      </c>
      <c r="D50" s="1" t="s">
        <v>10383</v>
      </c>
      <c r="E50" s="1" t="s">
        <v>10601</v>
      </c>
      <c r="F50" s="1">
        <f>+unidad_medida[[#This Row],[id]]</f>
        <v>40</v>
      </c>
    </row>
    <row r="51" spans="1:6" hidden="1" x14ac:dyDescent="0.25">
      <c r="A51">
        <v>41</v>
      </c>
      <c r="B51" s="1" t="s">
        <v>8278</v>
      </c>
      <c r="C51" s="1" t="s">
        <v>8278</v>
      </c>
      <c r="D51" s="1" t="s">
        <v>10602</v>
      </c>
      <c r="E51" s="1" t="s">
        <v>10603</v>
      </c>
      <c r="F51" s="1">
        <f>+unidad_medida[[#This Row],[id]]</f>
        <v>41</v>
      </c>
    </row>
    <row r="52" spans="1:6" hidden="1" x14ac:dyDescent="0.25">
      <c r="A52">
        <v>42</v>
      </c>
      <c r="B52" s="1" t="s">
        <v>8919</v>
      </c>
      <c r="C52" s="1" t="s">
        <v>8919</v>
      </c>
      <c r="D52" s="1" t="s">
        <v>10602</v>
      </c>
      <c r="E52" s="1" t="s">
        <v>10604</v>
      </c>
      <c r="F52" s="1">
        <f>+unidad_medida[[#This Row],[id]]</f>
        <v>42</v>
      </c>
    </row>
    <row r="53" spans="1:6" hidden="1" x14ac:dyDescent="0.25">
      <c r="A53">
        <v>43</v>
      </c>
      <c r="B53" s="1" t="s">
        <v>8898</v>
      </c>
      <c r="C53" s="1" t="s">
        <v>8898</v>
      </c>
      <c r="D53" s="1" t="s">
        <v>10602</v>
      </c>
      <c r="E53" s="1" t="s">
        <v>10605</v>
      </c>
      <c r="F53" s="1">
        <f>+unidad_medida[[#This Row],[id]]</f>
        <v>43</v>
      </c>
    </row>
    <row r="54" spans="1:6" hidden="1" x14ac:dyDescent="0.25">
      <c r="A54">
        <v>44</v>
      </c>
      <c r="B54" s="1" t="s">
        <v>10606</v>
      </c>
      <c r="C54" s="1" t="s">
        <v>10606</v>
      </c>
      <c r="D54" s="1" t="s">
        <v>10602</v>
      </c>
      <c r="E54" s="1" t="s">
        <v>10607</v>
      </c>
      <c r="F54" s="1">
        <f>+unidad_medida[[#This Row],[id]]</f>
        <v>44</v>
      </c>
    </row>
    <row r="55" spans="1:6" hidden="1" x14ac:dyDescent="0.25">
      <c r="A55">
        <v>45</v>
      </c>
      <c r="B55" s="1" t="s">
        <v>10608</v>
      </c>
      <c r="C55" s="1" t="s">
        <v>10609</v>
      </c>
      <c r="D55" s="1" t="s">
        <v>10602</v>
      </c>
      <c r="E55" s="1" t="s">
        <v>10610</v>
      </c>
      <c r="F55" s="1">
        <f>+unidad_medida[[#This Row],[id]]</f>
        <v>45</v>
      </c>
    </row>
    <row r="56" spans="1:6" hidden="1" x14ac:dyDescent="0.25">
      <c r="A56">
        <v>46</v>
      </c>
      <c r="B56" s="1" t="s">
        <v>10611</v>
      </c>
      <c r="C56" s="1" t="s">
        <v>10611</v>
      </c>
      <c r="D56" s="1" t="s">
        <v>10602</v>
      </c>
      <c r="E56" s="1" t="s">
        <v>10612</v>
      </c>
      <c r="F56" s="1">
        <f>+unidad_medida[[#This Row],[id]]</f>
        <v>46</v>
      </c>
    </row>
    <row r="57" spans="1:6" hidden="1" x14ac:dyDescent="0.25">
      <c r="A57">
        <v>47</v>
      </c>
      <c r="B57" s="1" t="s">
        <v>8340</v>
      </c>
      <c r="C57" s="1" t="s">
        <v>8340</v>
      </c>
      <c r="D57" s="1" t="s">
        <v>10602</v>
      </c>
      <c r="E57" s="1" t="s">
        <v>10613</v>
      </c>
      <c r="F57" s="1">
        <f>+unidad_medida[[#This Row],[id]]</f>
        <v>47</v>
      </c>
    </row>
    <row r="58" spans="1:6" hidden="1" x14ac:dyDescent="0.25">
      <c r="A58">
        <v>48</v>
      </c>
      <c r="B58" s="1" t="s">
        <v>10614</v>
      </c>
      <c r="C58" s="1" t="s">
        <v>10615</v>
      </c>
      <c r="D58" s="1" t="s">
        <v>10602</v>
      </c>
      <c r="E58" s="1" t="s">
        <v>10616</v>
      </c>
      <c r="F58" s="1">
        <f>+unidad_medida[[#This Row],[id]]</f>
        <v>48</v>
      </c>
    </row>
    <row r="59" spans="1:6" hidden="1" x14ac:dyDescent="0.25">
      <c r="A59">
        <v>49</v>
      </c>
      <c r="B59" s="1" t="s">
        <v>10617</v>
      </c>
      <c r="C59" s="1" t="s">
        <v>10617</v>
      </c>
      <c r="D59" s="1" t="s">
        <v>10602</v>
      </c>
      <c r="E59" s="1" t="s">
        <v>10618</v>
      </c>
      <c r="F59" s="1">
        <f>+unidad_medida[[#This Row],[id]]</f>
        <v>49</v>
      </c>
    </row>
    <row r="60" spans="1:6" hidden="1" x14ac:dyDescent="0.25">
      <c r="A60">
        <v>50</v>
      </c>
      <c r="B60" s="1" t="s">
        <v>10619</v>
      </c>
      <c r="C60" s="1" t="s">
        <v>14</v>
      </c>
      <c r="D60" s="1" t="s">
        <v>10602</v>
      </c>
      <c r="E60" s="1" t="s">
        <v>10620</v>
      </c>
      <c r="F60" s="1">
        <f>+unidad_medida[[#This Row],[id]]</f>
        <v>50</v>
      </c>
    </row>
    <row r="61" spans="1:6" hidden="1" x14ac:dyDescent="0.25">
      <c r="A61">
        <v>51</v>
      </c>
      <c r="B61" s="1" t="s">
        <v>10621</v>
      </c>
      <c r="C61" s="1" t="s">
        <v>10621</v>
      </c>
      <c r="D61" s="1" t="s">
        <v>10602</v>
      </c>
      <c r="E61" s="1" t="s">
        <v>10622</v>
      </c>
      <c r="F61" s="1">
        <f>+unidad_medida[[#This Row],[id]]</f>
        <v>51</v>
      </c>
    </row>
    <row r="62" spans="1:6" hidden="1" x14ac:dyDescent="0.25">
      <c r="A62">
        <v>52</v>
      </c>
      <c r="B62" s="1" t="s">
        <v>8344</v>
      </c>
      <c r="C62" s="1" t="s">
        <v>8344</v>
      </c>
      <c r="D62" s="1" t="s">
        <v>10602</v>
      </c>
      <c r="E62" s="1" t="s">
        <v>10623</v>
      </c>
      <c r="F62" s="1">
        <f>+unidad_medida[[#This Row],[id]]</f>
        <v>52</v>
      </c>
    </row>
    <row r="63" spans="1:6" hidden="1" x14ac:dyDescent="0.25">
      <c r="A63">
        <v>53</v>
      </c>
      <c r="B63" s="1" t="s">
        <v>10624</v>
      </c>
      <c r="C63" s="1" t="s">
        <v>10624</v>
      </c>
      <c r="D63" s="1" t="s">
        <v>10602</v>
      </c>
      <c r="E63" s="1" t="s">
        <v>10625</v>
      </c>
      <c r="F63" s="1">
        <f>+unidad_medida[[#This Row],[id]]</f>
        <v>53</v>
      </c>
    </row>
    <row r="64" spans="1:6" hidden="1" x14ac:dyDescent="0.25">
      <c r="A64">
        <v>54</v>
      </c>
      <c r="B64" s="1" t="s">
        <v>8468</v>
      </c>
      <c r="C64" s="1" t="s">
        <v>8468</v>
      </c>
      <c r="D64" s="1" t="s">
        <v>10602</v>
      </c>
      <c r="E64" s="1" t="s">
        <v>10626</v>
      </c>
      <c r="F64" s="1">
        <f>+unidad_medida[[#This Row],[id]]</f>
        <v>54</v>
      </c>
    </row>
    <row r="65" spans="1:6" hidden="1" x14ac:dyDescent="0.25">
      <c r="A65">
        <v>55</v>
      </c>
      <c r="B65" s="1" t="s">
        <v>10627</v>
      </c>
      <c r="C65" s="1" t="s">
        <v>10628</v>
      </c>
      <c r="D65" s="1" t="s">
        <v>17</v>
      </c>
      <c r="E65" s="1" t="s">
        <v>10629</v>
      </c>
      <c r="F65" s="1">
        <f>+unidad_medida[[#This Row],[id]]</f>
        <v>55</v>
      </c>
    </row>
    <row r="66" spans="1:6" hidden="1" x14ac:dyDescent="0.25">
      <c r="A66">
        <v>56</v>
      </c>
      <c r="B66" s="1" t="s">
        <v>10630</v>
      </c>
      <c r="C66" s="1" t="s">
        <v>10631</v>
      </c>
      <c r="D66" s="1" t="s">
        <v>17</v>
      </c>
      <c r="E66" s="1" t="s">
        <v>10632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10633</v>
      </c>
      <c r="F67" s="1">
        <f>+unidad_medida[[#This Row],[id]]</f>
        <v>57</v>
      </c>
    </row>
    <row r="68" spans="1:6" hidden="1" x14ac:dyDescent="0.25">
      <c r="A68">
        <v>58</v>
      </c>
      <c r="B68" s="1" t="s">
        <v>10634</v>
      </c>
      <c r="C68" s="1" t="s">
        <v>10635</v>
      </c>
      <c r="D68" s="1" t="s">
        <v>20</v>
      </c>
      <c r="E68" s="1" t="s">
        <v>10636</v>
      </c>
      <c r="F68" s="1">
        <f>+unidad_medida[[#This Row],[id]]</f>
        <v>58</v>
      </c>
    </row>
    <row r="69" spans="1:6" hidden="1" x14ac:dyDescent="0.25">
      <c r="A69">
        <v>59</v>
      </c>
      <c r="B69" s="1" t="s">
        <v>10637</v>
      </c>
      <c r="C69" s="1" t="s">
        <v>10638</v>
      </c>
      <c r="D69" s="1" t="s">
        <v>20</v>
      </c>
      <c r="E69" s="1" t="s">
        <v>10639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10640</v>
      </c>
      <c r="F70" s="1">
        <f>+unidad_medida[[#This Row],[id]]</f>
        <v>60</v>
      </c>
    </row>
    <row r="71" spans="1:6" hidden="1" x14ac:dyDescent="0.25">
      <c r="A71">
        <v>61</v>
      </c>
      <c r="B71" s="1" t="s">
        <v>10641</v>
      </c>
      <c r="C71" s="1" t="s">
        <v>10642</v>
      </c>
      <c r="D71" s="1" t="s">
        <v>20</v>
      </c>
      <c r="E71" s="1" t="s">
        <v>10643</v>
      </c>
      <c r="F71" s="1">
        <f>+unidad_medida[[#This Row],[id]]</f>
        <v>61</v>
      </c>
    </row>
    <row r="72" spans="1:6" x14ac:dyDescent="0.25">
      <c r="A72">
        <v>62</v>
      </c>
      <c r="B72" s="1" t="s">
        <v>10644</v>
      </c>
      <c r="C72" s="1" t="s">
        <v>10644</v>
      </c>
      <c r="D72" s="1" t="s">
        <v>10488</v>
      </c>
      <c r="E72" s="1" t="s">
        <v>10645</v>
      </c>
      <c r="F72" s="1">
        <f>+unidad_medida[[#This Row],[id]]</f>
        <v>62</v>
      </c>
    </row>
    <row r="73" spans="1:6" x14ac:dyDescent="0.25">
      <c r="A73">
        <v>63</v>
      </c>
      <c r="B73" s="1" t="s">
        <v>10646</v>
      </c>
      <c r="C73" s="1" t="s">
        <v>10646</v>
      </c>
      <c r="D73" s="1" t="s">
        <v>10488</v>
      </c>
      <c r="E73" s="1" t="s">
        <v>10647</v>
      </c>
      <c r="F73" s="1">
        <f>+unidad_medida[[#This Row],[id]]</f>
        <v>63</v>
      </c>
    </row>
    <row r="74" spans="1:6" x14ac:dyDescent="0.25">
      <c r="A74">
        <v>64</v>
      </c>
      <c r="B74" s="1" t="s">
        <v>10648</v>
      </c>
      <c r="C74" s="1" t="s">
        <v>10648</v>
      </c>
      <c r="D74" s="1" t="s">
        <v>10488</v>
      </c>
      <c r="E74" s="1" t="s">
        <v>10649</v>
      </c>
      <c r="F74" s="1">
        <f>+unidad_medida[[#This Row],[id]]</f>
        <v>64</v>
      </c>
    </row>
    <row r="75" spans="1:6" x14ac:dyDescent="0.25">
      <c r="A75">
        <v>65</v>
      </c>
      <c r="B75" s="1" t="s">
        <v>10650</v>
      </c>
      <c r="C75" s="1" t="s">
        <v>10650</v>
      </c>
      <c r="D75" s="1" t="s">
        <v>10488</v>
      </c>
      <c r="E75" s="1" t="s">
        <v>10651</v>
      </c>
      <c r="F75" s="1">
        <f>+unidad_medida[[#This Row],[id]]</f>
        <v>65</v>
      </c>
    </row>
    <row r="76" spans="1:6" x14ac:dyDescent="0.25">
      <c r="A76">
        <v>66</v>
      </c>
      <c r="B76" s="1" t="s">
        <v>10652</v>
      </c>
      <c r="C76" s="1" t="s">
        <v>10652</v>
      </c>
      <c r="D76" s="1" t="s">
        <v>10488</v>
      </c>
      <c r="E76" s="1" t="s">
        <v>10653</v>
      </c>
      <c r="F76" s="1">
        <f>+unidad_medida[[#This Row],[id]]</f>
        <v>66</v>
      </c>
    </row>
    <row r="77" spans="1:6" x14ac:dyDescent="0.25">
      <c r="A77">
        <v>67</v>
      </c>
      <c r="B77" s="1" t="s">
        <v>10654</v>
      </c>
      <c r="C77" s="1" t="s">
        <v>10654</v>
      </c>
      <c r="D77" s="1" t="s">
        <v>10488</v>
      </c>
      <c r="E77" s="1" t="s">
        <v>10655</v>
      </c>
      <c r="F77" s="1">
        <f>+unidad_medida[[#This Row],[id]]</f>
        <v>67</v>
      </c>
    </row>
    <row r="78" spans="1:6" x14ac:dyDescent="0.25">
      <c r="A78">
        <v>68</v>
      </c>
      <c r="B78" s="1" t="s">
        <v>10682</v>
      </c>
      <c r="C78" s="1" t="s">
        <v>10683</v>
      </c>
      <c r="D78" s="1" t="s">
        <v>10488</v>
      </c>
      <c r="E78" s="1" t="s">
        <v>10684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10488</v>
      </c>
      <c r="E79" s="1" t="s">
        <v>10694</v>
      </c>
      <c r="F79" s="1">
        <f>+unidad_medida[[#This Row],[id]]</f>
        <v>69</v>
      </c>
    </row>
    <row r="80" spans="1:6" hidden="1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hidden="1" x14ac:dyDescent="0.25">
      <c r="A81">
        <v>71</v>
      </c>
      <c r="B81" s="1" t="s">
        <v>10698</v>
      </c>
      <c r="C81" s="1" t="s">
        <v>10525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hidden="1" x14ac:dyDescent="0.25">
      <c r="A82">
        <v>72</v>
      </c>
      <c r="B82" s="1" t="s">
        <v>13372</v>
      </c>
      <c r="C82" s="1" t="s">
        <v>13373</v>
      </c>
      <c r="D82" s="1" t="s">
        <v>9331</v>
      </c>
      <c r="E82" s="1" t="s">
        <v>13374</v>
      </c>
      <c r="F82" s="1">
        <f>+unidad_medida[[#This Row],[id]]</f>
        <v>72</v>
      </c>
    </row>
    <row r="83" spans="1:6" x14ac:dyDescent="0.25">
      <c r="A83">
        <v>73</v>
      </c>
      <c r="B83" s="1" t="s">
        <v>13375</v>
      </c>
      <c r="C83" s="1" t="s">
        <v>13375</v>
      </c>
      <c r="D83" s="1" t="s">
        <v>10488</v>
      </c>
      <c r="E83" s="1" t="s">
        <v>13377</v>
      </c>
      <c r="F83" s="1">
        <f>+unidad_medida[[#This Row],[id]]</f>
        <v>73</v>
      </c>
    </row>
    <row r="84" spans="1:6" x14ac:dyDescent="0.25">
      <c r="A84">
        <v>74</v>
      </c>
      <c r="B84" s="1" t="s">
        <v>13378</v>
      </c>
      <c r="C84" s="1" t="s">
        <v>13378</v>
      </c>
      <c r="D84" s="1" t="s">
        <v>10488</v>
      </c>
      <c r="E84" s="1" t="s">
        <v>13379</v>
      </c>
      <c r="F84" s="1">
        <f>+unidad_medida[[#This Row],[id]]</f>
        <v>74</v>
      </c>
    </row>
    <row r="85" spans="1:6" x14ac:dyDescent="0.25">
      <c r="A85">
        <v>75</v>
      </c>
      <c r="B85" s="1" t="s">
        <v>13714</v>
      </c>
      <c r="C85" s="1" t="s">
        <v>13714</v>
      </c>
      <c r="D85" s="1" t="s">
        <v>10488</v>
      </c>
      <c r="E85" s="1" t="s">
        <v>13715</v>
      </c>
      <c r="F85" s="1">
        <f>+unidad_medida[[#This Row],[id]]</f>
        <v>75</v>
      </c>
    </row>
    <row r="86" spans="1:6" hidden="1" x14ac:dyDescent="0.25">
      <c r="A86">
        <v>76</v>
      </c>
      <c r="B86" s="1" t="s">
        <v>13713</v>
      </c>
      <c r="C86" s="1" t="s">
        <v>13716</v>
      </c>
      <c r="D86" s="1" t="s">
        <v>13717</v>
      </c>
      <c r="E86" s="1" t="s">
        <v>13718</v>
      </c>
      <c r="F86" s="1">
        <f>+unidad_medida[[#This Row],[id]]</f>
        <v>76</v>
      </c>
    </row>
    <row r="87" spans="1:6" hidden="1" x14ac:dyDescent="0.25">
      <c r="A87">
        <v>77</v>
      </c>
      <c r="B87" s="1" t="s">
        <v>13719</v>
      </c>
      <c r="C87" s="1" t="s">
        <v>13720</v>
      </c>
      <c r="D87" s="1" t="s">
        <v>13717</v>
      </c>
      <c r="E87" s="1" t="s">
        <v>13721</v>
      </c>
      <c r="F87" s="1">
        <f>+unidad_medida[[#This Row],[id]]</f>
        <v>77</v>
      </c>
    </row>
    <row r="88" spans="1:6" hidden="1" x14ac:dyDescent="0.25">
      <c r="A88">
        <v>78</v>
      </c>
      <c r="B88" s="1" t="s">
        <v>13722</v>
      </c>
      <c r="C88" s="1" t="s">
        <v>13723</v>
      </c>
      <c r="D88" s="1" t="s">
        <v>13717</v>
      </c>
      <c r="E88" s="1" t="s">
        <v>13724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13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9437</v>
      </c>
      <c r="B12" t="s">
        <v>9382</v>
      </c>
      <c r="C12" t="s">
        <v>9438</v>
      </c>
      <c r="D12" t="s">
        <v>9439</v>
      </c>
      <c r="E12" t="s">
        <v>9440</v>
      </c>
      <c r="F12" t="s">
        <v>9441</v>
      </c>
      <c r="G12" t="s">
        <v>9442</v>
      </c>
      <c r="H12" t="s">
        <v>9443</v>
      </c>
      <c r="I12" t="s">
        <v>9444</v>
      </c>
      <c r="J12" t="s">
        <v>9445</v>
      </c>
      <c r="K12" t="s">
        <v>9446</v>
      </c>
      <c r="L12" t="s">
        <v>9447</v>
      </c>
      <c r="M12" t="s">
        <v>9448</v>
      </c>
    </row>
    <row r="13" spans="1:13" hidden="1" x14ac:dyDescent="0.25">
      <c r="A13">
        <v>10</v>
      </c>
      <c r="B13" s="1" t="s">
        <v>9449</v>
      </c>
      <c r="C13">
        <v>1001</v>
      </c>
      <c r="D13" s="1" t="s">
        <v>9450</v>
      </c>
      <c r="E13">
        <v>100101</v>
      </c>
      <c r="F13" s="1" t="s">
        <v>9451</v>
      </c>
      <c r="G13">
        <v>100101001</v>
      </c>
      <c r="H13">
        <v>1</v>
      </c>
      <c r="I13" s="1" t="s">
        <v>10294</v>
      </c>
      <c r="J13" s="1" t="s">
        <v>10295</v>
      </c>
      <c r="K13" s="1" t="s">
        <v>10296</v>
      </c>
      <c r="L13" s="1" t="s">
        <v>10297</v>
      </c>
      <c r="M13" s="1" t="s">
        <v>10298</v>
      </c>
    </row>
    <row r="14" spans="1:13" hidden="1" x14ac:dyDescent="0.25">
      <c r="A14">
        <v>10</v>
      </c>
      <c r="B14" s="1" t="s">
        <v>9449</v>
      </c>
      <c r="C14">
        <v>1001</v>
      </c>
      <c r="D14" s="1" t="s">
        <v>9450</v>
      </c>
      <c r="E14">
        <v>100101</v>
      </c>
      <c r="F14" s="1" t="s">
        <v>9451</v>
      </c>
      <c r="G14">
        <v>100101002</v>
      </c>
      <c r="H14">
        <v>2</v>
      </c>
      <c r="I14" s="1" t="s">
        <v>10213</v>
      </c>
      <c r="J14" s="1" t="s">
        <v>10214</v>
      </c>
      <c r="K14" s="1" t="s">
        <v>10215</v>
      </c>
      <c r="L14" s="1" t="s">
        <v>10216</v>
      </c>
      <c r="M14" s="1" t="s">
        <v>10217</v>
      </c>
    </row>
    <row r="15" spans="1:13" hidden="1" x14ac:dyDescent="0.25">
      <c r="A15">
        <v>10</v>
      </c>
      <c r="B15" s="1" t="s">
        <v>9449</v>
      </c>
      <c r="C15">
        <v>1001</v>
      </c>
      <c r="D15" s="1" t="s">
        <v>9450</v>
      </c>
      <c r="E15">
        <v>100101</v>
      </c>
      <c r="F15" s="1" t="s">
        <v>9451</v>
      </c>
      <c r="G15">
        <v>100101003</v>
      </c>
      <c r="H15">
        <v>3</v>
      </c>
      <c r="I15" s="1" t="s">
        <v>10138</v>
      </c>
      <c r="J15" s="1" t="s">
        <v>10139</v>
      </c>
      <c r="K15" s="1" t="s">
        <v>10140</v>
      </c>
      <c r="L15" s="1" t="s">
        <v>10141</v>
      </c>
      <c r="M15" s="1" t="s">
        <v>10142</v>
      </c>
    </row>
    <row r="16" spans="1:13" hidden="1" x14ac:dyDescent="0.25">
      <c r="A16">
        <v>10</v>
      </c>
      <c r="B16" s="1" t="s">
        <v>9449</v>
      </c>
      <c r="C16">
        <v>1001</v>
      </c>
      <c r="D16" s="1" t="s">
        <v>9450</v>
      </c>
      <c r="E16">
        <v>100101</v>
      </c>
      <c r="F16" s="1" t="s">
        <v>9451</v>
      </c>
      <c r="G16">
        <v>100101004</v>
      </c>
      <c r="H16">
        <v>4</v>
      </c>
      <c r="I16" s="1" t="s">
        <v>10073</v>
      </c>
      <c r="J16" s="1" t="s">
        <v>10074</v>
      </c>
      <c r="K16" s="1" t="s">
        <v>10075</v>
      </c>
      <c r="L16" s="1" t="s">
        <v>10076</v>
      </c>
      <c r="M16" s="1" t="s">
        <v>10077</v>
      </c>
    </row>
    <row r="17" spans="1:13" hidden="1" x14ac:dyDescent="0.25">
      <c r="A17">
        <v>10</v>
      </c>
      <c r="B17" s="1" t="s">
        <v>9449</v>
      </c>
      <c r="C17">
        <v>1001</v>
      </c>
      <c r="D17" s="1" t="s">
        <v>9450</v>
      </c>
      <c r="E17">
        <v>100101</v>
      </c>
      <c r="F17" s="1" t="s">
        <v>9451</v>
      </c>
      <c r="G17">
        <v>100101005</v>
      </c>
      <c r="H17">
        <v>5</v>
      </c>
      <c r="I17" s="1" t="s">
        <v>9452</v>
      </c>
      <c r="J17" s="1" t="s">
        <v>9453</v>
      </c>
      <c r="K17" s="1" t="s">
        <v>9454</v>
      </c>
      <c r="L17" s="1" t="s">
        <v>9455</v>
      </c>
      <c r="M17" s="1" t="s">
        <v>9456</v>
      </c>
    </row>
    <row r="18" spans="1:13" hidden="1" x14ac:dyDescent="0.25">
      <c r="A18">
        <v>10</v>
      </c>
      <c r="B18" s="1" t="s">
        <v>9449</v>
      </c>
      <c r="C18">
        <v>1001</v>
      </c>
      <c r="D18" s="1" t="s">
        <v>9450</v>
      </c>
      <c r="E18">
        <v>100101</v>
      </c>
      <c r="F18" s="1" t="s">
        <v>9451</v>
      </c>
      <c r="G18">
        <v>100101006</v>
      </c>
      <c r="H18">
        <v>6</v>
      </c>
      <c r="I18" s="1" t="s">
        <v>9457</v>
      </c>
      <c r="J18" s="1" t="s">
        <v>9458</v>
      </c>
      <c r="K18" s="1" t="s">
        <v>9459</v>
      </c>
      <c r="L18" s="1" t="s">
        <v>9460</v>
      </c>
      <c r="M18" s="1" t="s">
        <v>9461</v>
      </c>
    </row>
    <row r="19" spans="1:13" hidden="1" x14ac:dyDescent="0.25">
      <c r="A19">
        <v>10</v>
      </c>
      <c r="B19" s="1" t="s">
        <v>9449</v>
      </c>
      <c r="C19">
        <v>1001</v>
      </c>
      <c r="D19" s="1" t="s">
        <v>9450</v>
      </c>
      <c r="E19">
        <v>100101</v>
      </c>
      <c r="F19" s="1" t="s">
        <v>9451</v>
      </c>
      <c r="G19">
        <v>100101007</v>
      </c>
      <c r="H19">
        <v>7</v>
      </c>
      <c r="I19" s="1" t="s">
        <v>9462</v>
      </c>
      <c r="J19" s="1" t="s">
        <v>9463</v>
      </c>
      <c r="K19" s="1" t="s">
        <v>9464</v>
      </c>
      <c r="L19" s="1" t="s">
        <v>9465</v>
      </c>
      <c r="M19" s="1" t="s">
        <v>9466</v>
      </c>
    </row>
    <row r="20" spans="1:13" hidden="1" x14ac:dyDescent="0.25">
      <c r="A20">
        <v>10</v>
      </c>
      <c r="B20" s="1" t="s">
        <v>9449</v>
      </c>
      <c r="C20">
        <v>1001</v>
      </c>
      <c r="D20" s="1" t="s">
        <v>9450</v>
      </c>
      <c r="E20">
        <v>100101</v>
      </c>
      <c r="F20" s="1" t="s">
        <v>9451</v>
      </c>
      <c r="G20">
        <v>100101008</v>
      </c>
      <c r="H20">
        <v>8</v>
      </c>
      <c r="I20" s="1" t="s">
        <v>2107</v>
      </c>
      <c r="J20" s="1" t="s">
        <v>9467</v>
      </c>
      <c r="K20" s="1" t="s">
        <v>9468</v>
      </c>
      <c r="L20" s="1" t="s">
        <v>9469</v>
      </c>
      <c r="M20" s="1" t="s">
        <v>9470</v>
      </c>
    </row>
    <row r="21" spans="1:13" hidden="1" x14ac:dyDescent="0.25">
      <c r="A21">
        <v>10</v>
      </c>
      <c r="B21" s="1" t="s">
        <v>9449</v>
      </c>
      <c r="C21">
        <v>1001</v>
      </c>
      <c r="D21" s="1" t="s">
        <v>9450</v>
      </c>
      <c r="E21">
        <v>100101</v>
      </c>
      <c r="F21" s="1" t="s">
        <v>9451</v>
      </c>
      <c r="G21">
        <v>100101009</v>
      </c>
      <c r="H21">
        <v>9</v>
      </c>
      <c r="I21" s="1" t="s">
        <v>9471</v>
      </c>
      <c r="J21" s="1" t="s">
        <v>9472</v>
      </c>
      <c r="K21" s="1" t="s">
        <v>9473</v>
      </c>
      <c r="L21" s="1" t="s">
        <v>9474</v>
      </c>
      <c r="M21" s="1" t="s">
        <v>9475</v>
      </c>
    </row>
    <row r="22" spans="1:13" hidden="1" x14ac:dyDescent="0.25">
      <c r="A22">
        <v>10</v>
      </c>
      <c r="B22" s="1" t="s">
        <v>9449</v>
      </c>
      <c r="C22">
        <v>1001</v>
      </c>
      <c r="D22" s="1" t="s">
        <v>9450</v>
      </c>
      <c r="E22">
        <v>100101</v>
      </c>
      <c r="F22" s="1" t="s">
        <v>9451</v>
      </c>
      <c r="G22">
        <v>100101010</v>
      </c>
      <c r="H22">
        <v>10</v>
      </c>
      <c r="I22" s="1" t="s">
        <v>9476</v>
      </c>
      <c r="J22" s="1" t="s">
        <v>9477</v>
      </c>
      <c r="K22" s="1" t="s">
        <v>9478</v>
      </c>
      <c r="L22" s="1" t="s">
        <v>9479</v>
      </c>
      <c r="M22" s="1" t="s">
        <v>9480</v>
      </c>
    </row>
    <row r="23" spans="1:13" hidden="1" x14ac:dyDescent="0.25">
      <c r="A23">
        <v>10</v>
      </c>
      <c r="B23" s="1" t="s">
        <v>9449</v>
      </c>
      <c r="C23">
        <v>1001</v>
      </c>
      <c r="D23" s="1" t="s">
        <v>9450</v>
      </c>
      <c r="E23">
        <v>100101</v>
      </c>
      <c r="F23" s="1" t="s">
        <v>9451</v>
      </c>
      <c r="G23">
        <v>100101011</v>
      </c>
      <c r="H23">
        <v>11</v>
      </c>
      <c r="I23" s="1" t="s">
        <v>9481</v>
      </c>
      <c r="J23" s="1" t="s">
        <v>9482</v>
      </c>
      <c r="K23" s="1" t="s">
        <v>9483</v>
      </c>
      <c r="L23" s="1" t="s">
        <v>9484</v>
      </c>
      <c r="M23" s="1" t="s">
        <v>9485</v>
      </c>
    </row>
    <row r="24" spans="1:13" hidden="1" x14ac:dyDescent="0.25">
      <c r="A24">
        <v>10</v>
      </c>
      <c r="B24" s="1" t="s">
        <v>9449</v>
      </c>
      <c r="C24">
        <v>1001</v>
      </c>
      <c r="D24" s="1" t="s">
        <v>9450</v>
      </c>
      <c r="E24">
        <v>100101</v>
      </c>
      <c r="F24" s="1" t="s">
        <v>9451</v>
      </c>
      <c r="G24">
        <v>100101012</v>
      </c>
      <c r="H24">
        <v>12</v>
      </c>
      <c r="I24" s="1" t="s">
        <v>9486</v>
      </c>
      <c r="J24" s="1" t="s">
        <v>9487</v>
      </c>
      <c r="K24" s="1" t="s">
        <v>9488</v>
      </c>
      <c r="L24" s="1" t="s">
        <v>9489</v>
      </c>
      <c r="M24" s="1" t="s">
        <v>9490</v>
      </c>
    </row>
    <row r="25" spans="1:13" hidden="1" x14ac:dyDescent="0.25">
      <c r="A25">
        <v>10</v>
      </c>
      <c r="B25" s="1" t="s">
        <v>9449</v>
      </c>
      <c r="C25">
        <v>1001</v>
      </c>
      <c r="D25" s="1" t="s">
        <v>9450</v>
      </c>
      <c r="E25">
        <v>100101</v>
      </c>
      <c r="F25" s="1" t="s">
        <v>9451</v>
      </c>
      <c r="G25">
        <v>100101013</v>
      </c>
      <c r="H25">
        <v>13</v>
      </c>
      <c r="I25" s="1" t="s">
        <v>9491</v>
      </c>
      <c r="J25" s="1" t="s">
        <v>9492</v>
      </c>
      <c r="K25" s="1" t="s">
        <v>9493</v>
      </c>
      <c r="L25" s="1" t="s">
        <v>9494</v>
      </c>
      <c r="M25" s="1" t="s">
        <v>9495</v>
      </c>
    </row>
    <row r="26" spans="1:13" hidden="1" x14ac:dyDescent="0.25">
      <c r="A26">
        <v>10</v>
      </c>
      <c r="B26" s="1" t="s">
        <v>9449</v>
      </c>
      <c r="C26">
        <v>1001</v>
      </c>
      <c r="D26" s="1" t="s">
        <v>9450</v>
      </c>
      <c r="E26">
        <v>100101</v>
      </c>
      <c r="F26" s="1" t="s">
        <v>9451</v>
      </c>
      <c r="G26">
        <v>100101014</v>
      </c>
      <c r="H26">
        <v>14</v>
      </c>
      <c r="I26" s="1" t="s">
        <v>9496</v>
      </c>
      <c r="J26" s="1" t="s">
        <v>9497</v>
      </c>
      <c r="K26" s="1" t="s">
        <v>9498</v>
      </c>
      <c r="L26" s="1" t="s">
        <v>9499</v>
      </c>
      <c r="M26" s="1" t="s">
        <v>9500</v>
      </c>
    </row>
    <row r="27" spans="1:13" hidden="1" x14ac:dyDescent="0.25">
      <c r="A27">
        <v>10</v>
      </c>
      <c r="B27" s="1" t="s">
        <v>9449</v>
      </c>
      <c r="C27">
        <v>1001</v>
      </c>
      <c r="D27" s="1" t="s">
        <v>9450</v>
      </c>
      <c r="E27">
        <v>100101</v>
      </c>
      <c r="F27" s="1" t="s">
        <v>9451</v>
      </c>
      <c r="G27">
        <v>100101015</v>
      </c>
      <c r="H27">
        <v>15</v>
      </c>
      <c r="I27" s="1" t="s">
        <v>13393</v>
      </c>
      <c r="J27" s="1" t="s">
        <v>13394</v>
      </c>
      <c r="K27" s="1" t="s">
        <v>13395</v>
      </c>
      <c r="L27" s="1" t="s">
        <v>13396</v>
      </c>
      <c r="M27" s="1" t="s">
        <v>13397</v>
      </c>
    </row>
    <row r="28" spans="1:13" hidden="1" x14ac:dyDescent="0.25">
      <c r="A28">
        <v>10</v>
      </c>
      <c r="B28" s="1" t="s">
        <v>9449</v>
      </c>
      <c r="C28">
        <v>1001</v>
      </c>
      <c r="D28" s="1" t="s">
        <v>9450</v>
      </c>
      <c r="E28">
        <v>100101</v>
      </c>
      <c r="F28" s="1" t="s">
        <v>9451</v>
      </c>
      <c r="G28">
        <v>100101016</v>
      </c>
      <c r="H28">
        <v>16</v>
      </c>
      <c r="I28" s="1" t="s">
        <v>13398</v>
      </c>
      <c r="J28" s="1" t="s">
        <v>13399</v>
      </c>
      <c r="K28" s="1" t="s">
        <v>13400</v>
      </c>
      <c r="L28" s="1" t="s">
        <v>13401</v>
      </c>
      <c r="M28" s="1" t="s">
        <v>13402</v>
      </c>
    </row>
    <row r="29" spans="1:13" hidden="1" x14ac:dyDescent="0.25">
      <c r="A29">
        <v>10</v>
      </c>
      <c r="B29" s="1" t="s">
        <v>9449</v>
      </c>
      <c r="C29">
        <v>1001</v>
      </c>
      <c r="D29" s="1" t="s">
        <v>9450</v>
      </c>
      <c r="E29">
        <v>100102</v>
      </c>
      <c r="F29" s="1" t="s">
        <v>9501</v>
      </c>
      <c r="G29">
        <v>100102001</v>
      </c>
      <c r="H29">
        <v>1</v>
      </c>
      <c r="I29" s="1" t="s">
        <v>10299</v>
      </c>
      <c r="J29" s="1" t="s">
        <v>10300</v>
      </c>
      <c r="K29" s="1" t="s">
        <v>10301</v>
      </c>
      <c r="L29" s="1" t="s">
        <v>10302</v>
      </c>
      <c r="M29" s="1" t="s">
        <v>10303</v>
      </c>
    </row>
    <row r="30" spans="1:13" hidden="1" x14ac:dyDescent="0.25">
      <c r="A30">
        <v>10</v>
      </c>
      <c r="B30" s="1" t="s">
        <v>9449</v>
      </c>
      <c r="C30">
        <v>1001</v>
      </c>
      <c r="D30" s="1" t="s">
        <v>9450</v>
      </c>
      <c r="E30">
        <v>100102</v>
      </c>
      <c r="F30" s="1" t="s">
        <v>9501</v>
      </c>
      <c r="G30">
        <v>100102002</v>
      </c>
      <c r="H30">
        <v>2</v>
      </c>
      <c r="I30" s="1" t="s">
        <v>10218</v>
      </c>
      <c r="J30" s="1" t="s">
        <v>10219</v>
      </c>
      <c r="K30" s="1" t="s">
        <v>10220</v>
      </c>
      <c r="L30" s="1" t="s">
        <v>10221</v>
      </c>
      <c r="M30" s="1" t="s">
        <v>10222</v>
      </c>
    </row>
    <row r="31" spans="1:13" hidden="1" x14ac:dyDescent="0.25">
      <c r="A31">
        <v>10</v>
      </c>
      <c r="B31" s="1" t="s">
        <v>9449</v>
      </c>
      <c r="C31">
        <v>1001</v>
      </c>
      <c r="D31" s="1" t="s">
        <v>9450</v>
      </c>
      <c r="E31">
        <v>100102</v>
      </c>
      <c r="F31" s="1" t="s">
        <v>9501</v>
      </c>
      <c r="G31">
        <v>100102003</v>
      </c>
      <c r="H31">
        <v>3</v>
      </c>
      <c r="I31" s="1" t="s">
        <v>817</v>
      </c>
      <c r="J31" s="1" t="s">
        <v>10143</v>
      </c>
      <c r="K31" s="1" t="s">
        <v>10144</v>
      </c>
      <c r="L31" s="1" t="s">
        <v>10145</v>
      </c>
      <c r="M31" s="1" t="s">
        <v>10146</v>
      </c>
    </row>
    <row r="32" spans="1:13" hidden="1" x14ac:dyDescent="0.25">
      <c r="A32">
        <v>10</v>
      </c>
      <c r="B32" s="1" t="s">
        <v>9449</v>
      </c>
      <c r="C32">
        <v>1001</v>
      </c>
      <c r="D32" s="1" t="s">
        <v>9450</v>
      </c>
      <c r="E32">
        <v>100102</v>
      </c>
      <c r="F32" s="1" t="s">
        <v>9501</v>
      </c>
      <c r="G32">
        <v>100102004</v>
      </c>
      <c r="H32">
        <v>4</v>
      </c>
      <c r="I32" s="1" t="s">
        <v>10078</v>
      </c>
      <c r="J32" s="1" t="s">
        <v>10079</v>
      </c>
      <c r="K32" s="1" t="s">
        <v>10080</v>
      </c>
      <c r="L32" s="1" t="s">
        <v>10081</v>
      </c>
      <c r="M32" s="1" t="s">
        <v>10082</v>
      </c>
    </row>
    <row r="33" spans="1:13" hidden="1" x14ac:dyDescent="0.25">
      <c r="A33">
        <v>10</v>
      </c>
      <c r="B33" s="1" t="s">
        <v>9449</v>
      </c>
      <c r="C33">
        <v>1001</v>
      </c>
      <c r="D33" s="1" t="s">
        <v>9450</v>
      </c>
      <c r="E33">
        <v>100102</v>
      </c>
      <c r="F33" s="1" t="s">
        <v>9501</v>
      </c>
      <c r="G33">
        <v>100102005</v>
      </c>
      <c r="H33">
        <v>5</v>
      </c>
      <c r="I33" s="1" t="s">
        <v>9502</v>
      </c>
      <c r="J33" s="1" t="s">
        <v>9503</v>
      </c>
      <c r="K33" s="1" t="s">
        <v>9504</v>
      </c>
      <c r="L33" s="1" t="s">
        <v>9505</v>
      </c>
      <c r="M33" s="1" t="s">
        <v>9506</v>
      </c>
    </row>
    <row r="34" spans="1:13" hidden="1" x14ac:dyDescent="0.25">
      <c r="A34">
        <v>10</v>
      </c>
      <c r="B34" s="1" t="s">
        <v>9449</v>
      </c>
      <c r="C34">
        <v>1001</v>
      </c>
      <c r="D34" s="1" t="s">
        <v>9450</v>
      </c>
      <c r="E34">
        <v>100102</v>
      </c>
      <c r="F34" s="1" t="s">
        <v>9501</v>
      </c>
      <c r="G34">
        <v>100102006</v>
      </c>
      <c r="H34">
        <v>6</v>
      </c>
      <c r="I34" s="1" t="s">
        <v>9507</v>
      </c>
      <c r="J34" s="1" t="s">
        <v>9508</v>
      </c>
      <c r="K34" s="1" t="s">
        <v>9509</v>
      </c>
      <c r="L34" s="1" t="s">
        <v>9510</v>
      </c>
      <c r="M34" s="1" t="s">
        <v>9511</v>
      </c>
    </row>
    <row r="35" spans="1:13" hidden="1" x14ac:dyDescent="0.25">
      <c r="A35">
        <v>10</v>
      </c>
      <c r="B35" s="1" t="s">
        <v>9449</v>
      </c>
      <c r="C35">
        <v>1001</v>
      </c>
      <c r="D35" s="1" t="s">
        <v>9450</v>
      </c>
      <c r="E35">
        <v>100102</v>
      </c>
      <c r="F35" s="1" t="s">
        <v>9501</v>
      </c>
      <c r="G35">
        <v>100102007</v>
      </c>
      <c r="H35">
        <v>7</v>
      </c>
      <c r="I35" s="1" t="s">
        <v>9512</v>
      </c>
      <c r="J35" s="1" t="s">
        <v>9513</v>
      </c>
      <c r="K35" s="1" t="s">
        <v>9514</v>
      </c>
      <c r="L35" s="1" t="s">
        <v>9515</v>
      </c>
      <c r="M35" s="1" t="s">
        <v>9516</v>
      </c>
    </row>
    <row r="36" spans="1:13" hidden="1" x14ac:dyDescent="0.25">
      <c r="A36">
        <v>10</v>
      </c>
      <c r="B36" s="1" t="s">
        <v>9449</v>
      </c>
      <c r="C36">
        <v>1001</v>
      </c>
      <c r="D36" s="1" t="s">
        <v>9450</v>
      </c>
      <c r="E36">
        <v>100102</v>
      </c>
      <c r="F36" s="1" t="s">
        <v>9501</v>
      </c>
      <c r="G36">
        <v>100102008</v>
      </c>
      <c r="H36">
        <v>8</v>
      </c>
      <c r="I36" s="1" t="s">
        <v>9517</v>
      </c>
      <c r="J36" s="1" t="s">
        <v>9518</v>
      </c>
      <c r="K36" s="1" t="s">
        <v>9519</v>
      </c>
      <c r="L36" s="1" t="s">
        <v>9520</v>
      </c>
      <c r="M36" s="1" t="s">
        <v>9521</v>
      </c>
    </row>
    <row r="37" spans="1:13" hidden="1" x14ac:dyDescent="0.25">
      <c r="A37">
        <v>10</v>
      </c>
      <c r="B37" s="1" t="s">
        <v>9449</v>
      </c>
      <c r="C37">
        <v>1001</v>
      </c>
      <c r="D37" s="1" t="s">
        <v>9450</v>
      </c>
      <c r="E37">
        <v>100102</v>
      </c>
      <c r="F37" s="1" t="s">
        <v>9501</v>
      </c>
      <c r="G37">
        <v>100102009</v>
      </c>
      <c r="H37">
        <v>9</v>
      </c>
      <c r="I37" s="1" t="s">
        <v>9522</v>
      </c>
      <c r="J37" s="1" t="s">
        <v>9523</v>
      </c>
      <c r="K37" s="1" t="s">
        <v>9524</v>
      </c>
      <c r="L37" s="1" t="s">
        <v>9525</v>
      </c>
      <c r="M37" s="1" t="s">
        <v>9526</v>
      </c>
    </row>
    <row r="38" spans="1:13" hidden="1" x14ac:dyDescent="0.25">
      <c r="A38">
        <v>10</v>
      </c>
      <c r="B38" s="1" t="s">
        <v>9449</v>
      </c>
      <c r="C38">
        <v>1001</v>
      </c>
      <c r="D38" s="1" t="s">
        <v>9450</v>
      </c>
      <c r="E38">
        <v>100102</v>
      </c>
      <c r="F38" s="1" t="s">
        <v>9501</v>
      </c>
      <c r="G38">
        <v>100102010</v>
      </c>
      <c r="H38">
        <v>10</v>
      </c>
      <c r="I38" s="1" t="s">
        <v>9527</v>
      </c>
      <c r="J38" s="1" t="s">
        <v>9528</v>
      </c>
      <c r="K38" s="1" t="s">
        <v>9529</v>
      </c>
      <c r="L38" s="1" t="s">
        <v>9530</v>
      </c>
      <c r="M38" s="1" t="s">
        <v>9531</v>
      </c>
    </row>
    <row r="39" spans="1:13" hidden="1" x14ac:dyDescent="0.25">
      <c r="A39">
        <v>10</v>
      </c>
      <c r="B39" s="1" t="s">
        <v>9449</v>
      </c>
      <c r="C39">
        <v>1001</v>
      </c>
      <c r="D39" s="1" t="s">
        <v>9450</v>
      </c>
      <c r="E39">
        <v>100103</v>
      </c>
      <c r="F39" s="1" t="s">
        <v>9532</v>
      </c>
      <c r="G39">
        <v>100103001</v>
      </c>
      <c r="H39">
        <v>1</v>
      </c>
      <c r="I39" s="1" t="s">
        <v>10304</v>
      </c>
      <c r="J39" s="1" t="s">
        <v>10305</v>
      </c>
      <c r="K39" s="1" t="s">
        <v>10306</v>
      </c>
      <c r="L39" s="1" t="s">
        <v>10307</v>
      </c>
      <c r="M39" s="1" t="s">
        <v>10308</v>
      </c>
    </row>
    <row r="40" spans="1:13" hidden="1" x14ac:dyDescent="0.25">
      <c r="A40">
        <v>10</v>
      </c>
      <c r="B40" s="1" t="s">
        <v>9449</v>
      </c>
      <c r="C40">
        <v>1001</v>
      </c>
      <c r="D40" s="1" t="s">
        <v>9450</v>
      </c>
      <c r="E40">
        <v>100103</v>
      </c>
      <c r="F40" s="1" t="s">
        <v>9532</v>
      </c>
      <c r="G40">
        <v>100103002</v>
      </c>
      <c r="H40">
        <v>2</v>
      </c>
      <c r="I40" s="1" t="s">
        <v>10223</v>
      </c>
      <c r="J40" s="1" t="s">
        <v>10224</v>
      </c>
      <c r="K40" s="1" t="s">
        <v>10225</v>
      </c>
      <c r="L40" s="1" t="s">
        <v>10226</v>
      </c>
      <c r="M40" s="1" t="s">
        <v>10227</v>
      </c>
    </row>
    <row r="41" spans="1:13" hidden="1" x14ac:dyDescent="0.25">
      <c r="A41">
        <v>10</v>
      </c>
      <c r="B41" s="1" t="s">
        <v>9449</v>
      </c>
      <c r="C41">
        <v>1001</v>
      </c>
      <c r="D41" s="1" t="s">
        <v>9450</v>
      </c>
      <c r="E41">
        <v>100103</v>
      </c>
      <c r="F41" s="1" t="s">
        <v>9532</v>
      </c>
      <c r="G41">
        <v>100103003</v>
      </c>
      <c r="H41">
        <v>3</v>
      </c>
      <c r="I41" s="1" t="s">
        <v>10147</v>
      </c>
      <c r="J41" s="1" t="s">
        <v>10148</v>
      </c>
      <c r="K41" s="1" t="s">
        <v>10149</v>
      </c>
      <c r="L41" s="1" t="s">
        <v>10150</v>
      </c>
      <c r="M41" s="1" t="s">
        <v>10151</v>
      </c>
    </row>
    <row r="42" spans="1:13" hidden="1" x14ac:dyDescent="0.25">
      <c r="A42">
        <v>10</v>
      </c>
      <c r="B42" s="1" t="s">
        <v>9449</v>
      </c>
      <c r="C42">
        <v>1001</v>
      </c>
      <c r="D42" s="1" t="s">
        <v>9450</v>
      </c>
      <c r="E42">
        <v>100103</v>
      </c>
      <c r="F42" s="1" t="s">
        <v>9532</v>
      </c>
      <c r="G42">
        <v>100103004</v>
      </c>
      <c r="H42">
        <v>4</v>
      </c>
      <c r="I42" s="1" t="s">
        <v>10083</v>
      </c>
      <c r="J42" s="1" t="s">
        <v>10084</v>
      </c>
      <c r="K42" s="1" t="s">
        <v>10085</v>
      </c>
      <c r="L42" s="1" t="s">
        <v>10086</v>
      </c>
      <c r="M42" s="1" t="s">
        <v>10087</v>
      </c>
    </row>
    <row r="43" spans="1:13" hidden="1" x14ac:dyDescent="0.25">
      <c r="A43">
        <v>10</v>
      </c>
      <c r="B43" s="1" t="s">
        <v>9449</v>
      </c>
      <c r="C43">
        <v>1001</v>
      </c>
      <c r="D43" s="1" t="s">
        <v>9450</v>
      </c>
      <c r="E43">
        <v>100103</v>
      </c>
      <c r="F43" s="1" t="s">
        <v>9532</v>
      </c>
      <c r="G43">
        <v>100103005</v>
      </c>
      <c r="H43">
        <v>5</v>
      </c>
      <c r="I43" s="1" t="s">
        <v>9533</v>
      </c>
      <c r="J43" s="1" t="s">
        <v>9534</v>
      </c>
      <c r="K43" s="1" t="s">
        <v>9535</v>
      </c>
      <c r="L43" s="1" t="s">
        <v>9536</v>
      </c>
      <c r="M43" s="1" t="s">
        <v>9537</v>
      </c>
    </row>
    <row r="44" spans="1:13" hidden="1" x14ac:dyDescent="0.25">
      <c r="A44">
        <v>10</v>
      </c>
      <c r="B44" s="1" t="s">
        <v>9449</v>
      </c>
      <c r="C44">
        <v>1001</v>
      </c>
      <c r="D44" s="1" t="s">
        <v>9450</v>
      </c>
      <c r="E44">
        <v>100103</v>
      </c>
      <c r="F44" s="1" t="s">
        <v>9532</v>
      </c>
      <c r="G44">
        <v>100103006</v>
      </c>
      <c r="H44">
        <v>6</v>
      </c>
      <c r="I44" s="1" t="s">
        <v>9538</v>
      </c>
      <c r="J44" s="1" t="s">
        <v>9539</v>
      </c>
      <c r="K44" s="1" t="s">
        <v>9540</v>
      </c>
      <c r="L44" s="1" t="s">
        <v>9541</v>
      </c>
      <c r="M44" s="1" t="s">
        <v>9542</v>
      </c>
    </row>
    <row r="45" spans="1:13" hidden="1" x14ac:dyDescent="0.25">
      <c r="A45">
        <v>10</v>
      </c>
      <c r="B45" s="1" t="s">
        <v>9449</v>
      </c>
      <c r="C45">
        <v>1001</v>
      </c>
      <c r="D45" s="1" t="s">
        <v>9450</v>
      </c>
      <c r="E45">
        <v>100103</v>
      </c>
      <c r="F45" s="1" t="s">
        <v>9532</v>
      </c>
      <c r="G45">
        <v>100103007</v>
      </c>
      <c r="H45">
        <v>7</v>
      </c>
      <c r="I45" s="1" t="s">
        <v>9543</v>
      </c>
      <c r="J45" s="1" t="s">
        <v>9544</v>
      </c>
      <c r="K45" s="1" t="s">
        <v>9545</v>
      </c>
      <c r="L45" s="1" t="s">
        <v>9546</v>
      </c>
      <c r="M45" s="1" t="s">
        <v>9547</v>
      </c>
    </row>
    <row r="46" spans="1:13" hidden="1" x14ac:dyDescent="0.25">
      <c r="A46">
        <v>10</v>
      </c>
      <c r="B46" s="1" t="s">
        <v>9449</v>
      </c>
      <c r="C46">
        <v>1001</v>
      </c>
      <c r="D46" s="1" t="s">
        <v>9450</v>
      </c>
      <c r="E46">
        <v>100103</v>
      </c>
      <c r="F46" s="1" t="s">
        <v>9532</v>
      </c>
      <c r="G46">
        <v>100103008</v>
      </c>
      <c r="H46">
        <v>8</v>
      </c>
      <c r="I46" s="1" t="s">
        <v>9532</v>
      </c>
      <c r="J46" s="1" t="s">
        <v>9548</v>
      </c>
      <c r="K46" s="1" t="s">
        <v>9549</v>
      </c>
      <c r="L46" s="1" t="s">
        <v>9550</v>
      </c>
      <c r="M46" s="1" t="s">
        <v>9551</v>
      </c>
    </row>
    <row r="47" spans="1:13" hidden="1" x14ac:dyDescent="0.25">
      <c r="A47">
        <v>10</v>
      </c>
      <c r="B47" s="1" t="s">
        <v>9449</v>
      </c>
      <c r="C47">
        <v>1001</v>
      </c>
      <c r="D47" s="1" t="s">
        <v>9450</v>
      </c>
      <c r="E47">
        <v>100103</v>
      </c>
      <c r="F47" s="1" t="s">
        <v>9532</v>
      </c>
      <c r="G47">
        <v>100103009</v>
      </c>
      <c r="H47">
        <v>9</v>
      </c>
      <c r="I47" s="1" t="s">
        <v>9552</v>
      </c>
      <c r="J47" s="1" t="s">
        <v>9553</v>
      </c>
      <c r="K47" s="1" t="s">
        <v>9554</v>
      </c>
      <c r="L47" s="1" t="s">
        <v>9555</v>
      </c>
      <c r="M47" s="1" t="s">
        <v>9556</v>
      </c>
    </row>
    <row r="48" spans="1:13" hidden="1" x14ac:dyDescent="0.25">
      <c r="A48">
        <v>10</v>
      </c>
      <c r="B48" s="1" t="s">
        <v>9449</v>
      </c>
      <c r="C48">
        <v>1001</v>
      </c>
      <c r="D48" s="1" t="s">
        <v>9450</v>
      </c>
      <c r="E48">
        <v>100103</v>
      </c>
      <c r="F48" s="1" t="s">
        <v>9532</v>
      </c>
      <c r="G48">
        <v>100103010</v>
      </c>
      <c r="H48">
        <v>10</v>
      </c>
      <c r="I48" s="1" t="s">
        <v>13403</v>
      </c>
      <c r="J48" s="1" t="s">
        <v>13404</v>
      </c>
      <c r="K48" s="1" t="s">
        <v>13405</v>
      </c>
      <c r="L48" s="1" t="s">
        <v>13406</v>
      </c>
      <c r="M48" s="1" t="s">
        <v>13407</v>
      </c>
    </row>
    <row r="49" spans="1:13" hidden="1" x14ac:dyDescent="0.25">
      <c r="A49">
        <v>10</v>
      </c>
      <c r="B49" s="1" t="s">
        <v>9449</v>
      </c>
      <c r="C49">
        <v>1001</v>
      </c>
      <c r="D49" s="1" t="s">
        <v>9450</v>
      </c>
      <c r="E49">
        <v>100103</v>
      </c>
      <c r="F49" s="1" t="s">
        <v>9532</v>
      </c>
      <c r="G49">
        <v>100103011</v>
      </c>
      <c r="H49">
        <v>11</v>
      </c>
      <c r="I49" s="1" t="s">
        <v>13408</v>
      </c>
      <c r="J49" s="1" t="s">
        <v>13409</v>
      </c>
      <c r="K49" s="1" t="s">
        <v>13410</v>
      </c>
      <c r="L49" s="1" t="s">
        <v>13411</v>
      </c>
      <c r="M49" s="1" t="s">
        <v>13412</v>
      </c>
    </row>
    <row r="50" spans="1:13" hidden="1" x14ac:dyDescent="0.25">
      <c r="A50">
        <v>10</v>
      </c>
      <c r="B50" s="1" t="s">
        <v>9449</v>
      </c>
      <c r="C50">
        <v>1001</v>
      </c>
      <c r="D50" s="1" t="s">
        <v>9450</v>
      </c>
      <c r="E50">
        <v>100103</v>
      </c>
      <c r="F50" s="1" t="s">
        <v>9532</v>
      </c>
      <c r="G50">
        <v>100103012</v>
      </c>
      <c r="H50">
        <v>12</v>
      </c>
      <c r="I50" s="1" t="s">
        <v>13413</v>
      </c>
      <c r="J50" s="1" t="s">
        <v>13414</v>
      </c>
      <c r="K50" s="1" t="s">
        <v>13415</v>
      </c>
      <c r="L50" s="1" t="s">
        <v>13416</v>
      </c>
      <c r="M50" s="1" t="s">
        <v>13417</v>
      </c>
    </row>
    <row r="51" spans="1:13" hidden="1" x14ac:dyDescent="0.25">
      <c r="A51">
        <v>10</v>
      </c>
      <c r="B51" s="1" t="s">
        <v>9449</v>
      </c>
      <c r="C51">
        <v>1001</v>
      </c>
      <c r="D51" s="1" t="s">
        <v>9450</v>
      </c>
      <c r="E51">
        <v>100103</v>
      </c>
      <c r="F51" s="1" t="s">
        <v>9532</v>
      </c>
      <c r="G51">
        <v>100103013</v>
      </c>
      <c r="H51">
        <v>13</v>
      </c>
      <c r="I51" s="1" t="s">
        <v>13418</v>
      </c>
      <c r="J51" s="1" t="s">
        <v>13419</v>
      </c>
      <c r="K51" s="1" t="s">
        <v>13420</v>
      </c>
      <c r="L51" s="1" t="s">
        <v>13421</v>
      </c>
      <c r="M51" s="1" t="s">
        <v>13422</v>
      </c>
    </row>
    <row r="52" spans="1:13" hidden="1" x14ac:dyDescent="0.25">
      <c r="A52">
        <v>10</v>
      </c>
      <c r="B52" s="1" t="s">
        <v>9449</v>
      </c>
      <c r="C52">
        <v>1001</v>
      </c>
      <c r="D52" s="1" t="s">
        <v>9450</v>
      </c>
      <c r="E52">
        <v>100103</v>
      </c>
      <c r="F52" s="1" t="s">
        <v>9532</v>
      </c>
      <c r="G52">
        <v>100103014</v>
      </c>
      <c r="H52">
        <v>14</v>
      </c>
      <c r="I52" s="1" t="s">
        <v>13423</v>
      </c>
      <c r="J52" s="1" t="s">
        <v>13424</v>
      </c>
      <c r="K52" s="1" t="s">
        <v>13425</v>
      </c>
      <c r="L52" s="1" t="s">
        <v>13426</v>
      </c>
      <c r="M52" s="1" t="s">
        <v>13427</v>
      </c>
    </row>
    <row r="53" spans="1:13" hidden="1" x14ac:dyDescent="0.25">
      <c r="A53">
        <v>10</v>
      </c>
      <c r="B53" s="1" t="s">
        <v>9449</v>
      </c>
      <c r="C53">
        <v>1001</v>
      </c>
      <c r="D53" s="1" t="s">
        <v>9450</v>
      </c>
      <c r="E53">
        <v>100104</v>
      </c>
      <c r="F53" s="1" t="s">
        <v>9557</v>
      </c>
      <c r="G53">
        <v>100104001</v>
      </c>
      <c r="H53">
        <v>1</v>
      </c>
      <c r="I53" s="1" t="s">
        <v>250</v>
      </c>
      <c r="J53" s="1" t="s">
        <v>10309</v>
      </c>
      <c r="K53" s="1" t="s">
        <v>10310</v>
      </c>
      <c r="L53" s="1" t="s">
        <v>10311</v>
      </c>
      <c r="M53" s="1" t="s">
        <v>10312</v>
      </c>
    </row>
    <row r="54" spans="1:13" hidden="1" x14ac:dyDescent="0.25">
      <c r="A54">
        <v>10</v>
      </c>
      <c r="B54" s="1" t="s">
        <v>9449</v>
      </c>
      <c r="C54">
        <v>1001</v>
      </c>
      <c r="D54" s="1" t="s">
        <v>9450</v>
      </c>
      <c r="E54">
        <v>100104</v>
      </c>
      <c r="F54" s="1" t="s">
        <v>9557</v>
      </c>
      <c r="G54">
        <v>100104002</v>
      </c>
      <c r="H54">
        <v>2</v>
      </c>
      <c r="I54" s="1" t="s">
        <v>10228</v>
      </c>
      <c r="J54" s="1" t="s">
        <v>10229</v>
      </c>
      <c r="K54" s="1" t="s">
        <v>10230</v>
      </c>
      <c r="L54" s="1" t="s">
        <v>10231</v>
      </c>
      <c r="M54" s="1" t="s">
        <v>10232</v>
      </c>
    </row>
    <row r="55" spans="1:13" hidden="1" x14ac:dyDescent="0.25">
      <c r="A55">
        <v>10</v>
      </c>
      <c r="B55" s="1" t="s">
        <v>9449</v>
      </c>
      <c r="C55">
        <v>1001</v>
      </c>
      <c r="D55" s="1" t="s">
        <v>9450</v>
      </c>
      <c r="E55">
        <v>100104</v>
      </c>
      <c r="F55" s="1" t="s">
        <v>9557</v>
      </c>
      <c r="G55">
        <v>100104003</v>
      </c>
      <c r="H55">
        <v>3</v>
      </c>
      <c r="I55" s="1" t="s">
        <v>10152</v>
      </c>
      <c r="J55" s="1" t="s">
        <v>10153</v>
      </c>
      <c r="K55" s="1" t="s">
        <v>10154</v>
      </c>
      <c r="L55" s="1" t="s">
        <v>10155</v>
      </c>
      <c r="M55" s="1" t="s">
        <v>10156</v>
      </c>
    </row>
    <row r="56" spans="1:13" hidden="1" x14ac:dyDescent="0.25">
      <c r="A56">
        <v>10</v>
      </c>
      <c r="B56" s="1" t="s">
        <v>9449</v>
      </c>
      <c r="C56">
        <v>1001</v>
      </c>
      <c r="D56" s="1" t="s">
        <v>9450</v>
      </c>
      <c r="E56">
        <v>100104</v>
      </c>
      <c r="F56" s="1" t="s">
        <v>9557</v>
      </c>
      <c r="G56">
        <v>100104004</v>
      </c>
      <c r="H56">
        <v>4</v>
      </c>
      <c r="I56" s="1" t="s">
        <v>10088</v>
      </c>
      <c r="J56" s="1" t="s">
        <v>10089</v>
      </c>
      <c r="K56" s="1" t="s">
        <v>10090</v>
      </c>
      <c r="L56" s="1" t="s">
        <v>10091</v>
      </c>
      <c r="M56" s="1" t="s">
        <v>10092</v>
      </c>
    </row>
    <row r="57" spans="1:13" hidden="1" x14ac:dyDescent="0.25">
      <c r="A57">
        <v>10</v>
      </c>
      <c r="B57" s="1" t="s">
        <v>9449</v>
      </c>
      <c r="C57">
        <v>1001</v>
      </c>
      <c r="D57" s="1" t="s">
        <v>9450</v>
      </c>
      <c r="E57">
        <v>100104</v>
      </c>
      <c r="F57" s="1" t="s">
        <v>9557</v>
      </c>
      <c r="G57">
        <v>100104005</v>
      </c>
      <c r="H57">
        <v>5</v>
      </c>
      <c r="I57" s="1" t="s">
        <v>9558</v>
      </c>
      <c r="J57" s="1" t="s">
        <v>9559</v>
      </c>
      <c r="K57" s="1" t="s">
        <v>9560</v>
      </c>
      <c r="L57" s="1" t="s">
        <v>9561</v>
      </c>
      <c r="M57" s="1" t="s">
        <v>9562</v>
      </c>
    </row>
    <row r="58" spans="1:13" hidden="1" x14ac:dyDescent="0.25">
      <c r="A58">
        <v>10</v>
      </c>
      <c r="B58" s="1" t="s">
        <v>9449</v>
      </c>
      <c r="C58">
        <v>1001</v>
      </c>
      <c r="D58" s="1" t="s">
        <v>9450</v>
      </c>
      <c r="E58">
        <v>100104</v>
      </c>
      <c r="F58" s="1" t="s">
        <v>9557</v>
      </c>
      <c r="G58">
        <v>100104006</v>
      </c>
      <c r="H58">
        <v>6</v>
      </c>
      <c r="I58" s="1" t="s">
        <v>9563</v>
      </c>
      <c r="J58" s="1" t="s">
        <v>9564</v>
      </c>
      <c r="K58" s="1" t="s">
        <v>9565</v>
      </c>
      <c r="L58" s="1" t="s">
        <v>9566</v>
      </c>
      <c r="M58" s="1" t="s">
        <v>9567</v>
      </c>
    </row>
    <row r="59" spans="1:13" hidden="1" x14ac:dyDescent="0.25">
      <c r="A59">
        <v>10</v>
      </c>
      <c r="B59" s="1" t="s">
        <v>9449</v>
      </c>
      <c r="C59">
        <v>1001</v>
      </c>
      <c r="D59" s="1" t="s">
        <v>9450</v>
      </c>
      <c r="E59">
        <v>100104</v>
      </c>
      <c r="F59" s="1" t="s">
        <v>9557</v>
      </c>
      <c r="G59">
        <v>100104007</v>
      </c>
      <c r="H59">
        <v>7</v>
      </c>
      <c r="I59" s="1" t="s">
        <v>9557</v>
      </c>
      <c r="J59" s="1" t="s">
        <v>9568</v>
      </c>
      <c r="K59" s="1" t="s">
        <v>9569</v>
      </c>
      <c r="L59" s="1" t="s">
        <v>9570</v>
      </c>
      <c r="M59" s="1" t="s">
        <v>9571</v>
      </c>
    </row>
    <row r="60" spans="1:13" hidden="1" x14ac:dyDescent="0.25">
      <c r="A60">
        <v>10</v>
      </c>
      <c r="B60" s="1" t="s">
        <v>9449</v>
      </c>
      <c r="C60">
        <v>1001</v>
      </c>
      <c r="D60" s="1" t="s">
        <v>9450</v>
      </c>
      <c r="E60">
        <v>100105</v>
      </c>
      <c r="F60" s="1" t="s">
        <v>9572</v>
      </c>
      <c r="G60">
        <v>100105001</v>
      </c>
      <c r="H60">
        <v>1</v>
      </c>
      <c r="I60" s="1" t="s">
        <v>10313</v>
      </c>
      <c r="J60" s="1" t="s">
        <v>10314</v>
      </c>
      <c r="K60" s="1" t="s">
        <v>10315</v>
      </c>
      <c r="L60" s="1" t="s">
        <v>10316</v>
      </c>
      <c r="M60" s="1" t="s">
        <v>10317</v>
      </c>
    </row>
    <row r="61" spans="1:13" hidden="1" x14ac:dyDescent="0.25">
      <c r="A61">
        <v>10</v>
      </c>
      <c r="B61" s="1" t="s">
        <v>9449</v>
      </c>
      <c r="C61">
        <v>1001</v>
      </c>
      <c r="D61" s="1" t="s">
        <v>9450</v>
      </c>
      <c r="E61">
        <v>100105</v>
      </c>
      <c r="F61" s="1" t="s">
        <v>9572</v>
      </c>
      <c r="G61">
        <v>100105002</v>
      </c>
      <c r="H61">
        <v>2</v>
      </c>
      <c r="I61" s="1" t="s">
        <v>10233</v>
      </c>
      <c r="J61" s="1" t="s">
        <v>10234</v>
      </c>
      <c r="K61" s="1" t="s">
        <v>10235</v>
      </c>
      <c r="L61" s="1" t="s">
        <v>10236</v>
      </c>
      <c r="M61" s="1" t="s">
        <v>10237</v>
      </c>
    </row>
    <row r="62" spans="1:13" hidden="1" x14ac:dyDescent="0.25">
      <c r="A62">
        <v>10</v>
      </c>
      <c r="B62" s="1" t="s">
        <v>9449</v>
      </c>
      <c r="C62">
        <v>1001</v>
      </c>
      <c r="D62" s="1" t="s">
        <v>9450</v>
      </c>
      <c r="E62">
        <v>100105</v>
      </c>
      <c r="F62" s="1" t="s">
        <v>9572</v>
      </c>
      <c r="G62">
        <v>100105003</v>
      </c>
      <c r="H62">
        <v>3</v>
      </c>
      <c r="I62" s="1" t="s">
        <v>10157</v>
      </c>
      <c r="J62" s="1" t="s">
        <v>10158</v>
      </c>
      <c r="K62" s="1" t="s">
        <v>10159</v>
      </c>
      <c r="L62" s="1" t="s">
        <v>10160</v>
      </c>
      <c r="M62" s="1" t="s">
        <v>10161</v>
      </c>
    </row>
    <row r="63" spans="1:13" hidden="1" x14ac:dyDescent="0.25">
      <c r="A63">
        <v>10</v>
      </c>
      <c r="B63" s="1" t="s">
        <v>9449</v>
      </c>
      <c r="C63">
        <v>1001</v>
      </c>
      <c r="D63" s="1" t="s">
        <v>9450</v>
      </c>
      <c r="E63">
        <v>100105</v>
      </c>
      <c r="F63" s="1" t="s">
        <v>9572</v>
      </c>
      <c r="G63">
        <v>100105004</v>
      </c>
      <c r="H63">
        <v>4</v>
      </c>
      <c r="I63" s="1" t="s">
        <v>10093</v>
      </c>
      <c r="J63" s="1" t="s">
        <v>10094</v>
      </c>
      <c r="K63" s="1" t="s">
        <v>10095</v>
      </c>
      <c r="L63" s="1" t="s">
        <v>10096</v>
      </c>
      <c r="M63" s="1" t="s">
        <v>10097</v>
      </c>
    </row>
    <row r="64" spans="1:13" hidden="1" x14ac:dyDescent="0.25">
      <c r="A64">
        <v>10</v>
      </c>
      <c r="B64" s="1" t="s">
        <v>9449</v>
      </c>
      <c r="C64">
        <v>1001</v>
      </c>
      <c r="D64" s="1" t="s">
        <v>9450</v>
      </c>
      <c r="E64">
        <v>100105</v>
      </c>
      <c r="F64" s="1" t="s">
        <v>9572</v>
      </c>
      <c r="G64">
        <v>100105005</v>
      </c>
      <c r="H64">
        <v>5</v>
      </c>
      <c r="I64" s="1" t="s">
        <v>9573</v>
      </c>
      <c r="J64" s="1" t="s">
        <v>9574</v>
      </c>
      <c r="K64" s="1" t="s">
        <v>9575</v>
      </c>
      <c r="L64" s="1" t="s">
        <v>9576</v>
      </c>
      <c r="M64" s="1" t="s">
        <v>9577</v>
      </c>
    </row>
    <row r="65" spans="1:13" hidden="1" x14ac:dyDescent="0.25">
      <c r="A65">
        <v>10</v>
      </c>
      <c r="B65" s="1" t="s">
        <v>9449</v>
      </c>
      <c r="C65">
        <v>1001</v>
      </c>
      <c r="D65" s="1" t="s">
        <v>9450</v>
      </c>
      <c r="E65">
        <v>100105</v>
      </c>
      <c r="F65" s="1" t="s">
        <v>9572</v>
      </c>
      <c r="G65">
        <v>100105006</v>
      </c>
      <c r="H65">
        <v>6</v>
      </c>
      <c r="I65" s="1" t="s">
        <v>9578</v>
      </c>
      <c r="J65" s="1" t="s">
        <v>9579</v>
      </c>
      <c r="K65" s="1" t="s">
        <v>9580</v>
      </c>
      <c r="L65" s="1" t="s">
        <v>9581</v>
      </c>
      <c r="M65" s="1" t="s">
        <v>9582</v>
      </c>
    </row>
    <row r="66" spans="1:13" hidden="1" x14ac:dyDescent="0.25">
      <c r="A66">
        <v>10</v>
      </c>
      <c r="B66" s="1" t="s">
        <v>9449</v>
      </c>
      <c r="C66">
        <v>1001</v>
      </c>
      <c r="D66" s="1" t="s">
        <v>9450</v>
      </c>
      <c r="E66">
        <v>100105</v>
      </c>
      <c r="F66" s="1" t="s">
        <v>9572</v>
      </c>
      <c r="G66">
        <v>100105007</v>
      </c>
      <c r="H66">
        <v>7</v>
      </c>
      <c r="I66" s="1" t="s">
        <v>10662</v>
      </c>
      <c r="J66" s="1" t="s">
        <v>10663</v>
      </c>
      <c r="K66" s="1" t="s">
        <v>10664</v>
      </c>
      <c r="L66" s="1" t="s">
        <v>10665</v>
      </c>
      <c r="M66" s="1" t="s">
        <v>10666</v>
      </c>
    </row>
    <row r="67" spans="1:13" hidden="1" x14ac:dyDescent="0.25">
      <c r="A67">
        <v>10</v>
      </c>
      <c r="B67" s="1" t="s">
        <v>9449</v>
      </c>
      <c r="C67">
        <v>1001</v>
      </c>
      <c r="D67" s="1" t="s">
        <v>9450</v>
      </c>
      <c r="E67">
        <v>100106</v>
      </c>
      <c r="F67" s="1" t="s">
        <v>10162</v>
      </c>
      <c r="G67">
        <v>100106001</v>
      </c>
      <c r="H67">
        <v>1</v>
      </c>
      <c r="I67" s="1" t="s">
        <v>10318</v>
      </c>
      <c r="J67" s="1" t="s">
        <v>10319</v>
      </c>
      <c r="K67" s="1" t="s">
        <v>10320</v>
      </c>
      <c r="L67" s="1" t="s">
        <v>10321</v>
      </c>
      <c r="M67" s="1" t="s">
        <v>10322</v>
      </c>
    </row>
    <row r="68" spans="1:13" hidden="1" x14ac:dyDescent="0.25">
      <c r="A68">
        <v>10</v>
      </c>
      <c r="B68" s="1" t="s">
        <v>9449</v>
      </c>
      <c r="C68">
        <v>1001</v>
      </c>
      <c r="D68" s="1" t="s">
        <v>9450</v>
      </c>
      <c r="E68">
        <v>100106</v>
      </c>
      <c r="F68" s="1" t="s">
        <v>10162</v>
      </c>
      <c r="G68">
        <v>100106002</v>
      </c>
      <c r="H68">
        <v>2</v>
      </c>
      <c r="I68" s="1" t="s">
        <v>10238</v>
      </c>
      <c r="J68" s="1" t="s">
        <v>10239</v>
      </c>
      <c r="K68" s="1" t="s">
        <v>10240</v>
      </c>
      <c r="L68" s="1" t="s">
        <v>10241</v>
      </c>
      <c r="M68" s="1" t="s">
        <v>10242</v>
      </c>
    </row>
    <row r="69" spans="1:13" hidden="1" x14ac:dyDescent="0.25">
      <c r="A69">
        <v>10</v>
      </c>
      <c r="B69" s="1" t="s">
        <v>9449</v>
      </c>
      <c r="C69">
        <v>1001</v>
      </c>
      <c r="D69" s="1" t="s">
        <v>9450</v>
      </c>
      <c r="E69">
        <v>100106</v>
      </c>
      <c r="F69" s="1" t="s">
        <v>10162</v>
      </c>
      <c r="G69">
        <v>100106003</v>
      </c>
      <c r="H69">
        <v>3</v>
      </c>
      <c r="I69" s="1" t="s">
        <v>10162</v>
      </c>
      <c r="J69" s="1" t="s">
        <v>10163</v>
      </c>
      <c r="K69" s="1" t="s">
        <v>10164</v>
      </c>
      <c r="L69" s="1" t="s">
        <v>10165</v>
      </c>
      <c r="M69" s="1" t="s">
        <v>10166</v>
      </c>
    </row>
    <row r="70" spans="1:13" hidden="1" x14ac:dyDescent="0.25">
      <c r="A70">
        <v>10</v>
      </c>
      <c r="B70" s="1" t="s">
        <v>9449</v>
      </c>
      <c r="C70">
        <v>1001</v>
      </c>
      <c r="D70" s="1" t="s">
        <v>9450</v>
      </c>
      <c r="E70">
        <v>100107</v>
      </c>
      <c r="F70" s="1" t="s">
        <v>9378</v>
      </c>
      <c r="G70">
        <v>100107001</v>
      </c>
      <c r="H70">
        <v>1</v>
      </c>
      <c r="I70" s="1" t="s">
        <v>10323</v>
      </c>
      <c r="J70" s="1" t="s">
        <v>10324</v>
      </c>
      <c r="K70" s="1" t="s">
        <v>10325</v>
      </c>
      <c r="L70" s="1" t="s">
        <v>10326</v>
      </c>
      <c r="M70" s="1" t="s">
        <v>10327</v>
      </c>
    </row>
    <row r="71" spans="1:13" hidden="1" x14ac:dyDescent="0.25">
      <c r="A71">
        <v>10</v>
      </c>
      <c r="B71" s="1" t="s">
        <v>9449</v>
      </c>
      <c r="C71">
        <v>1001</v>
      </c>
      <c r="D71" s="1" t="s">
        <v>9450</v>
      </c>
      <c r="E71">
        <v>100107</v>
      </c>
      <c r="F71" s="1" t="s">
        <v>9378</v>
      </c>
      <c r="G71">
        <v>100107002</v>
      </c>
      <c r="H71">
        <v>2</v>
      </c>
      <c r="I71" s="1" t="s">
        <v>10243</v>
      </c>
      <c r="J71" s="1" t="s">
        <v>10244</v>
      </c>
      <c r="K71" s="1" t="s">
        <v>10245</v>
      </c>
      <c r="L71" s="1" t="s">
        <v>10246</v>
      </c>
      <c r="M71" s="1" t="s">
        <v>10247</v>
      </c>
    </row>
    <row r="72" spans="1:13" hidden="1" x14ac:dyDescent="0.25">
      <c r="A72">
        <v>10</v>
      </c>
      <c r="B72" s="1" t="s">
        <v>9449</v>
      </c>
      <c r="C72">
        <v>1001</v>
      </c>
      <c r="D72" s="1" t="s">
        <v>9450</v>
      </c>
      <c r="E72">
        <v>100107</v>
      </c>
      <c r="F72" s="1" t="s">
        <v>9378</v>
      </c>
      <c r="G72">
        <v>100107003</v>
      </c>
      <c r="H72">
        <v>3</v>
      </c>
      <c r="I72" s="1" t="s">
        <v>10167</v>
      </c>
      <c r="J72" s="1" t="s">
        <v>10168</v>
      </c>
      <c r="K72" s="1" t="s">
        <v>10169</v>
      </c>
      <c r="L72" s="1" t="s">
        <v>10170</v>
      </c>
      <c r="M72" s="1" t="s">
        <v>10171</v>
      </c>
    </row>
    <row r="73" spans="1:13" hidden="1" x14ac:dyDescent="0.25">
      <c r="A73">
        <v>10</v>
      </c>
      <c r="B73" s="1" t="s">
        <v>9449</v>
      </c>
      <c r="C73">
        <v>1001</v>
      </c>
      <c r="D73" s="1" t="s">
        <v>9450</v>
      </c>
      <c r="E73">
        <v>100107</v>
      </c>
      <c r="F73" s="1" t="s">
        <v>9378</v>
      </c>
      <c r="G73">
        <v>100107004</v>
      </c>
      <c r="H73">
        <v>4</v>
      </c>
      <c r="I73" s="1" t="s">
        <v>10098</v>
      </c>
      <c r="J73" s="1" t="s">
        <v>10099</v>
      </c>
      <c r="K73" s="1" t="s">
        <v>10100</v>
      </c>
      <c r="L73" s="1" t="s">
        <v>10101</v>
      </c>
      <c r="M73" s="1" t="s">
        <v>10102</v>
      </c>
    </row>
    <row r="74" spans="1:13" hidden="1" x14ac:dyDescent="0.25">
      <c r="A74">
        <v>10</v>
      </c>
      <c r="B74" s="1" t="s">
        <v>9449</v>
      </c>
      <c r="C74">
        <v>1001</v>
      </c>
      <c r="D74" s="1" t="s">
        <v>9450</v>
      </c>
      <c r="E74">
        <v>100107</v>
      </c>
      <c r="F74" s="1" t="s">
        <v>9378</v>
      </c>
      <c r="G74">
        <v>100107005</v>
      </c>
      <c r="H74">
        <v>5</v>
      </c>
      <c r="I74" s="1" t="s">
        <v>9583</v>
      </c>
      <c r="J74" s="1" t="s">
        <v>9584</v>
      </c>
      <c r="K74" s="1" t="s">
        <v>9585</v>
      </c>
      <c r="L74" s="1" t="s">
        <v>9586</v>
      </c>
      <c r="M74" s="1" t="s">
        <v>9587</v>
      </c>
    </row>
    <row r="75" spans="1:13" hidden="1" x14ac:dyDescent="0.25">
      <c r="A75">
        <v>10</v>
      </c>
      <c r="B75" s="1" t="s">
        <v>9449</v>
      </c>
      <c r="C75">
        <v>1001</v>
      </c>
      <c r="D75" s="1" t="s">
        <v>9450</v>
      </c>
      <c r="E75">
        <v>100107</v>
      </c>
      <c r="F75" s="1" t="s">
        <v>9378</v>
      </c>
      <c r="G75">
        <v>100107006</v>
      </c>
      <c r="H75">
        <v>6</v>
      </c>
      <c r="I75" s="1" t="s">
        <v>9588</v>
      </c>
      <c r="J75" s="1" t="s">
        <v>9589</v>
      </c>
      <c r="K75" s="1" t="s">
        <v>9590</v>
      </c>
      <c r="L75" s="1" t="s">
        <v>9591</v>
      </c>
      <c r="M75" s="1" t="s">
        <v>9592</v>
      </c>
    </row>
    <row r="76" spans="1:13" hidden="1" x14ac:dyDescent="0.25">
      <c r="A76">
        <v>10</v>
      </c>
      <c r="B76" s="1" t="s">
        <v>9449</v>
      </c>
      <c r="C76">
        <v>1001</v>
      </c>
      <c r="D76" s="1" t="s">
        <v>9450</v>
      </c>
      <c r="E76">
        <v>100107</v>
      </c>
      <c r="F76" s="1" t="s">
        <v>9378</v>
      </c>
      <c r="G76">
        <v>100107007</v>
      </c>
      <c r="H76">
        <v>7</v>
      </c>
      <c r="I76" s="1" t="s">
        <v>9593</v>
      </c>
      <c r="J76" s="1" t="s">
        <v>9594</v>
      </c>
      <c r="K76" s="1" t="s">
        <v>9595</v>
      </c>
      <c r="L76" s="1" t="s">
        <v>9596</v>
      </c>
      <c r="M76" s="1" t="s">
        <v>9597</v>
      </c>
    </row>
    <row r="77" spans="1:13" hidden="1" x14ac:dyDescent="0.25">
      <c r="A77">
        <v>10</v>
      </c>
      <c r="B77" s="1" t="s">
        <v>9449</v>
      </c>
      <c r="C77">
        <v>1001</v>
      </c>
      <c r="D77" s="1" t="s">
        <v>9450</v>
      </c>
      <c r="E77">
        <v>100107</v>
      </c>
      <c r="F77" s="1" t="s">
        <v>9378</v>
      </c>
      <c r="G77">
        <v>100107008</v>
      </c>
      <c r="H77">
        <v>8</v>
      </c>
      <c r="I77" s="1" t="s">
        <v>9598</v>
      </c>
      <c r="J77" s="1" t="s">
        <v>9599</v>
      </c>
      <c r="K77" s="1" t="s">
        <v>9600</v>
      </c>
      <c r="L77" s="1" t="s">
        <v>9601</v>
      </c>
      <c r="M77" s="1" t="s">
        <v>9602</v>
      </c>
    </row>
    <row r="78" spans="1:13" hidden="1" x14ac:dyDescent="0.25">
      <c r="A78">
        <v>10</v>
      </c>
      <c r="B78" s="1" t="s">
        <v>9449</v>
      </c>
      <c r="C78">
        <v>1001</v>
      </c>
      <c r="D78" s="1" t="s">
        <v>9450</v>
      </c>
      <c r="E78">
        <v>100107</v>
      </c>
      <c r="F78" s="1" t="s">
        <v>9378</v>
      </c>
      <c r="G78">
        <v>100107009</v>
      </c>
      <c r="H78">
        <v>9</v>
      </c>
      <c r="I78" s="1" t="s">
        <v>9603</v>
      </c>
      <c r="J78" s="1" t="s">
        <v>9604</v>
      </c>
      <c r="K78" s="1" t="s">
        <v>9605</v>
      </c>
      <c r="L78" s="1" t="s">
        <v>9606</v>
      </c>
      <c r="M78" s="1" t="s">
        <v>9607</v>
      </c>
    </row>
    <row r="79" spans="1:13" hidden="1" x14ac:dyDescent="0.25">
      <c r="A79">
        <v>10</v>
      </c>
      <c r="B79" s="1" t="s">
        <v>9449</v>
      </c>
      <c r="C79">
        <v>1001</v>
      </c>
      <c r="D79" s="1" t="s">
        <v>9450</v>
      </c>
      <c r="E79">
        <v>100107</v>
      </c>
      <c r="F79" s="1" t="s">
        <v>9378</v>
      </c>
      <c r="G79">
        <v>100107010</v>
      </c>
      <c r="H79">
        <v>10</v>
      </c>
      <c r="I79" s="1" t="s">
        <v>9608</v>
      </c>
      <c r="J79" s="1" t="s">
        <v>9609</v>
      </c>
      <c r="K79" s="1" t="s">
        <v>9610</v>
      </c>
      <c r="L79" s="1" t="s">
        <v>9611</v>
      </c>
      <c r="M79" s="1" t="s">
        <v>9612</v>
      </c>
    </row>
    <row r="80" spans="1:13" hidden="1" x14ac:dyDescent="0.25">
      <c r="A80">
        <v>10</v>
      </c>
      <c r="B80" s="1" t="s">
        <v>9449</v>
      </c>
      <c r="C80">
        <v>1001</v>
      </c>
      <c r="D80" s="1" t="s">
        <v>9450</v>
      </c>
      <c r="E80">
        <v>100107</v>
      </c>
      <c r="F80" s="1" t="s">
        <v>9378</v>
      </c>
      <c r="G80">
        <v>100107011</v>
      </c>
      <c r="H80">
        <v>11</v>
      </c>
      <c r="I80" s="1" t="s">
        <v>9613</v>
      </c>
      <c r="J80" s="1" t="s">
        <v>9614</v>
      </c>
      <c r="K80" s="1" t="s">
        <v>9615</v>
      </c>
      <c r="L80" s="1" t="s">
        <v>9616</v>
      </c>
      <c r="M80" s="1" t="s">
        <v>9617</v>
      </c>
    </row>
    <row r="81" spans="1:13" hidden="1" x14ac:dyDescent="0.25">
      <c r="A81">
        <v>10</v>
      </c>
      <c r="B81" s="1" t="s">
        <v>9449</v>
      </c>
      <c r="C81">
        <v>1001</v>
      </c>
      <c r="D81" s="1" t="s">
        <v>9450</v>
      </c>
      <c r="E81">
        <v>100107</v>
      </c>
      <c r="F81" s="1" t="s">
        <v>9378</v>
      </c>
      <c r="G81">
        <v>100107012</v>
      </c>
      <c r="H81">
        <v>12</v>
      </c>
      <c r="I81" s="1" t="s">
        <v>9618</v>
      </c>
      <c r="J81" s="1" t="s">
        <v>9619</v>
      </c>
      <c r="K81" s="1" t="s">
        <v>9620</v>
      </c>
      <c r="L81" s="1" t="s">
        <v>9621</v>
      </c>
      <c r="M81" s="1" t="s">
        <v>9622</v>
      </c>
    </row>
    <row r="82" spans="1:13" hidden="1" x14ac:dyDescent="0.25">
      <c r="A82">
        <v>10</v>
      </c>
      <c r="B82" s="1" t="s">
        <v>9449</v>
      </c>
      <c r="C82">
        <v>1001</v>
      </c>
      <c r="D82" s="1" t="s">
        <v>9450</v>
      </c>
      <c r="E82">
        <v>100107</v>
      </c>
      <c r="F82" s="1" t="s">
        <v>9378</v>
      </c>
      <c r="G82">
        <v>100107013</v>
      </c>
      <c r="H82">
        <v>13</v>
      </c>
      <c r="I82" s="1" t="s">
        <v>9623</v>
      </c>
      <c r="J82" s="1" t="s">
        <v>9624</v>
      </c>
      <c r="K82" s="1" t="s">
        <v>9625</v>
      </c>
      <c r="L82" s="1" t="s">
        <v>9626</v>
      </c>
      <c r="M82" s="1" t="s">
        <v>9627</v>
      </c>
    </row>
    <row r="83" spans="1:13" hidden="1" x14ac:dyDescent="0.25">
      <c r="A83">
        <v>10</v>
      </c>
      <c r="B83" s="1" t="s">
        <v>9449</v>
      </c>
      <c r="C83">
        <v>1001</v>
      </c>
      <c r="D83" s="1" t="s">
        <v>9450</v>
      </c>
      <c r="E83">
        <v>100107</v>
      </c>
      <c r="F83" s="1" t="s">
        <v>9378</v>
      </c>
      <c r="G83">
        <v>100107014</v>
      </c>
      <c r="H83">
        <v>14</v>
      </c>
      <c r="I83" s="1" t="s">
        <v>9628</v>
      </c>
      <c r="J83" s="1" t="s">
        <v>9629</v>
      </c>
      <c r="K83" s="1" t="s">
        <v>9630</v>
      </c>
      <c r="L83" s="1" t="s">
        <v>9631</v>
      </c>
      <c r="M83" s="1" t="s">
        <v>9632</v>
      </c>
    </row>
    <row r="84" spans="1:13" hidden="1" x14ac:dyDescent="0.25">
      <c r="A84">
        <v>10</v>
      </c>
      <c r="B84" s="1" t="s">
        <v>9449</v>
      </c>
      <c r="C84">
        <v>1001</v>
      </c>
      <c r="D84" s="1" t="s">
        <v>9450</v>
      </c>
      <c r="E84">
        <v>100107</v>
      </c>
      <c r="F84" s="1" t="s">
        <v>9378</v>
      </c>
      <c r="G84">
        <v>100107015</v>
      </c>
      <c r="H84">
        <v>15</v>
      </c>
      <c r="I84" s="1" t="s">
        <v>9378</v>
      </c>
      <c r="J84" s="1" t="s">
        <v>13428</v>
      </c>
      <c r="K84" s="1" t="s">
        <v>13429</v>
      </c>
      <c r="L84" s="1" t="s">
        <v>13430</v>
      </c>
      <c r="M84" s="1" t="s">
        <v>13431</v>
      </c>
    </row>
    <row r="85" spans="1:13" hidden="1" x14ac:dyDescent="0.25">
      <c r="A85">
        <v>10</v>
      </c>
      <c r="B85" s="1" t="s">
        <v>9449</v>
      </c>
      <c r="C85">
        <v>1001</v>
      </c>
      <c r="D85" s="1" t="s">
        <v>9450</v>
      </c>
      <c r="E85">
        <v>100108</v>
      </c>
      <c r="F85" s="1" t="s">
        <v>9633</v>
      </c>
      <c r="G85">
        <v>100108001</v>
      </c>
      <c r="H85">
        <v>1</v>
      </c>
      <c r="I85" s="1" t="s">
        <v>10328</v>
      </c>
      <c r="J85" s="1" t="s">
        <v>10329</v>
      </c>
      <c r="K85" s="1" t="s">
        <v>10330</v>
      </c>
      <c r="L85" s="1" t="s">
        <v>10331</v>
      </c>
      <c r="M85" s="1" t="s">
        <v>10332</v>
      </c>
    </row>
    <row r="86" spans="1:13" hidden="1" x14ac:dyDescent="0.25">
      <c r="A86">
        <v>10</v>
      </c>
      <c r="B86" s="1" t="s">
        <v>9449</v>
      </c>
      <c r="C86">
        <v>1001</v>
      </c>
      <c r="D86" s="1" t="s">
        <v>9450</v>
      </c>
      <c r="E86">
        <v>100108</v>
      </c>
      <c r="F86" s="1" t="s">
        <v>9633</v>
      </c>
      <c r="G86">
        <v>100108002</v>
      </c>
      <c r="H86">
        <v>2</v>
      </c>
      <c r="I86" s="1" t="s">
        <v>10248</v>
      </c>
      <c r="J86" s="1" t="s">
        <v>10249</v>
      </c>
      <c r="K86" s="1" t="s">
        <v>10250</v>
      </c>
      <c r="L86" s="1" t="s">
        <v>10251</v>
      </c>
      <c r="M86" s="1" t="s">
        <v>10252</v>
      </c>
    </row>
    <row r="87" spans="1:13" hidden="1" x14ac:dyDescent="0.25">
      <c r="A87">
        <v>10</v>
      </c>
      <c r="B87" s="1" t="s">
        <v>9449</v>
      </c>
      <c r="C87">
        <v>1001</v>
      </c>
      <c r="D87" s="1" t="s">
        <v>9450</v>
      </c>
      <c r="E87">
        <v>100108</v>
      </c>
      <c r="F87" s="1" t="s">
        <v>9633</v>
      </c>
      <c r="G87">
        <v>100108003</v>
      </c>
      <c r="H87">
        <v>3</v>
      </c>
      <c r="I87" s="1" t="s">
        <v>10172</v>
      </c>
      <c r="J87" s="1" t="s">
        <v>10173</v>
      </c>
      <c r="K87" s="1" t="s">
        <v>10174</v>
      </c>
      <c r="L87" s="1" t="s">
        <v>10175</v>
      </c>
      <c r="M87" s="1" t="s">
        <v>10176</v>
      </c>
    </row>
    <row r="88" spans="1:13" hidden="1" x14ac:dyDescent="0.25">
      <c r="A88">
        <v>10</v>
      </c>
      <c r="B88" s="1" t="s">
        <v>9449</v>
      </c>
      <c r="C88">
        <v>1001</v>
      </c>
      <c r="D88" s="1" t="s">
        <v>9450</v>
      </c>
      <c r="E88">
        <v>100108</v>
      </c>
      <c r="F88" s="1" t="s">
        <v>9633</v>
      </c>
      <c r="G88">
        <v>100108004</v>
      </c>
      <c r="H88">
        <v>4</v>
      </c>
      <c r="I88" s="1" t="s">
        <v>10103</v>
      </c>
      <c r="J88" s="1" t="s">
        <v>10104</v>
      </c>
      <c r="K88" s="1" t="s">
        <v>10105</v>
      </c>
      <c r="L88" s="1" t="s">
        <v>10106</v>
      </c>
      <c r="M88" s="1" t="s">
        <v>10107</v>
      </c>
    </row>
    <row r="89" spans="1:13" hidden="1" x14ac:dyDescent="0.25">
      <c r="A89">
        <v>10</v>
      </c>
      <c r="B89" s="1" t="s">
        <v>9449</v>
      </c>
      <c r="C89">
        <v>1001</v>
      </c>
      <c r="D89" s="1" t="s">
        <v>9450</v>
      </c>
      <c r="E89">
        <v>100108</v>
      </c>
      <c r="F89" s="1" t="s">
        <v>9633</v>
      </c>
      <c r="G89">
        <v>100108005</v>
      </c>
      <c r="H89">
        <v>5</v>
      </c>
      <c r="I89" s="1" t="s">
        <v>5398</v>
      </c>
      <c r="J89" s="1" t="s">
        <v>9634</v>
      </c>
      <c r="K89" s="1" t="s">
        <v>9635</v>
      </c>
      <c r="L89" s="1" t="s">
        <v>9636</v>
      </c>
      <c r="M89" s="1" t="s">
        <v>9637</v>
      </c>
    </row>
    <row r="90" spans="1:13" hidden="1" x14ac:dyDescent="0.25">
      <c r="A90">
        <v>10</v>
      </c>
      <c r="B90" s="1" t="s">
        <v>9449</v>
      </c>
      <c r="C90">
        <v>1001</v>
      </c>
      <c r="D90" s="1" t="s">
        <v>9450</v>
      </c>
      <c r="E90">
        <v>100108</v>
      </c>
      <c r="F90" s="1" t="s">
        <v>9633</v>
      </c>
      <c r="G90">
        <v>100108006</v>
      </c>
      <c r="H90">
        <v>6</v>
      </c>
      <c r="I90" s="1" t="s">
        <v>9638</v>
      </c>
      <c r="J90" s="1" t="s">
        <v>9639</v>
      </c>
      <c r="K90" s="1" t="s">
        <v>9640</v>
      </c>
      <c r="L90" s="1" t="s">
        <v>9641</v>
      </c>
      <c r="M90" s="1" t="s">
        <v>9642</v>
      </c>
    </row>
    <row r="91" spans="1:13" hidden="1" x14ac:dyDescent="0.25">
      <c r="A91">
        <v>10</v>
      </c>
      <c r="B91" s="1" t="s">
        <v>9449</v>
      </c>
      <c r="C91">
        <v>1001</v>
      </c>
      <c r="D91" s="1" t="s">
        <v>9450</v>
      </c>
      <c r="E91">
        <v>100108</v>
      </c>
      <c r="F91" s="1" t="s">
        <v>9633</v>
      </c>
      <c r="G91">
        <v>100108007</v>
      </c>
      <c r="H91">
        <v>7</v>
      </c>
      <c r="I91" s="1" t="s">
        <v>9643</v>
      </c>
      <c r="J91" s="1" t="s">
        <v>9644</v>
      </c>
      <c r="K91" s="1" t="s">
        <v>9645</v>
      </c>
      <c r="L91" s="1" t="s">
        <v>9646</v>
      </c>
      <c r="M91" s="1" t="s">
        <v>9647</v>
      </c>
    </row>
    <row r="92" spans="1:13" hidden="1" x14ac:dyDescent="0.25">
      <c r="A92">
        <v>10</v>
      </c>
      <c r="B92" s="1" t="s">
        <v>9449</v>
      </c>
      <c r="C92">
        <v>1001</v>
      </c>
      <c r="D92" s="1" t="s">
        <v>9450</v>
      </c>
      <c r="E92">
        <v>100108</v>
      </c>
      <c r="F92" s="1" t="s">
        <v>9633</v>
      </c>
      <c r="G92">
        <v>100108008</v>
      </c>
      <c r="H92">
        <v>8</v>
      </c>
      <c r="I92" s="1" t="s">
        <v>9648</v>
      </c>
      <c r="J92" s="1" t="s">
        <v>9649</v>
      </c>
      <c r="K92" s="1" t="s">
        <v>9650</v>
      </c>
      <c r="L92" s="1" t="s">
        <v>9651</v>
      </c>
      <c r="M92" s="1" t="s">
        <v>9652</v>
      </c>
    </row>
    <row r="93" spans="1:13" hidden="1" x14ac:dyDescent="0.25">
      <c r="A93">
        <v>10</v>
      </c>
      <c r="B93" s="1" t="s">
        <v>9449</v>
      </c>
      <c r="C93">
        <v>1001</v>
      </c>
      <c r="D93" s="1" t="s">
        <v>9450</v>
      </c>
      <c r="E93">
        <v>100108</v>
      </c>
      <c r="F93" s="1" t="s">
        <v>9633</v>
      </c>
      <c r="G93">
        <v>100108009</v>
      </c>
      <c r="H93">
        <v>9</v>
      </c>
      <c r="I93" s="1" t="s">
        <v>9653</v>
      </c>
      <c r="J93" s="1" t="s">
        <v>9654</v>
      </c>
      <c r="K93" s="1" t="s">
        <v>9655</v>
      </c>
      <c r="L93" s="1" t="s">
        <v>9656</v>
      </c>
      <c r="M93" s="1" t="s">
        <v>9657</v>
      </c>
    </row>
    <row r="94" spans="1:13" hidden="1" x14ac:dyDescent="0.25">
      <c r="A94">
        <v>10</v>
      </c>
      <c r="B94" s="1" t="s">
        <v>9449</v>
      </c>
      <c r="C94">
        <v>1001</v>
      </c>
      <c r="D94" s="1" t="s">
        <v>9450</v>
      </c>
      <c r="E94">
        <v>100108</v>
      </c>
      <c r="F94" s="1" t="s">
        <v>9633</v>
      </c>
      <c r="G94">
        <v>100108010</v>
      </c>
      <c r="H94">
        <v>10</v>
      </c>
      <c r="I94" s="1" t="s">
        <v>9658</v>
      </c>
      <c r="J94" s="1" t="s">
        <v>9659</v>
      </c>
      <c r="K94" s="1" t="s">
        <v>9660</v>
      </c>
      <c r="L94" s="1" t="s">
        <v>9661</v>
      </c>
      <c r="M94" s="1" t="s">
        <v>9662</v>
      </c>
    </row>
    <row r="95" spans="1:13" hidden="1" x14ac:dyDescent="0.25">
      <c r="A95">
        <v>10</v>
      </c>
      <c r="B95" s="1" t="s">
        <v>9449</v>
      </c>
      <c r="C95">
        <v>1001</v>
      </c>
      <c r="D95" s="1" t="s">
        <v>9450</v>
      </c>
      <c r="E95">
        <v>100108</v>
      </c>
      <c r="F95" s="1" t="s">
        <v>9633</v>
      </c>
      <c r="G95">
        <v>100108011</v>
      </c>
      <c r="H95">
        <v>11</v>
      </c>
      <c r="I95" s="1" t="s">
        <v>9663</v>
      </c>
      <c r="J95" s="1" t="s">
        <v>9664</v>
      </c>
      <c r="K95" s="1" t="s">
        <v>9665</v>
      </c>
      <c r="L95" s="1" t="s">
        <v>9666</v>
      </c>
      <c r="M95" s="1" t="s">
        <v>9667</v>
      </c>
    </row>
    <row r="96" spans="1:13" hidden="1" x14ac:dyDescent="0.25">
      <c r="A96">
        <v>10</v>
      </c>
      <c r="B96" s="1" t="s">
        <v>9449</v>
      </c>
      <c r="C96">
        <v>1001</v>
      </c>
      <c r="D96" s="1" t="s">
        <v>9450</v>
      </c>
      <c r="E96">
        <v>100109</v>
      </c>
      <c r="F96" s="1" t="s">
        <v>10333</v>
      </c>
      <c r="G96">
        <v>100109001</v>
      </c>
      <c r="H96">
        <v>1</v>
      </c>
      <c r="I96" s="1" t="s">
        <v>10333</v>
      </c>
      <c r="J96" s="1" t="s">
        <v>10334</v>
      </c>
      <c r="K96" s="1" t="s">
        <v>10335</v>
      </c>
      <c r="L96" s="1" t="s">
        <v>10336</v>
      </c>
      <c r="M96" s="1" t="s">
        <v>10337</v>
      </c>
    </row>
    <row r="97" spans="1:13" hidden="1" x14ac:dyDescent="0.25">
      <c r="A97">
        <v>10</v>
      </c>
      <c r="B97" s="1" t="s">
        <v>9449</v>
      </c>
      <c r="C97">
        <v>1001</v>
      </c>
      <c r="D97" s="1" t="s">
        <v>9450</v>
      </c>
      <c r="E97">
        <v>100110</v>
      </c>
      <c r="F97" s="1" t="s">
        <v>9668</v>
      </c>
      <c r="G97">
        <v>100110001</v>
      </c>
      <c r="H97">
        <v>1</v>
      </c>
      <c r="I97" s="1" t="s">
        <v>10338</v>
      </c>
      <c r="J97" s="1" t="s">
        <v>10339</v>
      </c>
      <c r="K97" s="1" t="s">
        <v>10340</v>
      </c>
      <c r="L97" s="1" t="s">
        <v>10341</v>
      </c>
      <c r="M97" s="1" t="s">
        <v>10342</v>
      </c>
    </row>
    <row r="98" spans="1:13" hidden="1" x14ac:dyDescent="0.25">
      <c r="A98">
        <v>10</v>
      </c>
      <c r="B98" s="1" t="s">
        <v>9449</v>
      </c>
      <c r="C98">
        <v>1001</v>
      </c>
      <c r="D98" s="1" t="s">
        <v>9450</v>
      </c>
      <c r="E98">
        <v>100110</v>
      </c>
      <c r="F98" s="1" t="s">
        <v>9668</v>
      </c>
      <c r="G98">
        <v>100110002</v>
      </c>
      <c r="H98">
        <v>2</v>
      </c>
      <c r="I98" s="1" t="s">
        <v>10253</v>
      </c>
      <c r="J98" s="1" t="s">
        <v>10254</v>
      </c>
      <c r="K98" s="1" t="s">
        <v>10255</v>
      </c>
      <c r="L98" s="1" t="s">
        <v>10256</v>
      </c>
      <c r="M98" s="1" t="s">
        <v>10257</v>
      </c>
    </row>
    <row r="99" spans="1:13" hidden="1" x14ac:dyDescent="0.25">
      <c r="A99">
        <v>10</v>
      </c>
      <c r="B99" s="1" t="s">
        <v>9449</v>
      </c>
      <c r="C99">
        <v>1001</v>
      </c>
      <c r="D99" s="1" t="s">
        <v>9450</v>
      </c>
      <c r="E99">
        <v>100110</v>
      </c>
      <c r="F99" s="1" t="s">
        <v>9668</v>
      </c>
      <c r="G99">
        <v>100110003</v>
      </c>
      <c r="H99">
        <v>3</v>
      </c>
      <c r="I99" s="1" t="s">
        <v>10177</v>
      </c>
      <c r="J99" s="1" t="s">
        <v>10178</v>
      </c>
      <c r="K99" s="1" t="s">
        <v>10179</v>
      </c>
      <c r="L99" s="1" t="s">
        <v>10180</v>
      </c>
      <c r="M99" s="1" t="s">
        <v>10181</v>
      </c>
    </row>
    <row r="100" spans="1:13" hidden="1" x14ac:dyDescent="0.25">
      <c r="A100">
        <v>10</v>
      </c>
      <c r="B100" s="1" t="s">
        <v>9449</v>
      </c>
      <c r="C100">
        <v>1001</v>
      </c>
      <c r="D100" s="1" t="s">
        <v>9450</v>
      </c>
      <c r="E100">
        <v>100110</v>
      </c>
      <c r="F100" s="1" t="s">
        <v>9668</v>
      </c>
      <c r="G100">
        <v>100110004</v>
      </c>
      <c r="H100">
        <v>4</v>
      </c>
      <c r="I100" s="1" t="s">
        <v>10108</v>
      </c>
      <c r="J100" s="1" t="s">
        <v>10109</v>
      </c>
      <c r="K100" s="1" t="s">
        <v>10110</v>
      </c>
      <c r="L100" s="1" t="s">
        <v>10111</v>
      </c>
      <c r="M100" s="1" t="s">
        <v>10112</v>
      </c>
    </row>
    <row r="101" spans="1:13" hidden="1" x14ac:dyDescent="0.25">
      <c r="A101">
        <v>10</v>
      </c>
      <c r="B101" s="1" t="s">
        <v>9449</v>
      </c>
      <c r="C101">
        <v>1001</v>
      </c>
      <c r="D101" s="1" t="s">
        <v>9450</v>
      </c>
      <c r="E101">
        <v>100110</v>
      </c>
      <c r="F101" s="1" t="s">
        <v>9668</v>
      </c>
      <c r="G101">
        <v>100110005</v>
      </c>
      <c r="H101">
        <v>5</v>
      </c>
      <c r="I101" s="1" t="s">
        <v>9669</v>
      </c>
      <c r="J101" s="1" t="s">
        <v>9670</v>
      </c>
      <c r="K101" s="1" t="s">
        <v>9671</v>
      </c>
      <c r="L101" s="1" t="s">
        <v>9672</v>
      </c>
      <c r="M101" s="1" t="s">
        <v>9673</v>
      </c>
    </row>
    <row r="102" spans="1:13" hidden="1" x14ac:dyDescent="0.25">
      <c r="A102">
        <v>10</v>
      </c>
      <c r="B102" s="1" t="s">
        <v>9449</v>
      </c>
      <c r="C102">
        <v>1001</v>
      </c>
      <c r="D102" s="1" t="s">
        <v>9450</v>
      </c>
      <c r="E102">
        <v>100110</v>
      </c>
      <c r="F102" s="1" t="s">
        <v>9668</v>
      </c>
      <c r="G102">
        <v>100110006</v>
      </c>
      <c r="H102">
        <v>6</v>
      </c>
      <c r="I102" s="1" t="s">
        <v>9674</v>
      </c>
      <c r="J102" s="1" t="s">
        <v>9675</v>
      </c>
      <c r="K102" s="1" t="s">
        <v>9676</v>
      </c>
      <c r="L102" s="1" t="s">
        <v>9677</v>
      </c>
      <c r="M102" s="1" t="s">
        <v>9678</v>
      </c>
    </row>
    <row r="103" spans="1:13" hidden="1" x14ac:dyDescent="0.25">
      <c r="A103">
        <v>10</v>
      </c>
      <c r="B103" s="1" t="s">
        <v>9449</v>
      </c>
      <c r="C103">
        <v>1001</v>
      </c>
      <c r="D103" s="1" t="s">
        <v>9450</v>
      </c>
      <c r="E103">
        <v>100110</v>
      </c>
      <c r="F103" s="1" t="s">
        <v>9668</v>
      </c>
      <c r="G103">
        <v>100110007</v>
      </c>
      <c r="H103">
        <v>7</v>
      </c>
      <c r="I103" s="1" t="s">
        <v>9679</v>
      </c>
      <c r="J103" s="1" t="s">
        <v>9680</v>
      </c>
      <c r="K103" s="1" t="s">
        <v>9681</v>
      </c>
      <c r="L103" s="1" t="s">
        <v>9682</v>
      </c>
      <c r="M103" s="1" t="s">
        <v>9683</v>
      </c>
    </row>
    <row r="104" spans="1:13" hidden="1" x14ac:dyDescent="0.25">
      <c r="A104">
        <v>10</v>
      </c>
      <c r="B104" s="1" t="s">
        <v>9449</v>
      </c>
      <c r="C104">
        <v>1001</v>
      </c>
      <c r="D104" s="1" t="s">
        <v>9450</v>
      </c>
      <c r="E104">
        <v>100111</v>
      </c>
      <c r="F104" s="1" t="s">
        <v>9684</v>
      </c>
      <c r="G104">
        <v>100111001</v>
      </c>
      <c r="H104">
        <v>1</v>
      </c>
      <c r="I104" s="1" t="s">
        <v>10343</v>
      </c>
      <c r="J104" s="1" t="s">
        <v>10344</v>
      </c>
      <c r="K104" s="1" t="s">
        <v>10345</v>
      </c>
      <c r="L104" s="1" t="s">
        <v>10346</v>
      </c>
      <c r="M104" s="1" t="s">
        <v>10347</v>
      </c>
    </row>
    <row r="105" spans="1:13" hidden="1" x14ac:dyDescent="0.25">
      <c r="A105">
        <v>10</v>
      </c>
      <c r="B105" s="1" t="s">
        <v>9449</v>
      </c>
      <c r="C105">
        <v>1001</v>
      </c>
      <c r="D105" s="1" t="s">
        <v>9450</v>
      </c>
      <c r="E105">
        <v>100111</v>
      </c>
      <c r="F105" s="1" t="s">
        <v>9684</v>
      </c>
      <c r="G105">
        <v>100111002</v>
      </c>
      <c r="H105">
        <v>2</v>
      </c>
      <c r="I105" s="1" t="s">
        <v>10258</v>
      </c>
      <c r="J105" s="1" t="s">
        <v>10259</v>
      </c>
      <c r="K105" s="1" t="s">
        <v>10260</v>
      </c>
      <c r="L105" s="1" t="s">
        <v>10261</v>
      </c>
      <c r="M105" s="1" t="s">
        <v>10262</v>
      </c>
    </row>
    <row r="106" spans="1:13" hidden="1" x14ac:dyDescent="0.25">
      <c r="A106">
        <v>10</v>
      </c>
      <c r="B106" s="1" t="s">
        <v>9449</v>
      </c>
      <c r="C106">
        <v>1001</v>
      </c>
      <c r="D106" s="1" t="s">
        <v>9450</v>
      </c>
      <c r="E106">
        <v>100111</v>
      </c>
      <c r="F106" s="1" t="s">
        <v>9684</v>
      </c>
      <c r="G106">
        <v>100111003</v>
      </c>
      <c r="H106">
        <v>3</v>
      </c>
      <c r="I106" s="1" t="s">
        <v>10182</v>
      </c>
      <c r="J106" s="1" t="s">
        <v>10183</v>
      </c>
      <c r="K106" s="1" t="s">
        <v>10184</v>
      </c>
      <c r="L106" s="1" t="s">
        <v>10185</v>
      </c>
      <c r="M106" s="1" t="s">
        <v>10186</v>
      </c>
    </row>
    <row r="107" spans="1:13" hidden="1" x14ac:dyDescent="0.25">
      <c r="A107">
        <v>10</v>
      </c>
      <c r="B107" s="1" t="s">
        <v>9449</v>
      </c>
      <c r="C107">
        <v>1001</v>
      </c>
      <c r="D107" s="1" t="s">
        <v>9450</v>
      </c>
      <c r="E107">
        <v>100111</v>
      </c>
      <c r="F107" s="1" t="s">
        <v>9684</v>
      </c>
      <c r="G107">
        <v>100111004</v>
      </c>
      <c r="H107">
        <v>4</v>
      </c>
      <c r="I107" s="1" t="s">
        <v>10113</v>
      </c>
      <c r="J107" s="1" t="s">
        <v>10114</v>
      </c>
      <c r="K107" s="1" t="s">
        <v>10115</v>
      </c>
      <c r="L107" s="1" t="s">
        <v>10116</v>
      </c>
      <c r="M107" s="1" t="s">
        <v>10117</v>
      </c>
    </row>
    <row r="108" spans="1:13" hidden="1" x14ac:dyDescent="0.25">
      <c r="A108">
        <v>10</v>
      </c>
      <c r="B108" s="1" t="s">
        <v>9449</v>
      </c>
      <c r="C108">
        <v>1001</v>
      </c>
      <c r="D108" s="1" t="s">
        <v>9450</v>
      </c>
      <c r="E108">
        <v>100111</v>
      </c>
      <c r="F108" s="1" t="s">
        <v>9684</v>
      </c>
      <c r="G108">
        <v>100111005</v>
      </c>
      <c r="H108">
        <v>5</v>
      </c>
      <c r="I108" s="1" t="s">
        <v>9685</v>
      </c>
      <c r="J108" s="1" t="s">
        <v>9686</v>
      </c>
      <c r="K108" s="1" t="s">
        <v>9687</v>
      </c>
      <c r="L108" s="1" t="s">
        <v>9688</v>
      </c>
      <c r="M108" s="1" t="s">
        <v>9689</v>
      </c>
    </row>
    <row r="109" spans="1:13" hidden="1" x14ac:dyDescent="0.25">
      <c r="A109">
        <v>10</v>
      </c>
      <c r="B109" s="1" t="s">
        <v>9449</v>
      </c>
      <c r="C109">
        <v>1001</v>
      </c>
      <c r="D109" s="1" t="s">
        <v>9450</v>
      </c>
      <c r="E109">
        <v>100111</v>
      </c>
      <c r="F109" s="1" t="s">
        <v>9684</v>
      </c>
      <c r="G109">
        <v>100111006</v>
      </c>
      <c r="H109">
        <v>6</v>
      </c>
      <c r="I109" s="1" t="s">
        <v>9690</v>
      </c>
      <c r="J109" s="1" t="s">
        <v>9691</v>
      </c>
      <c r="K109" s="1" t="s">
        <v>9692</v>
      </c>
      <c r="L109" s="1" t="s">
        <v>9693</v>
      </c>
      <c r="M109" s="1" t="s">
        <v>9694</v>
      </c>
    </row>
    <row r="110" spans="1:13" hidden="1" x14ac:dyDescent="0.25">
      <c r="A110">
        <v>10</v>
      </c>
      <c r="B110" s="1" t="s">
        <v>9449</v>
      </c>
      <c r="C110">
        <v>1001</v>
      </c>
      <c r="D110" s="1" t="s">
        <v>9450</v>
      </c>
      <c r="E110">
        <v>100111</v>
      </c>
      <c r="F110" s="1" t="s">
        <v>9684</v>
      </c>
      <c r="G110">
        <v>100111007</v>
      </c>
      <c r="H110">
        <v>7</v>
      </c>
      <c r="I110" s="1" t="s">
        <v>9695</v>
      </c>
      <c r="J110" s="1" t="s">
        <v>9696</v>
      </c>
      <c r="K110" s="1" t="s">
        <v>9697</v>
      </c>
      <c r="L110" s="1" t="s">
        <v>9698</v>
      </c>
      <c r="M110" s="1" t="s">
        <v>9699</v>
      </c>
    </row>
    <row r="111" spans="1:13" hidden="1" x14ac:dyDescent="0.25">
      <c r="A111">
        <v>10</v>
      </c>
      <c r="B111" s="1" t="s">
        <v>9449</v>
      </c>
      <c r="C111">
        <v>1001</v>
      </c>
      <c r="D111" s="1" t="s">
        <v>9450</v>
      </c>
      <c r="E111">
        <v>100111</v>
      </c>
      <c r="F111" s="1" t="s">
        <v>9684</v>
      </c>
      <c r="G111">
        <v>100111008</v>
      </c>
      <c r="H111">
        <v>8</v>
      </c>
      <c r="I111" s="1" t="s">
        <v>9700</v>
      </c>
      <c r="J111" s="1" t="s">
        <v>9701</v>
      </c>
      <c r="K111" s="1" t="s">
        <v>9702</v>
      </c>
      <c r="L111" s="1" t="s">
        <v>9703</v>
      </c>
      <c r="M111" s="1" t="s">
        <v>9704</v>
      </c>
    </row>
    <row r="112" spans="1:13" hidden="1" x14ac:dyDescent="0.25">
      <c r="A112">
        <v>10</v>
      </c>
      <c r="B112" s="1" t="s">
        <v>9449</v>
      </c>
      <c r="C112">
        <v>1001</v>
      </c>
      <c r="D112" s="1" t="s">
        <v>9450</v>
      </c>
      <c r="E112">
        <v>100111</v>
      </c>
      <c r="F112" s="1" t="s">
        <v>9684</v>
      </c>
      <c r="G112">
        <v>100111009</v>
      </c>
      <c r="H112">
        <v>9</v>
      </c>
      <c r="I112" s="1" t="s">
        <v>9705</v>
      </c>
      <c r="J112" s="1" t="s">
        <v>9706</v>
      </c>
      <c r="K112" s="1" t="s">
        <v>9707</v>
      </c>
      <c r="L112" s="1" t="s">
        <v>9708</v>
      </c>
      <c r="M112" s="1" t="s">
        <v>9709</v>
      </c>
    </row>
    <row r="113" spans="1:13" hidden="1" x14ac:dyDescent="0.25">
      <c r="A113">
        <v>10</v>
      </c>
      <c r="B113" s="1" t="s">
        <v>9449</v>
      </c>
      <c r="C113">
        <v>1001</v>
      </c>
      <c r="D113" s="1" t="s">
        <v>9450</v>
      </c>
      <c r="E113">
        <v>100111</v>
      </c>
      <c r="F113" s="1" t="s">
        <v>9684</v>
      </c>
      <c r="G113">
        <v>100111010</v>
      </c>
      <c r="H113">
        <v>10</v>
      </c>
      <c r="I113" s="1" t="s">
        <v>9710</v>
      </c>
      <c r="J113" s="1" t="s">
        <v>9711</v>
      </c>
      <c r="K113" s="1" t="s">
        <v>9712</v>
      </c>
      <c r="L113" s="1" t="s">
        <v>9713</v>
      </c>
      <c r="M113" s="1" t="s">
        <v>9714</v>
      </c>
    </row>
    <row r="114" spans="1:13" hidden="1" x14ac:dyDescent="0.25">
      <c r="A114">
        <v>10</v>
      </c>
      <c r="B114" s="1" t="s">
        <v>9449</v>
      </c>
      <c r="C114">
        <v>1001</v>
      </c>
      <c r="D114" s="1" t="s">
        <v>9450</v>
      </c>
      <c r="E114">
        <v>100111</v>
      </c>
      <c r="F114" s="1" t="s">
        <v>9684</v>
      </c>
      <c r="G114">
        <v>100111011</v>
      </c>
      <c r="H114">
        <v>11</v>
      </c>
      <c r="I114" s="1" t="s">
        <v>9715</v>
      </c>
      <c r="J114" s="1" t="s">
        <v>9716</v>
      </c>
      <c r="K114" s="1" t="s">
        <v>9717</v>
      </c>
      <c r="L114" s="1" t="s">
        <v>9718</v>
      </c>
      <c r="M114" s="1" t="s">
        <v>9719</v>
      </c>
    </row>
    <row r="115" spans="1:13" hidden="1" x14ac:dyDescent="0.25">
      <c r="A115">
        <v>10</v>
      </c>
      <c r="B115" s="1" t="s">
        <v>9449</v>
      </c>
      <c r="C115">
        <v>1001</v>
      </c>
      <c r="D115" s="1" t="s">
        <v>9450</v>
      </c>
      <c r="E115">
        <v>100111</v>
      </c>
      <c r="F115" s="1" t="s">
        <v>9684</v>
      </c>
      <c r="G115">
        <v>100111012</v>
      </c>
      <c r="H115">
        <v>12</v>
      </c>
      <c r="I115" s="1" t="s">
        <v>9720</v>
      </c>
      <c r="J115" s="1" t="s">
        <v>9721</v>
      </c>
      <c r="K115" s="1" t="s">
        <v>9722</v>
      </c>
      <c r="L115" s="1" t="s">
        <v>9723</v>
      </c>
      <c r="M115" s="1" t="s">
        <v>9724</v>
      </c>
    </row>
    <row r="116" spans="1:13" hidden="1" x14ac:dyDescent="0.25">
      <c r="A116">
        <v>10</v>
      </c>
      <c r="B116" s="1" t="s">
        <v>9449</v>
      </c>
      <c r="C116">
        <v>1001</v>
      </c>
      <c r="D116" s="1" t="s">
        <v>9450</v>
      </c>
      <c r="E116">
        <v>100112</v>
      </c>
      <c r="F116" s="1" t="s">
        <v>9725</v>
      </c>
      <c r="G116">
        <v>100112001</v>
      </c>
      <c r="H116">
        <v>1</v>
      </c>
      <c r="I116" s="1" t="s">
        <v>10348</v>
      </c>
      <c r="J116" s="1" t="s">
        <v>10349</v>
      </c>
      <c r="K116" s="1" t="s">
        <v>10350</v>
      </c>
      <c r="L116" s="1" t="s">
        <v>10351</v>
      </c>
      <c r="M116" s="1" t="s">
        <v>10352</v>
      </c>
    </row>
    <row r="117" spans="1:13" hidden="1" x14ac:dyDescent="0.25">
      <c r="A117">
        <v>10</v>
      </c>
      <c r="B117" s="1" t="s">
        <v>9449</v>
      </c>
      <c r="C117">
        <v>1001</v>
      </c>
      <c r="D117" s="1" t="s">
        <v>9450</v>
      </c>
      <c r="E117">
        <v>100112</v>
      </c>
      <c r="F117" s="1" t="s">
        <v>9725</v>
      </c>
      <c r="G117">
        <v>100112002</v>
      </c>
      <c r="H117">
        <v>2</v>
      </c>
      <c r="I117" s="1" t="s">
        <v>10263</v>
      </c>
      <c r="J117" s="1" t="s">
        <v>10264</v>
      </c>
      <c r="K117" s="1" t="s">
        <v>10265</v>
      </c>
      <c r="L117" s="1" t="s">
        <v>10266</v>
      </c>
      <c r="M117" s="1" t="s">
        <v>10267</v>
      </c>
    </row>
    <row r="118" spans="1:13" hidden="1" x14ac:dyDescent="0.25">
      <c r="A118">
        <v>10</v>
      </c>
      <c r="B118" s="1" t="s">
        <v>9449</v>
      </c>
      <c r="C118">
        <v>1001</v>
      </c>
      <c r="D118" s="1" t="s">
        <v>9450</v>
      </c>
      <c r="E118">
        <v>100112</v>
      </c>
      <c r="F118" s="1" t="s">
        <v>9725</v>
      </c>
      <c r="G118">
        <v>100112003</v>
      </c>
      <c r="H118">
        <v>3</v>
      </c>
      <c r="I118" s="1" t="s">
        <v>10187</v>
      </c>
      <c r="J118" s="1" t="s">
        <v>10188</v>
      </c>
      <c r="K118" s="1" t="s">
        <v>10189</v>
      </c>
      <c r="L118" s="1" t="s">
        <v>10190</v>
      </c>
      <c r="M118" s="1" t="s">
        <v>10191</v>
      </c>
    </row>
    <row r="119" spans="1:13" hidden="1" x14ac:dyDescent="0.25">
      <c r="A119">
        <v>10</v>
      </c>
      <c r="B119" s="1" t="s">
        <v>9449</v>
      </c>
      <c r="C119">
        <v>1001</v>
      </c>
      <c r="D119" s="1" t="s">
        <v>9450</v>
      </c>
      <c r="E119">
        <v>100112</v>
      </c>
      <c r="F119" s="1" t="s">
        <v>9725</v>
      </c>
      <c r="G119">
        <v>100112004</v>
      </c>
      <c r="H119">
        <v>4</v>
      </c>
      <c r="I119" s="1" t="s">
        <v>10118</v>
      </c>
      <c r="J119" s="1" t="s">
        <v>10119</v>
      </c>
      <c r="K119" s="1" t="s">
        <v>10120</v>
      </c>
      <c r="L119" s="1" t="s">
        <v>10121</v>
      </c>
      <c r="M119" s="1" t="s">
        <v>10122</v>
      </c>
    </row>
    <row r="120" spans="1:13" hidden="1" x14ac:dyDescent="0.25">
      <c r="A120">
        <v>10</v>
      </c>
      <c r="B120" s="1" t="s">
        <v>9449</v>
      </c>
      <c r="C120">
        <v>1001</v>
      </c>
      <c r="D120" s="1" t="s">
        <v>9450</v>
      </c>
      <c r="E120">
        <v>100112</v>
      </c>
      <c r="F120" s="1" t="s">
        <v>9725</v>
      </c>
      <c r="G120">
        <v>100112005</v>
      </c>
      <c r="H120">
        <v>5</v>
      </c>
      <c r="I120" s="1" t="s">
        <v>9726</v>
      </c>
      <c r="J120" s="1" t="s">
        <v>9727</v>
      </c>
      <c r="K120" s="1" t="s">
        <v>9728</v>
      </c>
      <c r="L120" s="1" t="s">
        <v>9729</v>
      </c>
      <c r="M120" s="1" t="s">
        <v>9730</v>
      </c>
    </row>
    <row r="121" spans="1:13" hidden="1" x14ac:dyDescent="0.25">
      <c r="A121">
        <v>10</v>
      </c>
      <c r="B121" s="1" t="s">
        <v>9449</v>
      </c>
      <c r="C121">
        <v>1001</v>
      </c>
      <c r="D121" s="1" t="s">
        <v>9450</v>
      </c>
      <c r="E121">
        <v>100112</v>
      </c>
      <c r="F121" s="1" t="s">
        <v>9725</v>
      </c>
      <c r="G121">
        <v>100112006</v>
      </c>
      <c r="H121">
        <v>6</v>
      </c>
      <c r="I121" s="1" t="s">
        <v>9731</v>
      </c>
      <c r="J121" s="1" t="s">
        <v>9732</v>
      </c>
      <c r="K121" s="1" t="s">
        <v>9733</v>
      </c>
      <c r="L121" s="1" t="s">
        <v>9734</v>
      </c>
      <c r="M121" s="1" t="s">
        <v>9735</v>
      </c>
    </row>
    <row r="122" spans="1:13" hidden="1" x14ac:dyDescent="0.25">
      <c r="A122">
        <v>10</v>
      </c>
      <c r="B122" s="1" t="s">
        <v>9449</v>
      </c>
      <c r="C122">
        <v>1001</v>
      </c>
      <c r="D122" s="1" t="s">
        <v>9450</v>
      </c>
      <c r="E122">
        <v>100112</v>
      </c>
      <c r="F122" s="1" t="s">
        <v>9725</v>
      </c>
      <c r="G122">
        <v>100112007</v>
      </c>
      <c r="H122">
        <v>7</v>
      </c>
      <c r="I122" s="1" t="s">
        <v>9736</v>
      </c>
      <c r="J122" s="1" t="s">
        <v>9737</v>
      </c>
      <c r="K122" s="1" t="s">
        <v>9738</v>
      </c>
      <c r="L122" s="1" t="s">
        <v>9739</v>
      </c>
      <c r="M122" s="1" t="s">
        <v>9740</v>
      </c>
    </row>
    <row r="123" spans="1:13" hidden="1" x14ac:dyDescent="0.25">
      <c r="A123">
        <v>10</v>
      </c>
      <c r="B123" s="1" t="s">
        <v>9449</v>
      </c>
      <c r="C123">
        <v>1001</v>
      </c>
      <c r="D123" s="1" t="s">
        <v>9450</v>
      </c>
      <c r="E123">
        <v>100112</v>
      </c>
      <c r="F123" s="1" t="s">
        <v>9725</v>
      </c>
      <c r="G123">
        <v>100112008</v>
      </c>
      <c r="H123">
        <v>8</v>
      </c>
      <c r="I123" s="1" t="s">
        <v>9741</v>
      </c>
      <c r="J123" s="1" t="s">
        <v>9742</v>
      </c>
      <c r="K123" s="1" t="s">
        <v>9743</v>
      </c>
      <c r="L123" s="1" t="s">
        <v>9744</v>
      </c>
      <c r="M123" s="1" t="s">
        <v>9745</v>
      </c>
    </row>
    <row r="124" spans="1:13" hidden="1" x14ac:dyDescent="0.25">
      <c r="A124">
        <v>10</v>
      </c>
      <c r="B124" s="1" t="s">
        <v>9449</v>
      </c>
      <c r="C124">
        <v>1001</v>
      </c>
      <c r="D124" s="1" t="s">
        <v>9450</v>
      </c>
      <c r="E124">
        <v>100112</v>
      </c>
      <c r="F124" s="1" t="s">
        <v>9725</v>
      </c>
      <c r="G124">
        <v>100112009</v>
      </c>
      <c r="H124">
        <v>9</v>
      </c>
      <c r="I124" s="1" t="s">
        <v>9746</v>
      </c>
      <c r="J124" s="1" t="s">
        <v>9747</v>
      </c>
      <c r="K124" s="1" t="s">
        <v>9748</v>
      </c>
      <c r="L124" s="1" t="s">
        <v>9749</v>
      </c>
      <c r="M124" s="1" t="s">
        <v>9750</v>
      </c>
    </row>
    <row r="125" spans="1:13" hidden="1" x14ac:dyDescent="0.25">
      <c r="A125">
        <v>10</v>
      </c>
      <c r="B125" s="1" t="s">
        <v>9449</v>
      </c>
      <c r="C125">
        <v>1001</v>
      </c>
      <c r="D125" s="1" t="s">
        <v>9450</v>
      </c>
      <c r="E125">
        <v>100112</v>
      </c>
      <c r="F125" s="1" t="s">
        <v>9725</v>
      </c>
      <c r="G125">
        <v>100112010</v>
      </c>
      <c r="H125">
        <v>10</v>
      </c>
      <c r="I125" s="1" t="s">
        <v>9751</v>
      </c>
      <c r="J125" s="1" t="s">
        <v>9752</v>
      </c>
      <c r="K125" s="1" t="s">
        <v>9753</v>
      </c>
      <c r="L125" s="1" t="s">
        <v>9754</v>
      </c>
      <c r="M125" s="1" t="s">
        <v>9755</v>
      </c>
    </row>
    <row r="126" spans="1:13" hidden="1" x14ac:dyDescent="0.25">
      <c r="A126">
        <v>10</v>
      </c>
      <c r="B126" s="1" t="s">
        <v>9449</v>
      </c>
      <c r="C126">
        <v>1001</v>
      </c>
      <c r="D126" s="1" t="s">
        <v>9450</v>
      </c>
      <c r="E126">
        <v>100112</v>
      </c>
      <c r="F126" s="1" t="s">
        <v>9725</v>
      </c>
      <c r="G126">
        <v>100112011</v>
      </c>
      <c r="H126">
        <v>11</v>
      </c>
      <c r="I126" s="1" t="s">
        <v>9756</v>
      </c>
      <c r="J126" s="1" t="s">
        <v>9757</v>
      </c>
      <c r="K126" s="1" t="s">
        <v>9758</v>
      </c>
      <c r="L126" s="1" t="s">
        <v>9759</v>
      </c>
      <c r="M126" s="1" t="s">
        <v>9760</v>
      </c>
    </row>
    <row r="127" spans="1:13" hidden="1" x14ac:dyDescent="0.25">
      <c r="A127">
        <v>10</v>
      </c>
      <c r="B127" s="1" t="s">
        <v>9449</v>
      </c>
      <c r="C127">
        <v>1001</v>
      </c>
      <c r="D127" s="1" t="s">
        <v>9450</v>
      </c>
      <c r="E127">
        <v>100112</v>
      </c>
      <c r="F127" s="1" t="s">
        <v>9725</v>
      </c>
      <c r="G127">
        <v>100112012</v>
      </c>
      <c r="H127">
        <v>12</v>
      </c>
      <c r="I127" s="1" t="s">
        <v>9761</v>
      </c>
      <c r="J127" s="1" t="s">
        <v>9762</v>
      </c>
      <c r="K127" s="1" t="s">
        <v>9763</v>
      </c>
      <c r="L127" s="1" t="s">
        <v>9764</v>
      </c>
      <c r="M127" s="1" t="s">
        <v>9765</v>
      </c>
    </row>
    <row r="128" spans="1:13" hidden="1" x14ac:dyDescent="0.25">
      <c r="A128">
        <v>10</v>
      </c>
      <c r="B128" s="1" t="s">
        <v>9449</v>
      </c>
      <c r="C128">
        <v>1001</v>
      </c>
      <c r="D128" s="1" t="s">
        <v>9450</v>
      </c>
      <c r="E128">
        <v>100112</v>
      </c>
      <c r="F128" s="1" t="s">
        <v>9725</v>
      </c>
      <c r="G128">
        <v>100112013</v>
      </c>
      <c r="H128">
        <v>13</v>
      </c>
      <c r="I128" s="1" t="s">
        <v>9766</v>
      </c>
      <c r="J128" s="1" t="s">
        <v>9767</v>
      </c>
      <c r="K128" s="1" t="s">
        <v>9768</v>
      </c>
      <c r="L128" s="1" t="s">
        <v>9769</v>
      </c>
      <c r="M128" s="1" t="s">
        <v>9770</v>
      </c>
    </row>
    <row r="129" spans="1:13" hidden="1" x14ac:dyDescent="0.25">
      <c r="A129">
        <v>10</v>
      </c>
      <c r="B129" s="1" t="s">
        <v>9449</v>
      </c>
      <c r="C129">
        <v>1001</v>
      </c>
      <c r="D129" s="1" t="s">
        <v>9450</v>
      </c>
      <c r="E129">
        <v>100112</v>
      </c>
      <c r="F129" s="1" t="s">
        <v>9725</v>
      </c>
      <c r="G129">
        <v>100112014</v>
      </c>
      <c r="H129">
        <v>14</v>
      </c>
      <c r="I129" s="1" t="s">
        <v>9771</v>
      </c>
      <c r="J129" s="1" t="s">
        <v>9772</v>
      </c>
      <c r="K129" s="1" t="s">
        <v>9773</v>
      </c>
      <c r="L129" s="1" t="s">
        <v>9774</v>
      </c>
      <c r="M129" s="1" t="s">
        <v>9775</v>
      </c>
    </row>
    <row r="130" spans="1:13" hidden="1" x14ac:dyDescent="0.25">
      <c r="A130">
        <v>10</v>
      </c>
      <c r="B130" s="1" t="s">
        <v>9449</v>
      </c>
      <c r="C130">
        <v>1001</v>
      </c>
      <c r="D130" s="1" t="s">
        <v>9450</v>
      </c>
      <c r="E130">
        <v>100112</v>
      </c>
      <c r="F130" s="1" t="s">
        <v>9725</v>
      </c>
      <c r="G130">
        <v>100112015</v>
      </c>
      <c r="H130">
        <v>15</v>
      </c>
      <c r="I130" s="1" t="s">
        <v>9776</v>
      </c>
      <c r="J130" s="1" t="s">
        <v>9777</v>
      </c>
      <c r="K130" s="1" t="s">
        <v>9778</v>
      </c>
      <c r="L130" s="1" t="s">
        <v>9779</v>
      </c>
      <c r="M130" s="1" t="s">
        <v>9780</v>
      </c>
    </row>
    <row r="131" spans="1:13" hidden="1" x14ac:dyDescent="0.25">
      <c r="A131">
        <v>10</v>
      </c>
      <c r="B131" s="1" t="s">
        <v>9449</v>
      </c>
      <c r="C131">
        <v>1001</v>
      </c>
      <c r="D131" s="1" t="s">
        <v>9450</v>
      </c>
      <c r="E131">
        <v>100112</v>
      </c>
      <c r="F131" s="1" t="s">
        <v>9725</v>
      </c>
      <c r="G131">
        <v>100112016</v>
      </c>
      <c r="H131">
        <v>16</v>
      </c>
      <c r="I131" s="1" t="s">
        <v>9781</v>
      </c>
      <c r="J131" s="1" t="s">
        <v>9782</v>
      </c>
      <c r="K131" s="1" t="s">
        <v>9783</v>
      </c>
      <c r="L131" s="1" t="s">
        <v>9784</v>
      </c>
      <c r="M131" s="1" t="s">
        <v>9785</v>
      </c>
    </row>
    <row r="132" spans="1:13" hidden="1" x14ac:dyDescent="0.25">
      <c r="A132">
        <v>10</v>
      </c>
      <c r="B132" s="1" t="s">
        <v>9449</v>
      </c>
      <c r="C132">
        <v>1001</v>
      </c>
      <c r="D132" s="1" t="s">
        <v>9450</v>
      </c>
      <c r="E132">
        <v>100112</v>
      </c>
      <c r="F132" s="1" t="s">
        <v>9725</v>
      </c>
      <c r="G132">
        <v>100112017</v>
      </c>
      <c r="H132">
        <v>17</v>
      </c>
      <c r="I132" s="1" t="s">
        <v>9786</v>
      </c>
      <c r="J132" s="1" t="s">
        <v>9787</v>
      </c>
      <c r="K132" s="1" t="s">
        <v>9788</v>
      </c>
      <c r="L132" s="1" t="s">
        <v>9789</v>
      </c>
      <c r="M132" s="1" t="s">
        <v>9790</v>
      </c>
    </row>
    <row r="133" spans="1:13" hidden="1" x14ac:dyDescent="0.25">
      <c r="A133">
        <v>10</v>
      </c>
      <c r="B133" s="1" t="s">
        <v>9449</v>
      </c>
      <c r="C133">
        <v>1001</v>
      </c>
      <c r="D133" s="1" t="s">
        <v>9450</v>
      </c>
      <c r="E133">
        <v>100112</v>
      </c>
      <c r="F133" s="1" t="s">
        <v>9725</v>
      </c>
      <c r="G133">
        <v>100112018</v>
      </c>
      <c r="H133">
        <v>18</v>
      </c>
      <c r="I133" s="1" t="s">
        <v>9791</v>
      </c>
      <c r="J133" s="1" t="s">
        <v>9792</v>
      </c>
      <c r="K133" s="1" t="s">
        <v>9793</v>
      </c>
      <c r="L133" s="1" t="s">
        <v>9794</v>
      </c>
      <c r="M133" s="1" t="s">
        <v>9795</v>
      </c>
    </row>
    <row r="134" spans="1:13" hidden="1" x14ac:dyDescent="0.25">
      <c r="A134">
        <v>10</v>
      </c>
      <c r="B134" s="1" t="s">
        <v>9449</v>
      </c>
      <c r="C134">
        <v>1001</v>
      </c>
      <c r="D134" s="1" t="s">
        <v>9450</v>
      </c>
      <c r="E134">
        <v>100112</v>
      </c>
      <c r="F134" s="1" t="s">
        <v>9725</v>
      </c>
      <c r="G134">
        <v>100112019</v>
      </c>
      <c r="H134">
        <v>19</v>
      </c>
      <c r="I134" s="1" t="s">
        <v>9796</v>
      </c>
      <c r="J134" s="1" t="s">
        <v>9797</v>
      </c>
      <c r="K134" s="1" t="s">
        <v>9798</v>
      </c>
      <c r="L134" s="1" t="s">
        <v>9799</v>
      </c>
      <c r="M134" s="1" t="s">
        <v>9800</v>
      </c>
    </row>
    <row r="135" spans="1:13" hidden="1" x14ac:dyDescent="0.25">
      <c r="A135">
        <v>10</v>
      </c>
      <c r="B135" s="1" t="s">
        <v>9449</v>
      </c>
      <c r="C135">
        <v>1001</v>
      </c>
      <c r="D135" s="1" t="s">
        <v>9450</v>
      </c>
      <c r="E135">
        <v>100112</v>
      </c>
      <c r="F135" s="1" t="s">
        <v>9725</v>
      </c>
      <c r="G135">
        <v>100112020</v>
      </c>
      <c r="H135">
        <v>20</v>
      </c>
      <c r="I135" s="1" t="s">
        <v>9801</v>
      </c>
      <c r="J135" s="1" t="s">
        <v>9802</v>
      </c>
      <c r="K135" s="1" t="s">
        <v>9803</v>
      </c>
      <c r="L135" s="1" t="s">
        <v>9804</v>
      </c>
      <c r="M135" s="1" t="s">
        <v>9805</v>
      </c>
    </row>
    <row r="136" spans="1:13" hidden="1" x14ac:dyDescent="0.25">
      <c r="A136">
        <v>10</v>
      </c>
      <c r="B136" s="1" t="s">
        <v>9449</v>
      </c>
      <c r="C136">
        <v>1001</v>
      </c>
      <c r="D136" s="1" t="s">
        <v>9450</v>
      </c>
      <c r="E136">
        <v>100112</v>
      </c>
      <c r="F136" s="1" t="s">
        <v>9725</v>
      </c>
      <c r="G136">
        <v>100112021</v>
      </c>
      <c r="H136">
        <v>21</v>
      </c>
      <c r="I136" s="1" t="s">
        <v>9806</v>
      </c>
      <c r="J136" s="1" t="s">
        <v>9807</v>
      </c>
      <c r="K136" s="1" t="s">
        <v>9808</v>
      </c>
      <c r="L136" s="1" t="s">
        <v>9809</v>
      </c>
      <c r="M136" s="1" t="s">
        <v>9810</v>
      </c>
    </row>
    <row r="137" spans="1:13" hidden="1" x14ac:dyDescent="0.25">
      <c r="A137">
        <v>10</v>
      </c>
      <c r="B137" s="1" t="s">
        <v>9449</v>
      </c>
      <c r="C137">
        <v>1001</v>
      </c>
      <c r="D137" s="1" t="s">
        <v>9450</v>
      </c>
      <c r="E137">
        <v>100112</v>
      </c>
      <c r="F137" s="1" t="s">
        <v>9725</v>
      </c>
      <c r="G137">
        <v>100112022</v>
      </c>
      <c r="H137">
        <v>22</v>
      </c>
      <c r="I137" s="1" t="s">
        <v>9811</v>
      </c>
      <c r="J137" s="1" t="s">
        <v>9812</v>
      </c>
      <c r="K137" s="1" t="s">
        <v>9813</v>
      </c>
      <c r="L137" s="1" t="s">
        <v>9814</v>
      </c>
      <c r="M137" s="1" t="s">
        <v>9815</v>
      </c>
    </row>
    <row r="138" spans="1:13" hidden="1" x14ac:dyDescent="0.25">
      <c r="A138">
        <v>10</v>
      </c>
      <c r="B138" s="1" t="s">
        <v>9449</v>
      </c>
      <c r="C138">
        <v>1001</v>
      </c>
      <c r="D138" s="1" t="s">
        <v>9450</v>
      </c>
      <c r="E138">
        <v>100112</v>
      </c>
      <c r="F138" s="1" t="s">
        <v>9725</v>
      </c>
      <c r="G138">
        <v>100112023</v>
      </c>
      <c r="H138">
        <v>23</v>
      </c>
      <c r="I138" s="1" t="s">
        <v>9816</v>
      </c>
      <c r="J138" s="1" t="s">
        <v>9817</v>
      </c>
      <c r="K138" s="1" t="s">
        <v>9818</v>
      </c>
      <c r="L138" s="1" t="s">
        <v>9819</v>
      </c>
      <c r="M138" s="1" t="s">
        <v>9820</v>
      </c>
    </row>
    <row r="139" spans="1:13" hidden="1" x14ac:dyDescent="0.25">
      <c r="A139">
        <v>10</v>
      </c>
      <c r="B139" s="1" t="s">
        <v>9449</v>
      </c>
      <c r="C139">
        <v>1001</v>
      </c>
      <c r="D139" s="1" t="s">
        <v>9450</v>
      </c>
      <c r="E139">
        <v>100112</v>
      </c>
      <c r="F139" s="1" t="s">
        <v>9725</v>
      </c>
      <c r="G139">
        <v>100112024</v>
      </c>
      <c r="H139">
        <v>24</v>
      </c>
      <c r="I139" s="1" t="s">
        <v>9821</v>
      </c>
      <c r="J139" s="1" t="s">
        <v>9822</v>
      </c>
      <c r="K139" s="1" t="s">
        <v>9823</v>
      </c>
      <c r="L139" s="1" t="s">
        <v>9824</v>
      </c>
      <c r="M139" s="1" t="s">
        <v>9825</v>
      </c>
    </row>
    <row r="140" spans="1:13" hidden="1" x14ac:dyDescent="0.25">
      <c r="A140">
        <v>10</v>
      </c>
      <c r="B140" s="1" t="s">
        <v>9449</v>
      </c>
      <c r="C140">
        <v>1001</v>
      </c>
      <c r="D140" s="1" t="s">
        <v>9450</v>
      </c>
      <c r="E140">
        <v>100112</v>
      </c>
      <c r="F140" s="1" t="s">
        <v>9725</v>
      </c>
      <c r="G140">
        <v>100112025</v>
      </c>
      <c r="H140">
        <v>25</v>
      </c>
      <c r="I140" s="1" t="s">
        <v>9826</v>
      </c>
      <c r="J140" s="1" t="s">
        <v>9827</v>
      </c>
      <c r="K140" s="1" t="s">
        <v>9828</v>
      </c>
      <c r="L140" s="1" t="s">
        <v>9829</v>
      </c>
      <c r="M140" s="1" t="s">
        <v>9830</v>
      </c>
    </row>
    <row r="141" spans="1:13" hidden="1" x14ac:dyDescent="0.25">
      <c r="A141">
        <v>10</v>
      </c>
      <c r="B141" s="1" t="s">
        <v>9449</v>
      </c>
      <c r="C141">
        <v>1001</v>
      </c>
      <c r="D141" s="1" t="s">
        <v>9450</v>
      </c>
      <c r="E141">
        <v>100112</v>
      </c>
      <c r="F141" s="1" t="s">
        <v>9725</v>
      </c>
      <c r="G141">
        <v>100112026</v>
      </c>
      <c r="H141">
        <v>26</v>
      </c>
      <c r="I141" s="1" t="s">
        <v>9831</v>
      </c>
      <c r="J141" s="1" t="s">
        <v>9832</v>
      </c>
      <c r="K141" s="1" t="s">
        <v>9833</v>
      </c>
      <c r="L141" s="1" t="s">
        <v>9834</v>
      </c>
      <c r="M141" s="1" t="s">
        <v>9835</v>
      </c>
    </row>
    <row r="142" spans="1:13" hidden="1" x14ac:dyDescent="0.25">
      <c r="A142">
        <v>10</v>
      </c>
      <c r="B142" s="1" t="s">
        <v>9449</v>
      </c>
      <c r="C142">
        <v>1001</v>
      </c>
      <c r="D142" s="1" t="s">
        <v>9450</v>
      </c>
      <c r="E142">
        <v>100112</v>
      </c>
      <c r="F142" s="1" t="s">
        <v>9725</v>
      </c>
      <c r="G142">
        <v>100112027</v>
      </c>
      <c r="H142">
        <v>27</v>
      </c>
      <c r="I142" s="1" t="s">
        <v>9836</v>
      </c>
      <c r="J142" s="1" t="s">
        <v>9837</v>
      </c>
      <c r="K142" s="1" t="s">
        <v>9838</v>
      </c>
      <c r="L142" s="1" t="s">
        <v>9839</v>
      </c>
      <c r="M142" s="1" t="s">
        <v>9840</v>
      </c>
    </row>
    <row r="143" spans="1:13" hidden="1" x14ac:dyDescent="0.25">
      <c r="A143">
        <v>10</v>
      </c>
      <c r="B143" s="1" t="s">
        <v>9449</v>
      </c>
      <c r="C143">
        <v>1001</v>
      </c>
      <c r="D143" s="1" t="s">
        <v>9450</v>
      </c>
      <c r="E143">
        <v>100112</v>
      </c>
      <c r="F143" s="1" t="s">
        <v>9725</v>
      </c>
      <c r="G143">
        <v>100112028</v>
      </c>
      <c r="H143">
        <v>28</v>
      </c>
      <c r="I143" s="1" t="s">
        <v>9841</v>
      </c>
      <c r="J143" s="1" t="s">
        <v>9842</v>
      </c>
      <c r="K143" s="1" t="s">
        <v>9843</v>
      </c>
      <c r="L143" s="1" t="s">
        <v>9844</v>
      </c>
      <c r="M143" s="1" t="s">
        <v>9845</v>
      </c>
    </row>
    <row r="144" spans="1:13" hidden="1" x14ac:dyDescent="0.25">
      <c r="A144">
        <v>10</v>
      </c>
      <c r="B144" s="1" t="s">
        <v>9449</v>
      </c>
      <c r="C144">
        <v>1001</v>
      </c>
      <c r="D144" s="1" t="s">
        <v>9450</v>
      </c>
      <c r="E144">
        <v>100112</v>
      </c>
      <c r="F144" s="1" t="s">
        <v>9725</v>
      </c>
      <c r="G144">
        <v>100112029</v>
      </c>
      <c r="H144">
        <v>29</v>
      </c>
      <c r="I144" s="1" t="s">
        <v>9846</v>
      </c>
      <c r="J144" s="1" t="s">
        <v>9847</v>
      </c>
      <c r="K144" s="1" t="s">
        <v>9848</v>
      </c>
      <c r="L144" s="1" t="s">
        <v>9849</v>
      </c>
      <c r="M144" s="1" t="s">
        <v>9850</v>
      </c>
    </row>
    <row r="145" spans="1:13" hidden="1" x14ac:dyDescent="0.25">
      <c r="A145">
        <v>10</v>
      </c>
      <c r="B145" s="1" t="s">
        <v>9449</v>
      </c>
      <c r="C145">
        <v>1001</v>
      </c>
      <c r="D145" s="1" t="s">
        <v>9450</v>
      </c>
      <c r="E145">
        <v>100112</v>
      </c>
      <c r="F145" s="1" t="s">
        <v>9725</v>
      </c>
      <c r="G145">
        <v>100112030</v>
      </c>
      <c r="H145">
        <v>30</v>
      </c>
      <c r="I145" s="1" t="s">
        <v>9851</v>
      </c>
      <c r="J145" s="1" t="s">
        <v>9852</v>
      </c>
      <c r="K145" s="1" t="s">
        <v>9853</v>
      </c>
      <c r="L145" s="1" t="s">
        <v>9854</v>
      </c>
      <c r="M145" s="1" t="s">
        <v>9855</v>
      </c>
    </row>
    <row r="146" spans="1:13" hidden="1" x14ac:dyDescent="0.25">
      <c r="A146">
        <v>10</v>
      </c>
      <c r="B146" s="1" t="s">
        <v>9449</v>
      </c>
      <c r="C146">
        <v>1001</v>
      </c>
      <c r="D146" s="1" t="s">
        <v>9450</v>
      </c>
      <c r="E146">
        <v>100112</v>
      </c>
      <c r="F146" s="1" t="s">
        <v>9725</v>
      </c>
      <c r="G146">
        <v>100112031</v>
      </c>
      <c r="H146">
        <v>31</v>
      </c>
      <c r="I146" s="1" t="s">
        <v>9856</v>
      </c>
      <c r="J146" s="1" t="s">
        <v>9857</v>
      </c>
      <c r="K146" s="1" t="s">
        <v>9858</v>
      </c>
      <c r="L146" s="1" t="s">
        <v>9859</v>
      </c>
      <c r="M146" s="1" t="s">
        <v>9860</v>
      </c>
    </row>
    <row r="147" spans="1:13" hidden="1" x14ac:dyDescent="0.25">
      <c r="A147">
        <v>10</v>
      </c>
      <c r="B147" s="1" t="s">
        <v>9449</v>
      </c>
      <c r="C147">
        <v>1001</v>
      </c>
      <c r="D147" s="1" t="s">
        <v>9450</v>
      </c>
      <c r="E147">
        <v>100112</v>
      </c>
      <c r="F147" s="1" t="s">
        <v>9725</v>
      </c>
      <c r="G147">
        <v>100112032</v>
      </c>
      <c r="H147">
        <v>32</v>
      </c>
      <c r="I147" s="1" t="s">
        <v>9861</v>
      </c>
      <c r="J147" s="1" t="s">
        <v>9862</v>
      </c>
      <c r="K147" s="1" t="s">
        <v>9863</v>
      </c>
      <c r="L147" s="1" t="s">
        <v>9864</v>
      </c>
      <c r="M147" s="1" t="s">
        <v>9865</v>
      </c>
    </row>
    <row r="148" spans="1:13" hidden="1" x14ac:dyDescent="0.25">
      <c r="A148">
        <v>10</v>
      </c>
      <c r="B148" s="1" t="s">
        <v>9449</v>
      </c>
      <c r="C148">
        <v>1001</v>
      </c>
      <c r="D148" s="1" t="s">
        <v>9450</v>
      </c>
      <c r="E148">
        <v>100112</v>
      </c>
      <c r="F148" s="1" t="s">
        <v>9725</v>
      </c>
      <c r="G148">
        <v>100112033</v>
      </c>
      <c r="H148">
        <v>33</v>
      </c>
      <c r="I148" s="1" t="s">
        <v>9866</v>
      </c>
      <c r="J148" s="1" t="s">
        <v>9867</v>
      </c>
      <c r="K148" s="1" t="s">
        <v>9868</v>
      </c>
      <c r="L148" s="1" t="s">
        <v>9869</v>
      </c>
      <c r="M148" s="1" t="s">
        <v>9870</v>
      </c>
    </row>
    <row r="149" spans="1:13" hidden="1" x14ac:dyDescent="0.25">
      <c r="A149">
        <v>10</v>
      </c>
      <c r="B149" s="1" t="s">
        <v>9449</v>
      </c>
      <c r="C149">
        <v>1001</v>
      </c>
      <c r="D149" s="1" t="s">
        <v>9450</v>
      </c>
      <c r="E149">
        <v>100112</v>
      </c>
      <c r="F149" s="1" t="s">
        <v>9725</v>
      </c>
      <c r="G149">
        <v>100112034</v>
      </c>
      <c r="H149">
        <v>34</v>
      </c>
      <c r="I149" s="1" t="s">
        <v>9871</v>
      </c>
      <c r="J149" s="1" t="s">
        <v>9872</v>
      </c>
      <c r="K149" s="1" t="s">
        <v>9873</v>
      </c>
      <c r="L149" s="1" t="s">
        <v>9874</v>
      </c>
      <c r="M149" s="1" t="s">
        <v>9875</v>
      </c>
    </row>
    <row r="150" spans="1:13" hidden="1" x14ac:dyDescent="0.25">
      <c r="A150">
        <v>10</v>
      </c>
      <c r="B150" s="1" t="s">
        <v>9449</v>
      </c>
      <c r="C150">
        <v>1001</v>
      </c>
      <c r="D150" s="1" t="s">
        <v>9450</v>
      </c>
      <c r="E150">
        <v>100112</v>
      </c>
      <c r="F150" s="1" t="s">
        <v>9725</v>
      </c>
      <c r="G150">
        <v>100112035</v>
      </c>
      <c r="H150">
        <v>35</v>
      </c>
      <c r="I150" s="1" t="s">
        <v>9876</v>
      </c>
      <c r="J150" s="1" t="s">
        <v>9877</v>
      </c>
      <c r="K150" s="1" t="s">
        <v>9878</v>
      </c>
      <c r="L150" s="1" t="s">
        <v>9879</v>
      </c>
      <c r="M150" s="1" t="s">
        <v>9880</v>
      </c>
    </row>
    <row r="151" spans="1:13" hidden="1" x14ac:dyDescent="0.25">
      <c r="A151">
        <v>10</v>
      </c>
      <c r="B151" s="1" t="s">
        <v>9449</v>
      </c>
      <c r="C151">
        <v>1001</v>
      </c>
      <c r="D151" s="1" t="s">
        <v>9450</v>
      </c>
      <c r="E151">
        <v>100112</v>
      </c>
      <c r="F151" s="1" t="s">
        <v>9725</v>
      </c>
      <c r="G151">
        <v>100112036</v>
      </c>
      <c r="H151">
        <v>36</v>
      </c>
      <c r="I151" s="1" t="s">
        <v>9881</v>
      </c>
      <c r="J151" s="1" t="s">
        <v>9882</v>
      </c>
      <c r="K151" s="1" t="s">
        <v>9883</v>
      </c>
      <c r="L151" s="1" t="s">
        <v>9884</v>
      </c>
      <c r="M151" s="1" t="s">
        <v>9885</v>
      </c>
    </row>
    <row r="152" spans="1:13" hidden="1" x14ac:dyDescent="0.25">
      <c r="A152">
        <v>10</v>
      </c>
      <c r="B152" s="1" t="s">
        <v>9449</v>
      </c>
      <c r="C152">
        <v>1001</v>
      </c>
      <c r="D152" s="1" t="s">
        <v>9450</v>
      </c>
      <c r="E152">
        <v>100112</v>
      </c>
      <c r="F152" s="1" t="s">
        <v>9725</v>
      </c>
      <c r="G152">
        <v>100112037</v>
      </c>
      <c r="H152">
        <v>37</v>
      </c>
      <c r="I152" s="1" t="s">
        <v>9886</v>
      </c>
      <c r="J152" s="1" t="s">
        <v>9887</v>
      </c>
      <c r="K152" s="1" t="s">
        <v>9888</v>
      </c>
      <c r="L152" s="1" t="s">
        <v>9889</v>
      </c>
      <c r="M152" s="1" t="s">
        <v>9890</v>
      </c>
    </row>
    <row r="153" spans="1:13" hidden="1" x14ac:dyDescent="0.25">
      <c r="A153">
        <v>10</v>
      </c>
      <c r="B153" s="1" t="s">
        <v>9449</v>
      </c>
      <c r="C153">
        <v>1001</v>
      </c>
      <c r="D153" s="1" t="s">
        <v>9450</v>
      </c>
      <c r="E153">
        <v>100112</v>
      </c>
      <c r="F153" s="1" t="s">
        <v>9725</v>
      </c>
      <c r="G153">
        <v>100112038</v>
      </c>
      <c r="H153">
        <v>38</v>
      </c>
      <c r="I153" s="1" t="s">
        <v>9891</v>
      </c>
      <c r="J153" s="1" t="s">
        <v>9892</v>
      </c>
      <c r="K153" s="1" t="s">
        <v>9893</v>
      </c>
      <c r="L153" s="1" t="s">
        <v>9894</v>
      </c>
      <c r="M153" s="1" t="s">
        <v>9895</v>
      </c>
    </row>
    <row r="154" spans="1:13" hidden="1" x14ac:dyDescent="0.25">
      <c r="A154">
        <v>10</v>
      </c>
      <c r="B154" s="1" t="s">
        <v>9449</v>
      </c>
      <c r="C154">
        <v>1001</v>
      </c>
      <c r="D154" s="1" t="s">
        <v>9450</v>
      </c>
      <c r="E154">
        <v>100112</v>
      </c>
      <c r="F154" s="1" t="s">
        <v>9725</v>
      </c>
      <c r="G154">
        <v>100112039</v>
      </c>
      <c r="H154">
        <v>39</v>
      </c>
      <c r="I154" s="1" t="s">
        <v>9896</v>
      </c>
      <c r="J154" s="1" t="s">
        <v>9897</v>
      </c>
      <c r="K154" s="1" t="s">
        <v>9898</v>
      </c>
      <c r="L154" s="1" t="s">
        <v>9899</v>
      </c>
      <c r="M154" s="1" t="s">
        <v>9900</v>
      </c>
    </row>
    <row r="155" spans="1:13" hidden="1" x14ac:dyDescent="0.25">
      <c r="A155">
        <v>10</v>
      </c>
      <c r="B155" s="1" t="s">
        <v>9449</v>
      </c>
      <c r="C155">
        <v>1001</v>
      </c>
      <c r="D155" s="1" t="s">
        <v>9450</v>
      </c>
      <c r="E155">
        <v>100112</v>
      </c>
      <c r="F155" s="1" t="s">
        <v>9725</v>
      </c>
      <c r="G155">
        <v>100112040</v>
      </c>
      <c r="H155">
        <v>40</v>
      </c>
      <c r="I155" s="1" t="s">
        <v>9901</v>
      </c>
      <c r="J155" s="1" t="s">
        <v>9902</v>
      </c>
      <c r="K155" s="1" t="s">
        <v>9903</v>
      </c>
      <c r="L155" s="1" t="s">
        <v>9904</v>
      </c>
      <c r="M155" s="1" t="s">
        <v>9905</v>
      </c>
    </row>
    <row r="156" spans="1:13" hidden="1" x14ac:dyDescent="0.25">
      <c r="A156">
        <v>10</v>
      </c>
      <c r="B156" s="1" t="s">
        <v>9449</v>
      </c>
      <c r="C156">
        <v>1001</v>
      </c>
      <c r="D156" s="1" t="s">
        <v>9450</v>
      </c>
      <c r="E156">
        <v>100112</v>
      </c>
      <c r="F156" s="1" t="s">
        <v>9725</v>
      </c>
      <c r="G156">
        <v>100112041</v>
      </c>
      <c r="H156">
        <v>41</v>
      </c>
      <c r="I156" s="1" t="s">
        <v>9906</v>
      </c>
      <c r="J156" s="1" t="s">
        <v>9907</v>
      </c>
      <c r="K156" s="1" t="s">
        <v>9908</v>
      </c>
      <c r="L156" s="1" t="s">
        <v>9909</v>
      </c>
      <c r="M156" s="1" t="s">
        <v>9910</v>
      </c>
    </row>
    <row r="157" spans="1:13" hidden="1" x14ac:dyDescent="0.25">
      <c r="A157">
        <v>10</v>
      </c>
      <c r="B157" s="1" t="s">
        <v>9449</v>
      </c>
      <c r="C157">
        <v>1001</v>
      </c>
      <c r="D157" s="1" t="s">
        <v>9450</v>
      </c>
      <c r="E157">
        <v>100112</v>
      </c>
      <c r="F157" s="1" t="s">
        <v>9725</v>
      </c>
      <c r="G157">
        <v>100112042</v>
      </c>
      <c r="H157">
        <v>42</v>
      </c>
      <c r="I157" s="1" t="s">
        <v>9911</v>
      </c>
      <c r="J157" s="1" t="s">
        <v>9912</v>
      </c>
      <c r="K157" s="1" t="s">
        <v>9913</v>
      </c>
      <c r="L157" s="1" t="s">
        <v>9914</v>
      </c>
      <c r="M157" s="1" t="s">
        <v>9915</v>
      </c>
    </row>
    <row r="158" spans="1:13" hidden="1" x14ac:dyDescent="0.25">
      <c r="A158">
        <v>10</v>
      </c>
      <c r="B158" s="1" t="s">
        <v>9449</v>
      </c>
      <c r="C158">
        <v>1001</v>
      </c>
      <c r="D158" s="1" t="s">
        <v>9450</v>
      </c>
      <c r="E158">
        <v>100112</v>
      </c>
      <c r="F158" s="1" t="s">
        <v>9725</v>
      </c>
      <c r="G158">
        <v>100112043</v>
      </c>
      <c r="H158">
        <v>43</v>
      </c>
      <c r="I158" s="1" t="s">
        <v>9916</v>
      </c>
      <c r="J158" s="1" t="s">
        <v>9917</v>
      </c>
      <c r="K158" s="1" t="s">
        <v>9918</v>
      </c>
      <c r="L158" s="1" t="s">
        <v>9919</v>
      </c>
      <c r="M158" s="1" t="s">
        <v>9920</v>
      </c>
    </row>
    <row r="159" spans="1:13" hidden="1" x14ac:dyDescent="0.25">
      <c r="A159">
        <v>10</v>
      </c>
      <c r="B159" s="1" t="s">
        <v>9449</v>
      </c>
      <c r="C159">
        <v>1001</v>
      </c>
      <c r="D159" s="1" t="s">
        <v>9450</v>
      </c>
      <c r="E159">
        <v>100112</v>
      </c>
      <c r="F159" s="1" t="s">
        <v>9725</v>
      </c>
      <c r="G159">
        <v>100112044</v>
      </c>
      <c r="H159">
        <v>44</v>
      </c>
      <c r="I159" s="1" t="s">
        <v>9921</v>
      </c>
      <c r="J159" s="1" t="s">
        <v>9922</v>
      </c>
      <c r="K159" s="1" t="s">
        <v>9923</v>
      </c>
      <c r="L159" s="1" t="s">
        <v>9924</v>
      </c>
      <c r="M159" s="1" t="s">
        <v>9925</v>
      </c>
    </row>
    <row r="160" spans="1:13" hidden="1" x14ac:dyDescent="0.25">
      <c r="A160">
        <v>10</v>
      </c>
      <c r="B160" s="1" t="s">
        <v>9449</v>
      </c>
      <c r="C160">
        <v>1001</v>
      </c>
      <c r="D160" s="1" t="s">
        <v>9450</v>
      </c>
      <c r="E160">
        <v>100112</v>
      </c>
      <c r="F160" s="1" t="s">
        <v>9725</v>
      </c>
      <c r="G160">
        <v>100112045</v>
      </c>
      <c r="H160">
        <v>45</v>
      </c>
      <c r="I160" s="1" t="s">
        <v>9926</v>
      </c>
      <c r="J160" s="1" t="s">
        <v>9927</v>
      </c>
      <c r="K160" s="1" t="s">
        <v>9928</v>
      </c>
      <c r="L160" s="1" t="s">
        <v>9929</v>
      </c>
      <c r="M160" s="1" t="s">
        <v>9930</v>
      </c>
    </row>
    <row r="161" spans="1:13" hidden="1" x14ac:dyDescent="0.25">
      <c r="A161">
        <v>10</v>
      </c>
      <c r="B161" s="1" t="s">
        <v>9449</v>
      </c>
      <c r="C161">
        <v>1001</v>
      </c>
      <c r="D161" s="1" t="s">
        <v>9450</v>
      </c>
      <c r="E161">
        <v>100112</v>
      </c>
      <c r="F161" s="1" t="s">
        <v>9725</v>
      </c>
      <c r="G161">
        <v>100112046</v>
      </c>
      <c r="H161">
        <v>46</v>
      </c>
      <c r="I161" s="1" t="s">
        <v>9725</v>
      </c>
      <c r="J161" s="1" t="s">
        <v>9931</v>
      </c>
      <c r="K161" s="1" t="s">
        <v>9932</v>
      </c>
      <c r="L161" s="1" t="s">
        <v>9933</v>
      </c>
      <c r="M161" s="1" t="s">
        <v>9934</v>
      </c>
    </row>
    <row r="162" spans="1:13" hidden="1" x14ac:dyDescent="0.25">
      <c r="A162">
        <v>10</v>
      </c>
      <c r="B162" s="1" t="s">
        <v>9449</v>
      </c>
      <c r="C162">
        <v>1001</v>
      </c>
      <c r="D162" s="1" t="s">
        <v>9450</v>
      </c>
      <c r="E162">
        <v>100112</v>
      </c>
      <c r="F162" s="1" t="s">
        <v>9725</v>
      </c>
      <c r="G162">
        <v>100112047</v>
      </c>
      <c r="H162">
        <v>47</v>
      </c>
      <c r="I162" s="1" t="s">
        <v>9935</v>
      </c>
      <c r="J162" s="1" t="s">
        <v>9936</v>
      </c>
      <c r="K162" s="1" t="s">
        <v>9937</v>
      </c>
      <c r="L162" s="1" t="s">
        <v>9938</v>
      </c>
      <c r="M162" s="1" t="s">
        <v>9939</v>
      </c>
    </row>
    <row r="163" spans="1:13" hidden="1" x14ac:dyDescent="0.25">
      <c r="A163">
        <v>10</v>
      </c>
      <c r="B163" s="1" t="s">
        <v>9449</v>
      </c>
      <c r="C163">
        <v>1001</v>
      </c>
      <c r="D163" s="1" t="s">
        <v>9450</v>
      </c>
      <c r="E163">
        <v>100112</v>
      </c>
      <c r="F163" s="1" t="s">
        <v>9725</v>
      </c>
      <c r="G163">
        <v>100112048</v>
      </c>
      <c r="H163">
        <v>48</v>
      </c>
      <c r="I163" s="1" t="s">
        <v>9940</v>
      </c>
      <c r="J163" s="1" t="s">
        <v>9941</v>
      </c>
      <c r="K163" s="1" t="s">
        <v>9942</v>
      </c>
      <c r="L163" s="1" t="s">
        <v>9943</v>
      </c>
      <c r="M163" s="1" t="s">
        <v>9944</v>
      </c>
    </row>
    <row r="164" spans="1:13" hidden="1" x14ac:dyDescent="0.25">
      <c r="A164">
        <v>10</v>
      </c>
      <c r="B164" s="1" t="s">
        <v>9449</v>
      </c>
      <c r="C164">
        <v>1001</v>
      </c>
      <c r="D164" s="1" t="s">
        <v>9450</v>
      </c>
      <c r="E164">
        <v>100112</v>
      </c>
      <c r="F164" s="1" t="s">
        <v>9725</v>
      </c>
      <c r="G164">
        <v>100112049</v>
      </c>
      <c r="H164">
        <v>49</v>
      </c>
      <c r="I164" s="1" t="s">
        <v>9945</v>
      </c>
      <c r="J164" s="1" t="s">
        <v>9946</v>
      </c>
      <c r="K164" s="1" t="s">
        <v>9947</v>
      </c>
      <c r="L164" s="1" t="s">
        <v>9948</v>
      </c>
      <c r="M164" s="1" t="s">
        <v>9949</v>
      </c>
    </row>
    <row r="165" spans="1:13" hidden="1" x14ac:dyDescent="0.25">
      <c r="A165">
        <v>10</v>
      </c>
      <c r="B165" s="1" t="s">
        <v>9449</v>
      </c>
      <c r="C165">
        <v>1001</v>
      </c>
      <c r="D165" s="1" t="s">
        <v>9450</v>
      </c>
      <c r="E165">
        <v>100112</v>
      </c>
      <c r="F165" s="1" t="s">
        <v>9725</v>
      </c>
      <c r="G165">
        <v>100112050</v>
      </c>
      <c r="H165">
        <v>50</v>
      </c>
      <c r="I165" s="1" t="s">
        <v>9950</v>
      </c>
      <c r="J165" s="1" t="s">
        <v>9951</v>
      </c>
      <c r="K165" s="1" t="s">
        <v>9952</v>
      </c>
      <c r="L165" s="1" t="s">
        <v>9953</v>
      </c>
      <c r="M165" s="1" t="s">
        <v>9954</v>
      </c>
    </row>
    <row r="166" spans="1:13" hidden="1" x14ac:dyDescent="0.25">
      <c r="A166">
        <v>10</v>
      </c>
      <c r="B166" s="1" t="s">
        <v>9449</v>
      </c>
      <c r="C166">
        <v>1001</v>
      </c>
      <c r="D166" s="1" t="s">
        <v>9450</v>
      </c>
      <c r="E166">
        <v>100112</v>
      </c>
      <c r="F166" s="1" t="s">
        <v>9725</v>
      </c>
      <c r="G166">
        <v>100112051</v>
      </c>
      <c r="H166">
        <v>51</v>
      </c>
      <c r="I166" s="1" t="s">
        <v>9955</v>
      </c>
      <c r="J166" s="1" t="s">
        <v>9956</v>
      </c>
      <c r="K166" s="1" t="s">
        <v>9957</v>
      </c>
      <c r="L166" s="1" t="s">
        <v>9958</v>
      </c>
      <c r="M166" s="1" t="s">
        <v>9959</v>
      </c>
    </row>
    <row r="167" spans="1:13" hidden="1" x14ac:dyDescent="0.25">
      <c r="A167">
        <v>10</v>
      </c>
      <c r="B167" s="1" t="s">
        <v>9449</v>
      </c>
      <c r="C167">
        <v>1001</v>
      </c>
      <c r="D167" s="1" t="s">
        <v>9450</v>
      </c>
      <c r="E167">
        <v>100112</v>
      </c>
      <c r="F167" s="1" t="s">
        <v>9725</v>
      </c>
      <c r="G167">
        <v>100112052</v>
      </c>
      <c r="H167">
        <v>52</v>
      </c>
      <c r="I167" s="1" t="s">
        <v>9871</v>
      </c>
      <c r="J167" s="1" t="s">
        <v>9960</v>
      </c>
      <c r="K167" s="1" t="s">
        <v>9961</v>
      </c>
      <c r="L167" s="1" t="s">
        <v>9962</v>
      </c>
      <c r="M167" s="1" t="s">
        <v>9963</v>
      </c>
    </row>
    <row r="168" spans="1:13" hidden="1" x14ac:dyDescent="0.25">
      <c r="A168">
        <v>10</v>
      </c>
      <c r="B168" s="1" t="s">
        <v>9449</v>
      </c>
      <c r="C168">
        <v>1001</v>
      </c>
      <c r="D168" s="1" t="s">
        <v>9450</v>
      </c>
      <c r="E168">
        <v>100112</v>
      </c>
      <c r="F168" s="1" t="s">
        <v>9725</v>
      </c>
      <c r="G168">
        <v>100112053</v>
      </c>
      <c r="H168">
        <v>53</v>
      </c>
      <c r="I168" s="1" t="s">
        <v>9964</v>
      </c>
      <c r="J168" s="1" t="s">
        <v>9965</v>
      </c>
      <c r="K168" s="1" t="s">
        <v>9966</v>
      </c>
      <c r="L168" s="1" t="s">
        <v>9967</v>
      </c>
      <c r="M168" s="1" t="s">
        <v>9968</v>
      </c>
    </row>
    <row r="169" spans="1:13" hidden="1" x14ac:dyDescent="0.25">
      <c r="A169">
        <v>10</v>
      </c>
      <c r="B169" s="1" t="s">
        <v>9449</v>
      </c>
      <c r="C169">
        <v>1001</v>
      </c>
      <c r="D169" s="1" t="s">
        <v>9450</v>
      </c>
      <c r="E169">
        <v>100112</v>
      </c>
      <c r="F169" s="1" t="s">
        <v>9725</v>
      </c>
      <c r="G169">
        <v>100112054</v>
      </c>
      <c r="H169">
        <v>54</v>
      </c>
      <c r="I169" s="1" t="s">
        <v>10667</v>
      </c>
      <c r="J169" s="1" t="s">
        <v>10668</v>
      </c>
      <c r="K169" s="1" t="s">
        <v>10669</v>
      </c>
      <c r="L169" s="1" t="s">
        <v>10670</v>
      </c>
      <c r="M169" s="1" t="s">
        <v>10671</v>
      </c>
    </row>
    <row r="170" spans="1:13" hidden="1" x14ac:dyDescent="0.25">
      <c r="A170">
        <v>10</v>
      </c>
      <c r="B170" s="1" t="s">
        <v>9449</v>
      </c>
      <c r="C170">
        <v>1001</v>
      </c>
      <c r="D170" s="1" t="s">
        <v>9450</v>
      </c>
      <c r="E170">
        <v>100112</v>
      </c>
      <c r="F170" s="1" t="s">
        <v>9725</v>
      </c>
      <c r="G170">
        <v>100112055</v>
      </c>
      <c r="H170">
        <v>55</v>
      </c>
      <c r="I170" s="1" t="s">
        <v>13432</v>
      </c>
      <c r="J170" s="1" t="s">
        <v>13433</v>
      </c>
      <c r="K170" s="1" t="s">
        <v>13434</v>
      </c>
      <c r="L170" s="1" t="s">
        <v>13435</v>
      </c>
      <c r="M170" s="1" t="s">
        <v>13436</v>
      </c>
    </row>
    <row r="171" spans="1:13" hidden="1" x14ac:dyDescent="0.25">
      <c r="A171">
        <v>10</v>
      </c>
      <c r="B171" s="1" t="s">
        <v>9449</v>
      </c>
      <c r="C171">
        <v>1001</v>
      </c>
      <c r="D171" s="1" t="s">
        <v>9450</v>
      </c>
      <c r="E171">
        <v>100112</v>
      </c>
      <c r="F171" s="1" t="s">
        <v>9725</v>
      </c>
      <c r="G171">
        <v>100112056</v>
      </c>
      <c r="H171">
        <v>56</v>
      </c>
      <c r="I171" s="1" t="s">
        <v>13437</v>
      </c>
      <c r="J171" s="1" t="s">
        <v>13438</v>
      </c>
      <c r="K171" s="1" t="s">
        <v>13439</v>
      </c>
      <c r="L171" s="1" t="s">
        <v>13440</v>
      </c>
      <c r="M171" s="1" t="s">
        <v>13441</v>
      </c>
    </row>
    <row r="172" spans="1:13" hidden="1" x14ac:dyDescent="0.25">
      <c r="A172">
        <v>10</v>
      </c>
      <c r="B172" s="1" t="s">
        <v>9449</v>
      </c>
      <c r="C172">
        <v>1001</v>
      </c>
      <c r="D172" s="1" t="s">
        <v>9450</v>
      </c>
      <c r="E172">
        <v>100112</v>
      </c>
      <c r="F172" s="1" t="s">
        <v>9725</v>
      </c>
      <c r="G172">
        <v>100112057</v>
      </c>
      <c r="H172">
        <v>57</v>
      </c>
      <c r="I172" s="1" t="s">
        <v>13442</v>
      </c>
      <c r="J172" s="1" t="s">
        <v>13443</v>
      </c>
      <c r="K172" s="1" t="s">
        <v>13444</v>
      </c>
      <c r="L172" s="1" t="s">
        <v>13445</v>
      </c>
      <c r="M172" s="1" t="s">
        <v>13446</v>
      </c>
    </row>
    <row r="173" spans="1:13" hidden="1" x14ac:dyDescent="0.25">
      <c r="A173">
        <v>10</v>
      </c>
      <c r="B173" s="1" t="s">
        <v>9449</v>
      </c>
      <c r="C173">
        <v>1001</v>
      </c>
      <c r="D173" s="1" t="s">
        <v>9450</v>
      </c>
      <c r="E173">
        <v>100112</v>
      </c>
      <c r="F173" s="1" t="s">
        <v>9725</v>
      </c>
      <c r="G173">
        <v>100112058</v>
      </c>
      <c r="H173">
        <v>58</v>
      </c>
      <c r="I173" s="1" t="s">
        <v>13447</v>
      </c>
      <c r="J173" s="1" t="s">
        <v>13448</v>
      </c>
      <c r="K173" s="1" t="s">
        <v>13449</v>
      </c>
      <c r="L173" s="1" t="s">
        <v>13450</v>
      </c>
      <c r="M173" s="1" t="s">
        <v>13451</v>
      </c>
    </row>
    <row r="174" spans="1:13" hidden="1" x14ac:dyDescent="0.25">
      <c r="A174">
        <v>10</v>
      </c>
      <c r="B174" s="1" t="s">
        <v>9449</v>
      </c>
      <c r="C174">
        <v>1001</v>
      </c>
      <c r="D174" s="1" t="s">
        <v>9450</v>
      </c>
      <c r="E174">
        <v>100113</v>
      </c>
      <c r="F174" s="1" t="s">
        <v>9969</v>
      </c>
      <c r="G174">
        <v>100113001</v>
      </c>
      <c r="H174">
        <v>1</v>
      </c>
      <c r="I174" s="1" t="s">
        <v>10353</v>
      </c>
      <c r="J174" s="1" t="s">
        <v>10354</v>
      </c>
      <c r="K174" s="1" t="s">
        <v>10355</v>
      </c>
      <c r="L174" s="1" t="s">
        <v>10356</v>
      </c>
      <c r="M174" s="1" t="s">
        <v>10357</v>
      </c>
    </row>
    <row r="175" spans="1:13" hidden="1" x14ac:dyDescent="0.25">
      <c r="A175">
        <v>10</v>
      </c>
      <c r="B175" s="1" t="s">
        <v>9449</v>
      </c>
      <c r="C175">
        <v>1001</v>
      </c>
      <c r="D175" s="1" t="s">
        <v>9450</v>
      </c>
      <c r="E175">
        <v>100113</v>
      </c>
      <c r="F175" s="1" t="s">
        <v>9969</v>
      </c>
      <c r="G175">
        <v>100113002</v>
      </c>
      <c r="H175">
        <v>2</v>
      </c>
      <c r="I175" s="1" t="s">
        <v>10268</v>
      </c>
      <c r="J175" s="1" t="s">
        <v>10269</v>
      </c>
      <c r="K175" s="1" t="s">
        <v>10270</v>
      </c>
      <c r="L175" s="1" t="s">
        <v>10271</v>
      </c>
      <c r="M175" s="1" t="s">
        <v>10272</v>
      </c>
    </row>
    <row r="176" spans="1:13" hidden="1" x14ac:dyDescent="0.25">
      <c r="A176">
        <v>10</v>
      </c>
      <c r="B176" s="1" t="s">
        <v>9449</v>
      </c>
      <c r="C176">
        <v>1001</v>
      </c>
      <c r="D176" s="1" t="s">
        <v>9450</v>
      </c>
      <c r="E176">
        <v>100113</v>
      </c>
      <c r="F176" s="1" t="s">
        <v>9969</v>
      </c>
      <c r="G176">
        <v>100113003</v>
      </c>
      <c r="H176">
        <v>3</v>
      </c>
      <c r="I176" s="1" t="s">
        <v>10192</v>
      </c>
      <c r="J176" s="1" t="s">
        <v>10193</v>
      </c>
      <c r="K176" s="1" t="s">
        <v>10194</v>
      </c>
      <c r="L176" s="1" t="s">
        <v>10195</v>
      </c>
      <c r="M176" s="1" t="s">
        <v>10196</v>
      </c>
    </row>
    <row r="177" spans="1:13" hidden="1" x14ac:dyDescent="0.25">
      <c r="A177">
        <v>10</v>
      </c>
      <c r="B177" s="1" t="s">
        <v>9449</v>
      </c>
      <c r="C177">
        <v>1001</v>
      </c>
      <c r="D177" s="1" t="s">
        <v>9450</v>
      </c>
      <c r="E177">
        <v>100113</v>
      </c>
      <c r="F177" s="1" t="s">
        <v>9969</v>
      </c>
      <c r="G177">
        <v>100113004</v>
      </c>
      <c r="H177">
        <v>4</v>
      </c>
      <c r="I177" s="1" t="s">
        <v>10123</v>
      </c>
      <c r="J177" s="1" t="s">
        <v>10124</v>
      </c>
      <c r="K177" s="1" t="s">
        <v>10125</v>
      </c>
      <c r="L177" s="1" t="s">
        <v>10126</v>
      </c>
      <c r="M177" s="1" t="s">
        <v>10127</v>
      </c>
    </row>
    <row r="178" spans="1:13" hidden="1" x14ac:dyDescent="0.25">
      <c r="A178">
        <v>10</v>
      </c>
      <c r="B178" s="1" t="s">
        <v>9449</v>
      </c>
      <c r="C178">
        <v>1001</v>
      </c>
      <c r="D178" s="1" t="s">
        <v>9450</v>
      </c>
      <c r="E178">
        <v>100113</v>
      </c>
      <c r="F178" s="1" t="s">
        <v>9969</v>
      </c>
      <c r="G178">
        <v>100113005</v>
      </c>
      <c r="H178">
        <v>5</v>
      </c>
      <c r="I178" s="1" t="s">
        <v>9970</v>
      </c>
      <c r="J178" s="1" t="s">
        <v>9971</v>
      </c>
      <c r="K178" s="1" t="s">
        <v>9972</v>
      </c>
      <c r="L178" s="1" t="s">
        <v>9973</v>
      </c>
      <c r="M178" s="1" t="s">
        <v>9974</v>
      </c>
    </row>
    <row r="179" spans="1:13" hidden="1" x14ac:dyDescent="0.25">
      <c r="A179">
        <v>10</v>
      </c>
      <c r="B179" s="1" t="s">
        <v>9449</v>
      </c>
      <c r="C179">
        <v>1001</v>
      </c>
      <c r="D179" s="1" t="s">
        <v>9450</v>
      </c>
      <c r="E179">
        <v>100113</v>
      </c>
      <c r="F179" s="1" t="s">
        <v>9969</v>
      </c>
      <c r="G179">
        <v>100113006</v>
      </c>
      <c r="H179">
        <v>6</v>
      </c>
      <c r="I179" s="1" t="s">
        <v>9975</v>
      </c>
      <c r="J179" s="1" t="s">
        <v>9976</v>
      </c>
      <c r="K179" s="1" t="s">
        <v>9977</v>
      </c>
      <c r="L179" s="1" t="s">
        <v>9978</v>
      </c>
      <c r="M179" s="1" t="s">
        <v>9979</v>
      </c>
    </row>
    <row r="180" spans="1:13" hidden="1" x14ac:dyDescent="0.25">
      <c r="A180">
        <v>10</v>
      </c>
      <c r="B180" s="1" t="s">
        <v>9449</v>
      </c>
      <c r="C180">
        <v>1001</v>
      </c>
      <c r="D180" s="1" t="s">
        <v>9450</v>
      </c>
      <c r="E180">
        <v>100113</v>
      </c>
      <c r="F180" s="1" t="s">
        <v>9969</v>
      </c>
      <c r="G180">
        <v>100113007</v>
      </c>
      <c r="H180">
        <v>7</v>
      </c>
      <c r="I180" s="1" t="s">
        <v>9980</v>
      </c>
      <c r="J180" s="1" t="s">
        <v>9981</v>
      </c>
      <c r="K180" s="1" t="s">
        <v>9982</v>
      </c>
      <c r="L180" s="1" t="s">
        <v>9983</v>
      </c>
      <c r="M180" s="1" t="s">
        <v>9984</v>
      </c>
    </row>
    <row r="181" spans="1:13" hidden="1" x14ac:dyDescent="0.25">
      <c r="A181">
        <v>10</v>
      </c>
      <c r="B181" s="1" t="s">
        <v>9449</v>
      </c>
      <c r="C181">
        <v>1001</v>
      </c>
      <c r="D181" s="1" t="s">
        <v>9450</v>
      </c>
      <c r="E181">
        <v>100113</v>
      </c>
      <c r="F181" s="1" t="s">
        <v>9969</v>
      </c>
      <c r="G181">
        <v>100113008</v>
      </c>
      <c r="H181">
        <v>8</v>
      </c>
      <c r="I181" s="1" t="s">
        <v>9985</v>
      </c>
      <c r="J181" s="1" t="s">
        <v>9986</v>
      </c>
      <c r="K181" s="1" t="s">
        <v>9987</v>
      </c>
      <c r="L181" s="1" t="s">
        <v>9988</v>
      </c>
      <c r="M181" s="1" t="s">
        <v>9989</v>
      </c>
    </row>
    <row r="182" spans="1:13" hidden="1" x14ac:dyDescent="0.25">
      <c r="A182">
        <v>10</v>
      </c>
      <c r="B182" s="1" t="s">
        <v>9449</v>
      </c>
      <c r="C182">
        <v>1001</v>
      </c>
      <c r="D182" s="1" t="s">
        <v>9450</v>
      </c>
      <c r="E182">
        <v>100113</v>
      </c>
      <c r="F182" s="1" t="s">
        <v>9969</v>
      </c>
      <c r="G182">
        <v>100113009</v>
      </c>
      <c r="H182">
        <v>9</v>
      </c>
      <c r="I182" s="1" t="s">
        <v>9990</v>
      </c>
      <c r="J182" s="1" t="s">
        <v>9991</v>
      </c>
      <c r="K182" s="1" t="s">
        <v>9992</v>
      </c>
      <c r="L182" s="1" t="s">
        <v>9993</v>
      </c>
      <c r="M182" s="1" t="s">
        <v>9994</v>
      </c>
    </row>
    <row r="183" spans="1:13" hidden="1" x14ac:dyDescent="0.25">
      <c r="A183">
        <v>10</v>
      </c>
      <c r="B183" s="1" t="s">
        <v>9449</v>
      </c>
      <c r="C183">
        <v>1001</v>
      </c>
      <c r="D183" s="1" t="s">
        <v>9450</v>
      </c>
      <c r="E183">
        <v>100113</v>
      </c>
      <c r="F183" s="1" t="s">
        <v>9969</v>
      </c>
      <c r="G183">
        <v>100113010</v>
      </c>
      <c r="H183">
        <v>10</v>
      </c>
      <c r="I183" s="1" t="s">
        <v>9995</v>
      </c>
      <c r="J183" s="1" t="s">
        <v>9996</v>
      </c>
      <c r="K183" s="1" t="s">
        <v>9997</v>
      </c>
      <c r="L183" s="1" t="s">
        <v>9998</v>
      </c>
      <c r="M183" s="1" t="s">
        <v>9999</v>
      </c>
    </row>
    <row r="184" spans="1:13" hidden="1" x14ac:dyDescent="0.25">
      <c r="A184">
        <v>10</v>
      </c>
      <c r="B184" s="1" t="s">
        <v>9449</v>
      </c>
      <c r="C184">
        <v>1001</v>
      </c>
      <c r="D184" s="1" t="s">
        <v>9450</v>
      </c>
      <c r="E184">
        <v>100113</v>
      </c>
      <c r="F184" s="1" t="s">
        <v>9969</v>
      </c>
      <c r="G184">
        <v>100113011</v>
      </c>
      <c r="H184">
        <v>11</v>
      </c>
      <c r="I184" s="1" t="s">
        <v>10000</v>
      </c>
      <c r="J184" s="1" t="s">
        <v>10001</v>
      </c>
      <c r="K184" s="1" t="s">
        <v>10002</v>
      </c>
      <c r="L184" s="1" t="s">
        <v>10003</v>
      </c>
      <c r="M184" s="1" t="s">
        <v>10004</v>
      </c>
    </row>
    <row r="185" spans="1:13" hidden="1" x14ac:dyDescent="0.25">
      <c r="A185">
        <v>10</v>
      </c>
      <c r="B185" s="1" t="s">
        <v>9449</v>
      </c>
      <c r="C185">
        <v>1001</v>
      </c>
      <c r="D185" s="1" t="s">
        <v>9450</v>
      </c>
      <c r="E185">
        <v>100114</v>
      </c>
      <c r="F185" s="1" t="s">
        <v>10005</v>
      </c>
      <c r="G185">
        <v>100114001</v>
      </c>
      <c r="H185">
        <v>1</v>
      </c>
      <c r="I185" s="1" t="s">
        <v>10358</v>
      </c>
      <c r="J185" s="1" t="s">
        <v>10359</v>
      </c>
      <c r="K185" s="1" t="s">
        <v>10360</v>
      </c>
      <c r="L185" s="1" t="s">
        <v>10361</v>
      </c>
      <c r="M185" s="1" t="s">
        <v>10362</v>
      </c>
    </row>
    <row r="186" spans="1:13" hidden="1" x14ac:dyDescent="0.25">
      <c r="A186">
        <v>10</v>
      </c>
      <c r="B186" s="1" t="s">
        <v>9449</v>
      </c>
      <c r="C186">
        <v>1001</v>
      </c>
      <c r="D186" s="1" t="s">
        <v>9450</v>
      </c>
      <c r="E186">
        <v>100114</v>
      </c>
      <c r="F186" s="1" t="s">
        <v>10005</v>
      </c>
      <c r="G186">
        <v>100114002</v>
      </c>
      <c r="H186">
        <v>2</v>
      </c>
      <c r="I186" s="1" t="s">
        <v>10273</v>
      </c>
      <c r="J186" s="1" t="s">
        <v>10274</v>
      </c>
      <c r="K186" s="1" t="s">
        <v>10275</v>
      </c>
      <c r="L186" s="1" t="s">
        <v>10276</v>
      </c>
      <c r="M186" s="1" t="s">
        <v>10277</v>
      </c>
    </row>
    <row r="187" spans="1:13" hidden="1" x14ac:dyDescent="0.25">
      <c r="A187">
        <v>10</v>
      </c>
      <c r="B187" s="1" t="s">
        <v>9449</v>
      </c>
      <c r="C187">
        <v>1001</v>
      </c>
      <c r="D187" s="1" t="s">
        <v>9450</v>
      </c>
      <c r="E187">
        <v>100114</v>
      </c>
      <c r="F187" s="1" t="s">
        <v>10005</v>
      </c>
      <c r="G187">
        <v>100114003</v>
      </c>
      <c r="H187">
        <v>3</v>
      </c>
      <c r="I187" s="1" t="s">
        <v>10197</v>
      </c>
      <c r="J187" s="1" t="s">
        <v>10198</v>
      </c>
      <c r="K187" s="1" t="s">
        <v>10199</v>
      </c>
      <c r="L187" s="1" t="s">
        <v>10200</v>
      </c>
      <c r="M187" s="1" t="s">
        <v>10201</v>
      </c>
    </row>
    <row r="188" spans="1:13" hidden="1" x14ac:dyDescent="0.25">
      <c r="A188">
        <v>10</v>
      </c>
      <c r="B188" s="1" t="s">
        <v>9449</v>
      </c>
      <c r="C188">
        <v>1001</v>
      </c>
      <c r="D188" s="1" t="s">
        <v>9450</v>
      </c>
      <c r="E188">
        <v>100114</v>
      </c>
      <c r="F188" s="1" t="s">
        <v>10005</v>
      </c>
      <c r="G188">
        <v>100114004</v>
      </c>
      <c r="H188">
        <v>4</v>
      </c>
      <c r="I188" s="1" t="s">
        <v>10128</v>
      </c>
      <c r="J188" s="1" t="s">
        <v>10129</v>
      </c>
      <c r="K188" s="1" t="s">
        <v>10130</v>
      </c>
      <c r="L188" s="1" t="s">
        <v>10131</v>
      </c>
      <c r="M188" s="1" t="s">
        <v>10132</v>
      </c>
    </row>
    <row r="189" spans="1:13" hidden="1" x14ac:dyDescent="0.25">
      <c r="A189">
        <v>10</v>
      </c>
      <c r="B189" s="1" t="s">
        <v>9449</v>
      </c>
      <c r="C189">
        <v>1001</v>
      </c>
      <c r="D189" s="1" t="s">
        <v>9450</v>
      </c>
      <c r="E189">
        <v>100114</v>
      </c>
      <c r="F189" s="1" t="s">
        <v>10005</v>
      </c>
      <c r="G189">
        <v>100114005</v>
      </c>
      <c r="H189">
        <v>5</v>
      </c>
      <c r="I189" s="1" t="s">
        <v>10006</v>
      </c>
      <c r="J189" s="1" t="s">
        <v>10007</v>
      </c>
      <c r="K189" s="1" t="s">
        <v>10008</v>
      </c>
      <c r="L189" s="1" t="s">
        <v>10009</v>
      </c>
      <c r="M189" s="1" t="s">
        <v>10010</v>
      </c>
    </row>
    <row r="190" spans="1:13" hidden="1" x14ac:dyDescent="0.25">
      <c r="A190">
        <v>10</v>
      </c>
      <c r="B190" s="1" t="s">
        <v>9449</v>
      </c>
      <c r="C190">
        <v>1001</v>
      </c>
      <c r="D190" s="1" t="s">
        <v>9450</v>
      </c>
      <c r="E190">
        <v>100114</v>
      </c>
      <c r="F190" s="1" t="s">
        <v>10005</v>
      </c>
      <c r="G190">
        <v>100114006</v>
      </c>
      <c r="H190">
        <v>6</v>
      </c>
      <c r="I190" s="1" t="s">
        <v>10011</v>
      </c>
      <c r="J190" s="1" t="s">
        <v>10012</v>
      </c>
      <c r="K190" s="1" t="s">
        <v>10013</v>
      </c>
      <c r="L190" s="1" t="s">
        <v>10014</v>
      </c>
      <c r="M190" s="1" t="s">
        <v>10015</v>
      </c>
    </row>
    <row r="191" spans="1:13" hidden="1" x14ac:dyDescent="0.25">
      <c r="A191">
        <v>10</v>
      </c>
      <c r="B191" s="1" t="s">
        <v>9449</v>
      </c>
      <c r="C191">
        <v>1001</v>
      </c>
      <c r="D191" s="1" t="s">
        <v>9450</v>
      </c>
      <c r="E191">
        <v>100114</v>
      </c>
      <c r="F191" s="1" t="s">
        <v>10005</v>
      </c>
      <c r="G191">
        <v>100114007</v>
      </c>
      <c r="H191">
        <v>7</v>
      </c>
      <c r="I191" s="1" t="s">
        <v>10016</v>
      </c>
      <c r="J191" s="1" t="s">
        <v>10017</v>
      </c>
      <c r="K191" s="1" t="s">
        <v>10018</v>
      </c>
      <c r="L191" s="1" t="s">
        <v>10019</v>
      </c>
      <c r="M191" s="1" t="s">
        <v>10020</v>
      </c>
    </row>
    <row r="192" spans="1:13" hidden="1" x14ac:dyDescent="0.25">
      <c r="A192">
        <v>10</v>
      </c>
      <c r="B192" s="1" t="s">
        <v>9449</v>
      </c>
      <c r="C192">
        <v>1001</v>
      </c>
      <c r="D192" s="1" t="s">
        <v>9450</v>
      </c>
      <c r="E192">
        <v>100114</v>
      </c>
      <c r="F192" s="1" t="s">
        <v>10005</v>
      </c>
      <c r="G192">
        <v>100114008</v>
      </c>
      <c r="H192">
        <v>8</v>
      </c>
      <c r="I192" s="1" t="s">
        <v>10021</v>
      </c>
      <c r="J192" s="1" t="s">
        <v>10022</v>
      </c>
      <c r="K192" s="1" t="s">
        <v>10023</v>
      </c>
      <c r="L192" s="1" t="s">
        <v>10024</v>
      </c>
      <c r="M192" s="1" t="s">
        <v>10025</v>
      </c>
    </row>
    <row r="193" spans="1:13" hidden="1" x14ac:dyDescent="0.25">
      <c r="A193">
        <v>10</v>
      </c>
      <c r="B193" s="1" t="s">
        <v>9449</v>
      </c>
      <c r="C193">
        <v>1001</v>
      </c>
      <c r="D193" s="1" t="s">
        <v>9450</v>
      </c>
      <c r="E193">
        <v>100114</v>
      </c>
      <c r="F193" s="1" t="s">
        <v>10005</v>
      </c>
      <c r="G193">
        <v>100114009</v>
      </c>
      <c r="H193">
        <v>9</v>
      </c>
      <c r="I193" s="1" t="s">
        <v>10026</v>
      </c>
      <c r="J193" s="1" t="s">
        <v>10027</v>
      </c>
      <c r="K193" s="1" t="s">
        <v>10028</v>
      </c>
      <c r="L193" s="1" t="s">
        <v>10029</v>
      </c>
      <c r="M193" s="1" t="s">
        <v>10030</v>
      </c>
    </row>
    <row r="194" spans="1:13" hidden="1" x14ac:dyDescent="0.25">
      <c r="A194">
        <v>10</v>
      </c>
      <c r="B194" s="1" t="s">
        <v>9449</v>
      </c>
      <c r="C194">
        <v>1001</v>
      </c>
      <c r="D194" s="1" t="s">
        <v>9450</v>
      </c>
      <c r="E194">
        <v>100114</v>
      </c>
      <c r="F194" s="1" t="s">
        <v>10005</v>
      </c>
      <c r="G194">
        <v>100114010</v>
      </c>
      <c r="H194">
        <v>10</v>
      </c>
      <c r="I194" s="1" t="s">
        <v>10031</v>
      </c>
      <c r="J194" s="1" t="s">
        <v>10032</v>
      </c>
      <c r="K194" s="1" t="s">
        <v>10033</v>
      </c>
      <c r="L194" s="1" t="s">
        <v>10034</v>
      </c>
      <c r="M194" s="1" t="s">
        <v>10035</v>
      </c>
    </row>
    <row r="195" spans="1:13" hidden="1" x14ac:dyDescent="0.25">
      <c r="A195">
        <v>10</v>
      </c>
      <c r="B195" s="1" t="s">
        <v>9449</v>
      </c>
      <c r="C195">
        <v>1001</v>
      </c>
      <c r="D195" s="1" t="s">
        <v>9450</v>
      </c>
      <c r="E195">
        <v>100114</v>
      </c>
      <c r="F195" s="1" t="s">
        <v>10005</v>
      </c>
      <c r="G195">
        <v>100114011</v>
      </c>
      <c r="H195">
        <v>11</v>
      </c>
      <c r="I195" s="1" t="s">
        <v>10036</v>
      </c>
      <c r="J195" s="1" t="s">
        <v>10037</v>
      </c>
      <c r="K195" s="1" t="s">
        <v>10038</v>
      </c>
      <c r="L195" s="1" t="s">
        <v>10039</v>
      </c>
      <c r="M195" s="1" t="s">
        <v>10040</v>
      </c>
    </row>
    <row r="196" spans="1:13" hidden="1" x14ac:dyDescent="0.25">
      <c r="A196">
        <v>10</v>
      </c>
      <c r="B196" s="1" t="s">
        <v>9449</v>
      </c>
      <c r="C196">
        <v>1001</v>
      </c>
      <c r="D196" s="1" t="s">
        <v>9450</v>
      </c>
      <c r="E196">
        <v>100114</v>
      </c>
      <c r="F196" s="1" t="s">
        <v>10005</v>
      </c>
      <c r="G196">
        <v>100114012</v>
      </c>
      <c r="H196">
        <v>12</v>
      </c>
      <c r="I196" s="1" t="s">
        <v>10041</v>
      </c>
      <c r="J196" s="1" t="s">
        <v>10042</v>
      </c>
      <c r="K196" s="1" t="s">
        <v>10043</v>
      </c>
      <c r="L196" s="1" t="s">
        <v>10044</v>
      </c>
      <c r="M196" s="1" t="s">
        <v>10045</v>
      </c>
    </row>
    <row r="197" spans="1:13" hidden="1" x14ac:dyDescent="0.25">
      <c r="A197">
        <v>10</v>
      </c>
      <c r="B197" s="1" t="s">
        <v>9449</v>
      </c>
      <c r="C197">
        <v>1001</v>
      </c>
      <c r="D197" s="1" t="s">
        <v>9450</v>
      </c>
      <c r="E197">
        <v>100114</v>
      </c>
      <c r="F197" s="1" t="s">
        <v>10005</v>
      </c>
      <c r="G197">
        <v>100114013</v>
      </c>
      <c r="H197">
        <v>13</v>
      </c>
      <c r="I197" s="1" t="s">
        <v>10046</v>
      </c>
      <c r="J197" s="1" t="s">
        <v>10047</v>
      </c>
      <c r="K197" s="1" t="s">
        <v>10048</v>
      </c>
      <c r="L197" s="1" t="s">
        <v>10049</v>
      </c>
      <c r="M197" s="1" t="s">
        <v>10050</v>
      </c>
    </row>
    <row r="198" spans="1:13" hidden="1" x14ac:dyDescent="0.25">
      <c r="A198">
        <v>10</v>
      </c>
      <c r="B198" s="1" t="s">
        <v>9449</v>
      </c>
      <c r="C198">
        <v>1001</v>
      </c>
      <c r="D198" s="1" t="s">
        <v>9450</v>
      </c>
      <c r="E198">
        <v>100114</v>
      </c>
      <c r="F198" s="1" t="s">
        <v>10005</v>
      </c>
      <c r="G198">
        <v>100114014</v>
      </c>
      <c r="H198">
        <v>14</v>
      </c>
      <c r="I198" s="1" t="s">
        <v>10051</v>
      </c>
      <c r="J198" s="1" t="s">
        <v>10052</v>
      </c>
      <c r="K198" s="1" t="s">
        <v>10053</v>
      </c>
      <c r="L198" s="1" t="s">
        <v>10054</v>
      </c>
      <c r="M198" s="1" t="s">
        <v>10055</v>
      </c>
    </row>
    <row r="199" spans="1:13" hidden="1" x14ac:dyDescent="0.25">
      <c r="A199">
        <v>10</v>
      </c>
      <c r="B199" s="1" t="s">
        <v>9449</v>
      </c>
      <c r="C199">
        <v>1001</v>
      </c>
      <c r="D199" s="1" t="s">
        <v>9450</v>
      </c>
      <c r="E199">
        <v>100114</v>
      </c>
      <c r="F199" s="1" t="s">
        <v>10005</v>
      </c>
      <c r="G199">
        <v>100114015</v>
      </c>
      <c r="H199">
        <v>15</v>
      </c>
      <c r="I199" s="1" t="s">
        <v>10056</v>
      </c>
      <c r="J199" s="1" t="s">
        <v>10057</v>
      </c>
      <c r="K199" s="1" t="s">
        <v>10058</v>
      </c>
      <c r="L199" s="1" t="s">
        <v>10059</v>
      </c>
      <c r="M199" s="1" t="s">
        <v>10060</v>
      </c>
    </row>
    <row r="200" spans="1:13" hidden="1" x14ac:dyDescent="0.25">
      <c r="A200">
        <v>10</v>
      </c>
      <c r="B200" s="1" t="s">
        <v>9449</v>
      </c>
      <c r="C200">
        <v>1001</v>
      </c>
      <c r="D200" s="1" t="s">
        <v>9450</v>
      </c>
      <c r="E200">
        <v>100115</v>
      </c>
      <c r="F200" s="1" t="s">
        <v>10202</v>
      </c>
      <c r="G200">
        <v>100115001</v>
      </c>
      <c r="H200">
        <v>1</v>
      </c>
      <c r="I200" s="1" t="s">
        <v>10363</v>
      </c>
      <c r="J200" s="1" t="s">
        <v>10364</v>
      </c>
      <c r="K200" s="1" t="s">
        <v>10365</v>
      </c>
      <c r="L200" s="1" t="s">
        <v>10366</v>
      </c>
      <c r="M200" s="1" t="s">
        <v>10367</v>
      </c>
    </row>
    <row r="201" spans="1:13" hidden="1" x14ac:dyDescent="0.25">
      <c r="A201">
        <v>10</v>
      </c>
      <c r="B201" s="1" t="s">
        <v>9449</v>
      </c>
      <c r="C201">
        <v>1001</v>
      </c>
      <c r="D201" s="1" t="s">
        <v>9450</v>
      </c>
      <c r="E201">
        <v>100115</v>
      </c>
      <c r="F201" s="1" t="s">
        <v>10202</v>
      </c>
      <c r="G201">
        <v>100115002</v>
      </c>
      <c r="H201">
        <v>2</v>
      </c>
      <c r="I201" s="1" t="s">
        <v>10278</v>
      </c>
      <c r="J201" s="1" t="s">
        <v>10279</v>
      </c>
      <c r="K201" s="1" t="s">
        <v>10280</v>
      </c>
      <c r="L201" s="1" t="s">
        <v>10281</v>
      </c>
      <c r="M201" s="1" t="s">
        <v>10282</v>
      </c>
    </row>
    <row r="202" spans="1:13" hidden="1" x14ac:dyDescent="0.25">
      <c r="A202">
        <v>10</v>
      </c>
      <c r="B202" s="1" t="s">
        <v>9449</v>
      </c>
      <c r="C202">
        <v>1001</v>
      </c>
      <c r="D202" s="1" t="s">
        <v>9450</v>
      </c>
      <c r="E202">
        <v>100115</v>
      </c>
      <c r="F202" s="1" t="s">
        <v>10202</v>
      </c>
      <c r="G202">
        <v>100115003</v>
      </c>
      <c r="H202">
        <v>3</v>
      </c>
      <c r="I202" s="1" t="s">
        <v>10203</v>
      </c>
      <c r="J202" s="1" t="s">
        <v>10204</v>
      </c>
      <c r="K202" s="1" t="s">
        <v>10205</v>
      </c>
      <c r="L202" s="1" t="s">
        <v>10206</v>
      </c>
      <c r="M202" s="1" t="s">
        <v>10207</v>
      </c>
    </row>
    <row r="203" spans="1:13" hidden="1" x14ac:dyDescent="0.25">
      <c r="A203">
        <v>10</v>
      </c>
      <c r="B203" s="1" t="s">
        <v>9449</v>
      </c>
      <c r="C203">
        <v>1001</v>
      </c>
      <c r="D203" s="1" t="s">
        <v>9450</v>
      </c>
      <c r="E203">
        <v>100115</v>
      </c>
      <c r="F203" s="1" t="s">
        <v>10202</v>
      </c>
      <c r="G203">
        <v>100115004</v>
      </c>
      <c r="H203">
        <v>4</v>
      </c>
      <c r="I203" s="1" t="s">
        <v>9378</v>
      </c>
      <c r="J203" s="1" t="s">
        <v>13452</v>
      </c>
      <c r="K203" s="1" t="s">
        <v>13453</v>
      </c>
      <c r="L203" s="1" t="s">
        <v>13454</v>
      </c>
      <c r="M203" s="1" t="s">
        <v>13455</v>
      </c>
    </row>
    <row r="204" spans="1:13" hidden="1" x14ac:dyDescent="0.25">
      <c r="A204">
        <v>10</v>
      </c>
      <c r="B204" s="1" t="s">
        <v>9449</v>
      </c>
      <c r="C204">
        <v>1001</v>
      </c>
      <c r="D204" s="1" t="s">
        <v>9450</v>
      </c>
      <c r="E204">
        <v>100116</v>
      </c>
      <c r="F204" s="1" t="s">
        <v>10368</v>
      </c>
      <c r="G204">
        <v>100116001</v>
      </c>
      <c r="H204">
        <v>1</v>
      </c>
      <c r="I204" s="1" t="s">
        <v>10368</v>
      </c>
      <c r="J204" s="1" t="s">
        <v>10369</v>
      </c>
      <c r="K204" s="1" t="s">
        <v>10370</v>
      </c>
      <c r="L204" s="1" t="s">
        <v>10371</v>
      </c>
      <c r="M204" s="1" t="s">
        <v>10372</v>
      </c>
    </row>
    <row r="205" spans="1:13" hidden="1" x14ac:dyDescent="0.25">
      <c r="A205">
        <v>10</v>
      </c>
      <c r="B205" s="1" t="s">
        <v>9449</v>
      </c>
      <c r="C205">
        <v>1001</v>
      </c>
      <c r="D205" s="1" t="s">
        <v>9450</v>
      </c>
      <c r="E205">
        <v>100117</v>
      </c>
      <c r="F205" s="1" t="s">
        <v>10061</v>
      </c>
      <c r="G205">
        <v>100117001</v>
      </c>
      <c r="H205">
        <v>1</v>
      </c>
      <c r="I205" s="1" t="s">
        <v>10373</v>
      </c>
      <c r="J205" s="1" t="s">
        <v>10374</v>
      </c>
      <c r="K205" s="1" t="s">
        <v>10375</v>
      </c>
      <c r="L205" s="1" t="s">
        <v>10376</v>
      </c>
      <c r="M205" s="1" t="s">
        <v>10377</v>
      </c>
    </row>
    <row r="206" spans="1:13" hidden="1" x14ac:dyDescent="0.25">
      <c r="A206">
        <v>10</v>
      </c>
      <c r="B206" s="1" t="s">
        <v>9449</v>
      </c>
      <c r="C206">
        <v>1001</v>
      </c>
      <c r="D206" s="1" t="s">
        <v>9450</v>
      </c>
      <c r="E206">
        <v>100117</v>
      </c>
      <c r="F206" s="1" t="s">
        <v>10061</v>
      </c>
      <c r="G206">
        <v>100117002</v>
      </c>
      <c r="H206">
        <v>2</v>
      </c>
      <c r="I206" s="1" t="s">
        <v>10283</v>
      </c>
      <c r="J206" s="1" t="s">
        <v>10284</v>
      </c>
      <c r="K206" s="1" t="s">
        <v>10285</v>
      </c>
      <c r="L206" s="1" t="s">
        <v>10286</v>
      </c>
      <c r="M206" s="1" t="s">
        <v>10287</v>
      </c>
    </row>
    <row r="207" spans="1:13" hidden="1" x14ac:dyDescent="0.25">
      <c r="A207">
        <v>10</v>
      </c>
      <c r="B207" s="1" t="s">
        <v>9449</v>
      </c>
      <c r="C207">
        <v>1001</v>
      </c>
      <c r="D207" s="1" t="s">
        <v>9450</v>
      </c>
      <c r="E207">
        <v>100117</v>
      </c>
      <c r="F207" s="1" t="s">
        <v>10061</v>
      </c>
      <c r="G207">
        <v>100117003</v>
      </c>
      <c r="H207">
        <v>3</v>
      </c>
      <c r="I207" s="1" t="s">
        <v>10208</v>
      </c>
      <c r="J207" s="1" t="s">
        <v>10209</v>
      </c>
      <c r="K207" s="1" t="s">
        <v>10210</v>
      </c>
      <c r="L207" s="1" t="s">
        <v>10211</v>
      </c>
      <c r="M207" s="1" t="s">
        <v>10212</v>
      </c>
    </row>
    <row r="208" spans="1:13" hidden="1" x14ac:dyDescent="0.25">
      <c r="A208">
        <v>10</v>
      </c>
      <c r="B208" s="1" t="s">
        <v>9449</v>
      </c>
      <c r="C208">
        <v>1001</v>
      </c>
      <c r="D208" s="1" t="s">
        <v>9450</v>
      </c>
      <c r="E208">
        <v>100117</v>
      </c>
      <c r="F208" s="1" t="s">
        <v>10061</v>
      </c>
      <c r="G208">
        <v>100117004</v>
      </c>
      <c r="H208">
        <v>4</v>
      </c>
      <c r="I208" s="1" t="s">
        <v>10133</v>
      </c>
      <c r="J208" s="1" t="s">
        <v>10134</v>
      </c>
      <c r="K208" s="1" t="s">
        <v>10135</v>
      </c>
      <c r="L208" s="1" t="s">
        <v>10136</v>
      </c>
      <c r="M208" s="1" t="s">
        <v>10137</v>
      </c>
    </row>
    <row r="209" spans="1:13" hidden="1" x14ac:dyDescent="0.25">
      <c r="A209">
        <v>10</v>
      </c>
      <c r="B209" s="1" t="s">
        <v>9449</v>
      </c>
      <c r="C209">
        <v>1001</v>
      </c>
      <c r="D209" s="1" t="s">
        <v>9450</v>
      </c>
      <c r="E209">
        <v>100117</v>
      </c>
      <c r="F209" s="1" t="s">
        <v>10061</v>
      </c>
      <c r="G209">
        <v>100117005</v>
      </c>
      <c r="H209">
        <v>5</v>
      </c>
      <c r="I209" s="1" t="s">
        <v>2233</v>
      </c>
      <c r="J209" s="1" t="s">
        <v>10062</v>
      </c>
      <c r="K209" s="1" t="s">
        <v>10063</v>
      </c>
      <c r="L209" s="1" t="s">
        <v>10064</v>
      </c>
      <c r="M209" s="1" t="s">
        <v>10065</v>
      </c>
    </row>
    <row r="210" spans="1:13" hidden="1" x14ac:dyDescent="0.25">
      <c r="A210">
        <v>10</v>
      </c>
      <c r="B210" s="1" t="s">
        <v>9449</v>
      </c>
      <c r="C210">
        <v>1001</v>
      </c>
      <c r="D210" s="1" t="s">
        <v>9450</v>
      </c>
      <c r="E210">
        <v>100117</v>
      </c>
      <c r="F210" s="1" t="s">
        <v>10061</v>
      </c>
      <c r="G210">
        <v>100117006</v>
      </c>
      <c r="H210">
        <v>6</v>
      </c>
      <c r="I210" s="1" t="s">
        <v>10066</v>
      </c>
      <c r="J210" s="1" t="s">
        <v>10067</v>
      </c>
      <c r="K210" s="1" t="s">
        <v>10068</v>
      </c>
      <c r="L210" s="1" t="s">
        <v>10069</v>
      </c>
      <c r="M210" s="1" t="s">
        <v>10070</v>
      </c>
    </row>
    <row r="211" spans="1:13" hidden="1" x14ac:dyDescent="0.25">
      <c r="A211">
        <v>10</v>
      </c>
      <c r="B211" s="1" t="s">
        <v>9449</v>
      </c>
      <c r="C211">
        <v>1001</v>
      </c>
      <c r="D211" s="1" t="s">
        <v>9450</v>
      </c>
      <c r="E211">
        <v>100118</v>
      </c>
      <c r="F211" s="1" t="s">
        <v>10288</v>
      </c>
      <c r="G211">
        <v>100118001</v>
      </c>
      <c r="H211">
        <v>1</v>
      </c>
      <c r="I211" s="1" t="s">
        <v>10378</v>
      </c>
      <c r="J211" s="1" t="s">
        <v>10379</v>
      </c>
      <c r="K211" s="1" t="s">
        <v>10380</v>
      </c>
      <c r="L211" s="1" t="s">
        <v>10381</v>
      </c>
      <c r="M211" s="1" t="s">
        <v>10382</v>
      </c>
    </row>
    <row r="212" spans="1:13" hidden="1" x14ac:dyDescent="0.25">
      <c r="A212">
        <v>10</v>
      </c>
      <c r="B212" s="1" t="s">
        <v>9449</v>
      </c>
      <c r="C212">
        <v>1001</v>
      </c>
      <c r="D212" s="1" t="s">
        <v>9450</v>
      </c>
      <c r="E212">
        <v>100118</v>
      </c>
      <c r="F212" s="1" t="s">
        <v>10288</v>
      </c>
      <c r="G212">
        <v>100118002</v>
      </c>
      <c r="H212">
        <v>2</v>
      </c>
      <c r="I212" s="1" t="s">
        <v>10289</v>
      </c>
      <c r="J212" s="1" t="s">
        <v>10290</v>
      </c>
      <c r="K212" s="1" t="s">
        <v>10291</v>
      </c>
      <c r="L212" s="1" t="s">
        <v>10292</v>
      </c>
      <c r="M212" s="1" t="s">
        <v>10293</v>
      </c>
    </row>
    <row r="213" spans="1:13" x14ac:dyDescent="0.25">
      <c r="A213">
        <v>27</v>
      </c>
      <c r="B213" s="1" t="s">
        <v>10384</v>
      </c>
      <c r="C213">
        <v>2701</v>
      </c>
      <c r="D213" s="1" t="s">
        <v>13456</v>
      </c>
      <c r="E213">
        <v>270101</v>
      </c>
      <c r="F213" s="1" t="s">
        <v>10415</v>
      </c>
      <c r="G213">
        <v>270101001</v>
      </c>
      <c r="H213">
        <v>1</v>
      </c>
      <c r="I213" s="1" t="s">
        <v>13457</v>
      </c>
      <c r="J213" s="1" t="s">
        <v>13458</v>
      </c>
      <c r="K213" s="1" t="s">
        <v>13459</v>
      </c>
      <c r="L213" s="1" t="s">
        <v>13460</v>
      </c>
      <c r="M213" s="1" t="s">
        <v>13461</v>
      </c>
    </row>
    <row r="214" spans="1:13" x14ac:dyDescent="0.25">
      <c r="A214">
        <v>27</v>
      </c>
      <c r="B214" s="1" t="s">
        <v>10384</v>
      </c>
      <c r="C214">
        <v>2701</v>
      </c>
      <c r="D214" s="1" t="s">
        <v>13456</v>
      </c>
      <c r="E214">
        <v>270102</v>
      </c>
      <c r="F214" s="1" t="s">
        <v>13462</v>
      </c>
      <c r="G214">
        <v>270102001</v>
      </c>
      <c r="H214">
        <v>1</v>
      </c>
      <c r="I214" s="1" t="s">
        <v>10392</v>
      </c>
      <c r="J214" s="1" t="s">
        <v>13463</v>
      </c>
      <c r="K214" s="1" t="s">
        <v>13464</v>
      </c>
      <c r="L214" s="1" t="s">
        <v>13465</v>
      </c>
      <c r="M214" s="1" t="s">
        <v>13466</v>
      </c>
    </row>
    <row r="215" spans="1:13" x14ac:dyDescent="0.25">
      <c r="A215">
        <v>27</v>
      </c>
      <c r="B215" s="1" t="s">
        <v>10384</v>
      </c>
      <c r="C215">
        <v>2701</v>
      </c>
      <c r="D215" s="1" t="s">
        <v>13456</v>
      </c>
      <c r="E215">
        <v>270102</v>
      </c>
      <c r="F215" s="1" t="s">
        <v>13462</v>
      </c>
      <c r="G215">
        <v>270102002</v>
      </c>
      <c r="H215">
        <v>2</v>
      </c>
      <c r="I215" s="1" t="s">
        <v>10393</v>
      </c>
      <c r="J215" s="1" t="s">
        <v>13467</v>
      </c>
      <c r="K215" s="1" t="s">
        <v>13468</v>
      </c>
      <c r="L215" s="1" t="s">
        <v>13469</v>
      </c>
      <c r="M215" s="1" t="s">
        <v>13470</v>
      </c>
    </row>
    <row r="216" spans="1:13" x14ac:dyDescent="0.25">
      <c r="A216">
        <v>27</v>
      </c>
      <c r="B216" s="1" t="s">
        <v>10384</v>
      </c>
      <c r="C216">
        <v>2701</v>
      </c>
      <c r="D216" s="1" t="s">
        <v>13456</v>
      </c>
      <c r="E216">
        <v>270102</v>
      </c>
      <c r="F216" s="1" t="s">
        <v>13462</v>
      </c>
      <c r="G216">
        <v>270102003</v>
      </c>
      <c r="H216">
        <v>3</v>
      </c>
      <c r="I216" s="1" t="s">
        <v>10394</v>
      </c>
      <c r="J216" s="1" t="s">
        <v>13471</v>
      </c>
      <c r="K216" s="1" t="s">
        <v>13472</v>
      </c>
      <c r="L216" s="1" t="s">
        <v>13473</v>
      </c>
      <c r="M216" s="1" t="s">
        <v>13474</v>
      </c>
    </row>
    <row r="217" spans="1:13" x14ac:dyDescent="0.25">
      <c r="A217">
        <v>27</v>
      </c>
      <c r="B217" s="1" t="s">
        <v>10384</v>
      </c>
      <c r="C217">
        <v>2701</v>
      </c>
      <c r="D217" s="1" t="s">
        <v>13456</v>
      </c>
      <c r="E217">
        <v>270102</v>
      </c>
      <c r="F217" s="1" t="s">
        <v>13462</v>
      </c>
      <c r="G217">
        <v>270102004</v>
      </c>
      <c r="H217">
        <v>4</v>
      </c>
      <c r="I217" s="1" t="s">
        <v>10395</v>
      </c>
      <c r="J217" s="1" t="s">
        <v>13475</v>
      </c>
      <c r="K217" s="1" t="s">
        <v>13476</v>
      </c>
      <c r="L217" s="1" t="s">
        <v>13477</v>
      </c>
      <c r="M217" s="1" t="s">
        <v>13478</v>
      </c>
    </row>
    <row r="218" spans="1:13" x14ac:dyDescent="0.25">
      <c r="A218">
        <v>27</v>
      </c>
      <c r="B218" s="1" t="s">
        <v>10384</v>
      </c>
      <c r="C218">
        <v>2701</v>
      </c>
      <c r="D218" s="1" t="s">
        <v>13456</v>
      </c>
      <c r="E218">
        <v>270102</v>
      </c>
      <c r="F218" s="1" t="s">
        <v>13462</v>
      </c>
      <c r="G218">
        <v>270102005</v>
      </c>
      <c r="H218">
        <v>5</v>
      </c>
      <c r="I218" s="1" t="s">
        <v>10396</v>
      </c>
      <c r="J218" s="1" t="s">
        <v>13479</v>
      </c>
      <c r="K218" s="1" t="s">
        <v>13480</v>
      </c>
      <c r="L218" s="1" t="s">
        <v>13481</v>
      </c>
      <c r="M218" s="1" t="s">
        <v>13482</v>
      </c>
    </row>
    <row r="219" spans="1:13" x14ac:dyDescent="0.25">
      <c r="A219">
        <v>27</v>
      </c>
      <c r="B219" s="1" t="s">
        <v>10384</v>
      </c>
      <c r="C219">
        <v>2701</v>
      </c>
      <c r="D219" s="1" t="s">
        <v>13456</v>
      </c>
      <c r="E219">
        <v>270102</v>
      </c>
      <c r="F219" s="1" t="s">
        <v>13462</v>
      </c>
      <c r="G219">
        <v>270102006</v>
      </c>
      <c r="H219">
        <v>6</v>
      </c>
      <c r="I219" s="1" t="s">
        <v>10397</v>
      </c>
      <c r="J219" s="1" t="s">
        <v>13483</v>
      </c>
      <c r="K219" s="1" t="s">
        <v>13484</v>
      </c>
      <c r="L219" s="1" t="s">
        <v>13485</v>
      </c>
      <c r="M219" s="1" t="s">
        <v>13486</v>
      </c>
    </row>
    <row r="220" spans="1:13" x14ac:dyDescent="0.25">
      <c r="A220">
        <v>27</v>
      </c>
      <c r="B220" s="1" t="s">
        <v>10384</v>
      </c>
      <c r="C220">
        <v>2701</v>
      </c>
      <c r="D220" s="1" t="s">
        <v>13456</v>
      </c>
      <c r="E220">
        <v>270102</v>
      </c>
      <c r="F220" s="1" t="s">
        <v>13462</v>
      </c>
      <c r="G220">
        <v>270102007</v>
      </c>
      <c r="H220">
        <v>7</v>
      </c>
      <c r="I220" s="1" t="s">
        <v>10398</v>
      </c>
      <c r="J220" s="1" t="s">
        <v>13487</v>
      </c>
      <c r="K220" s="1" t="s">
        <v>13488</v>
      </c>
      <c r="L220" s="1" t="s">
        <v>13489</v>
      </c>
      <c r="M220" s="1" t="s">
        <v>13490</v>
      </c>
    </row>
    <row r="221" spans="1:13" x14ac:dyDescent="0.25">
      <c r="A221">
        <v>27</v>
      </c>
      <c r="B221" s="1" t="s">
        <v>10384</v>
      </c>
      <c r="C221">
        <v>2701</v>
      </c>
      <c r="D221" s="1" t="s">
        <v>13456</v>
      </c>
      <c r="E221">
        <v>270102</v>
      </c>
      <c r="F221" s="1" t="s">
        <v>13462</v>
      </c>
      <c r="G221">
        <v>270102008</v>
      </c>
      <c r="H221">
        <v>8</v>
      </c>
      <c r="I221" s="1" t="s">
        <v>10399</v>
      </c>
      <c r="J221" s="1" t="s">
        <v>13491</v>
      </c>
      <c r="K221" s="1" t="s">
        <v>13492</v>
      </c>
      <c r="L221" s="1" t="s">
        <v>13493</v>
      </c>
      <c r="M221" s="1" t="s">
        <v>13494</v>
      </c>
    </row>
    <row r="222" spans="1:13" x14ac:dyDescent="0.25">
      <c r="A222">
        <v>27</v>
      </c>
      <c r="B222" s="1" t="s">
        <v>10384</v>
      </c>
      <c r="C222">
        <v>2701</v>
      </c>
      <c r="D222" s="1" t="s">
        <v>13456</v>
      </c>
      <c r="E222">
        <v>270102</v>
      </c>
      <c r="F222" s="1" t="s">
        <v>13462</v>
      </c>
      <c r="G222">
        <v>270102009</v>
      </c>
      <c r="H222">
        <v>9</v>
      </c>
      <c r="I222" s="1" t="s">
        <v>10400</v>
      </c>
      <c r="J222" s="1" t="s">
        <v>13495</v>
      </c>
      <c r="K222" s="1" t="s">
        <v>13496</v>
      </c>
      <c r="L222" s="1" t="s">
        <v>13497</v>
      </c>
      <c r="M222" s="1" t="s">
        <v>13498</v>
      </c>
    </row>
    <row r="223" spans="1:13" x14ac:dyDescent="0.25">
      <c r="A223">
        <v>27</v>
      </c>
      <c r="B223" s="1" t="s">
        <v>10384</v>
      </c>
      <c r="C223">
        <v>2701</v>
      </c>
      <c r="D223" s="1" t="s">
        <v>13456</v>
      </c>
      <c r="E223">
        <v>270102</v>
      </c>
      <c r="F223" s="1" t="s">
        <v>13462</v>
      </c>
      <c r="G223">
        <v>270102010</v>
      </c>
      <c r="H223">
        <v>10</v>
      </c>
      <c r="I223" s="1" t="s">
        <v>10401</v>
      </c>
      <c r="J223" s="1" t="s">
        <v>13499</v>
      </c>
      <c r="K223" s="1" t="s">
        <v>13500</v>
      </c>
      <c r="L223" s="1" t="s">
        <v>13501</v>
      </c>
      <c r="M223" s="1" t="s">
        <v>13502</v>
      </c>
    </row>
    <row r="224" spans="1:13" x14ac:dyDescent="0.25">
      <c r="A224">
        <v>27</v>
      </c>
      <c r="B224" s="1" t="s">
        <v>10384</v>
      </c>
      <c r="C224">
        <v>2701</v>
      </c>
      <c r="D224" s="1" t="s">
        <v>13456</v>
      </c>
      <c r="E224">
        <v>270102</v>
      </c>
      <c r="F224" s="1" t="s">
        <v>13462</v>
      </c>
      <c r="G224">
        <v>270102011</v>
      </c>
      <c r="H224">
        <v>11</v>
      </c>
      <c r="I224" s="1" t="s">
        <v>10402</v>
      </c>
      <c r="J224" s="1" t="s">
        <v>13503</v>
      </c>
      <c r="K224" s="1" t="s">
        <v>13504</v>
      </c>
      <c r="L224" s="1" t="s">
        <v>13505</v>
      </c>
      <c r="M224" s="1" t="s">
        <v>13506</v>
      </c>
    </row>
    <row r="225" spans="1:13" x14ac:dyDescent="0.25">
      <c r="A225">
        <v>27</v>
      </c>
      <c r="B225" s="1" t="s">
        <v>10384</v>
      </c>
      <c r="C225">
        <v>2701</v>
      </c>
      <c r="D225" s="1" t="s">
        <v>13456</v>
      </c>
      <c r="E225">
        <v>270102</v>
      </c>
      <c r="F225" s="1" t="s">
        <v>13462</v>
      </c>
      <c r="G225">
        <v>270102012</v>
      </c>
      <c r="H225">
        <v>12</v>
      </c>
      <c r="I225" s="1" t="s">
        <v>10403</v>
      </c>
      <c r="J225" s="1" t="s">
        <v>13507</v>
      </c>
      <c r="K225" s="1" t="s">
        <v>13508</v>
      </c>
      <c r="L225" s="1" t="s">
        <v>13509</v>
      </c>
      <c r="M225" s="1" t="s">
        <v>13510</v>
      </c>
    </row>
    <row r="226" spans="1:13" x14ac:dyDescent="0.25">
      <c r="A226">
        <v>27</v>
      </c>
      <c r="B226" s="1" t="s">
        <v>10384</v>
      </c>
      <c r="C226">
        <v>2701</v>
      </c>
      <c r="D226" s="1" t="s">
        <v>13456</v>
      </c>
      <c r="E226">
        <v>270102</v>
      </c>
      <c r="F226" s="1" t="s">
        <v>13462</v>
      </c>
      <c r="G226">
        <v>270102013</v>
      </c>
      <c r="H226">
        <v>13</v>
      </c>
      <c r="I226" s="1" t="s">
        <v>10404</v>
      </c>
      <c r="J226" s="1" t="s">
        <v>13511</v>
      </c>
      <c r="K226" s="1" t="s">
        <v>13512</v>
      </c>
      <c r="L226" s="1" t="s">
        <v>13513</v>
      </c>
      <c r="M226" s="1" t="s">
        <v>13514</v>
      </c>
    </row>
    <row r="227" spans="1:13" x14ac:dyDescent="0.25">
      <c r="A227">
        <v>27</v>
      </c>
      <c r="B227" s="1" t="s">
        <v>10384</v>
      </c>
      <c r="C227">
        <v>2701</v>
      </c>
      <c r="D227" s="1" t="s">
        <v>13456</v>
      </c>
      <c r="E227">
        <v>270102</v>
      </c>
      <c r="F227" s="1" t="s">
        <v>13462</v>
      </c>
      <c r="G227">
        <v>270102014</v>
      </c>
      <c r="H227">
        <v>14</v>
      </c>
      <c r="I227" s="1" t="s">
        <v>10405</v>
      </c>
      <c r="J227" s="1" t="s">
        <v>13515</v>
      </c>
      <c r="K227" s="1" t="s">
        <v>13516</v>
      </c>
      <c r="L227" s="1" t="s">
        <v>13517</v>
      </c>
      <c r="M227" s="1" t="s">
        <v>13518</v>
      </c>
    </row>
    <row r="228" spans="1:13" x14ac:dyDescent="0.25">
      <c r="A228">
        <v>27</v>
      </c>
      <c r="B228" s="1" t="s">
        <v>10384</v>
      </c>
      <c r="C228">
        <v>2701</v>
      </c>
      <c r="D228" s="1" t="s">
        <v>13456</v>
      </c>
      <c r="E228">
        <v>270102</v>
      </c>
      <c r="F228" s="1" t="s">
        <v>13462</v>
      </c>
      <c r="G228">
        <v>270102015</v>
      </c>
      <c r="H228">
        <v>15</v>
      </c>
      <c r="I228" s="1" t="s">
        <v>10406</v>
      </c>
      <c r="J228" s="1" t="s">
        <v>13519</v>
      </c>
      <c r="K228" s="1" t="s">
        <v>13520</v>
      </c>
      <c r="L228" s="1" t="s">
        <v>13521</v>
      </c>
      <c r="M228" s="1" t="s">
        <v>13522</v>
      </c>
    </row>
    <row r="229" spans="1:13" x14ac:dyDescent="0.25">
      <c r="A229">
        <v>27</v>
      </c>
      <c r="B229" s="1" t="s">
        <v>10384</v>
      </c>
      <c r="C229">
        <v>2701</v>
      </c>
      <c r="D229" s="1" t="s">
        <v>13456</v>
      </c>
      <c r="E229">
        <v>270102</v>
      </c>
      <c r="F229" s="1" t="s">
        <v>13462</v>
      </c>
      <c r="G229">
        <v>270102016</v>
      </c>
      <c r="H229">
        <v>16</v>
      </c>
      <c r="I229" s="1" t="s">
        <v>10407</v>
      </c>
      <c r="J229" s="1" t="s">
        <v>13523</v>
      </c>
      <c r="K229" s="1" t="s">
        <v>13524</v>
      </c>
      <c r="L229" s="1" t="s">
        <v>13525</v>
      </c>
      <c r="M229" s="1" t="s">
        <v>13526</v>
      </c>
    </row>
    <row r="230" spans="1:13" x14ac:dyDescent="0.25">
      <c r="A230">
        <v>27</v>
      </c>
      <c r="B230" s="1" t="s">
        <v>10384</v>
      </c>
      <c r="C230">
        <v>2701</v>
      </c>
      <c r="D230" s="1" t="s">
        <v>13456</v>
      </c>
      <c r="E230">
        <v>270102</v>
      </c>
      <c r="F230" s="1" t="s">
        <v>13462</v>
      </c>
      <c r="G230">
        <v>270102017</v>
      </c>
      <c r="H230">
        <v>17</v>
      </c>
      <c r="I230" s="1" t="s">
        <v>10408</v>
      </c>
      <c r="J230" s="1" t="s">
        <v>13527</v>
      </c>
      <c r="K230" s="1" t="s">
        <v>13528</v>
      </c>
      <c r="L230" s="1" t="s">
        <v>13529</v>
      </c>
      <c r="M230" s="1" t="s">
        <v>13530</v>
      </c>
    </row>
    <row r="231" spans="1:13" x14ac:dyDescent="0.25">
      <c r="A231">
        <v>27</v>
      </c>
      <c r="B231" s="1" t="s">
        <v>10384</v>
      </c>
      <c r="C231">
        <v>2701</v>
      </c>
      <c r="D231" s="1" t="s">
        <v>13456</v>
      </c>
      <c r="E231">
        <v>270102</v>
      </c>
      <c r="F231" s="1" t="s">
        <v>13462</v>
      </c>
      <c r="G231">
        <v>270102018</v>
      </c>
      <c r="H231">
        <v>18</v>
      </c>
      <c r="I231" s="1" t="s">
        <v>10409</v>
      </c>
      <c r="J231" s="1" t="s">
        <v>13531</v>
      </c>
      <c r="K231" s="1" t="s">
        <v>13532</v>
      </c>
      <c r="L231" s="1" t="s">
        <v>13533</v>
      </c>
      <c r="M231" s="1" t="s">
        <v>13534</v>
      </c>
    </row>
    <row r="232" spans="1:13" x14ac:dyDescent="0.25">
      <c r="A232">
        <v>27</v>
      </c>
      <c r="B232" s="1" t="s">
        <v>10384</v>
      </c>
      <c r="C232">
        <v>2701</v>
      </c>
      <c r="D232" s="1" t="s">
        <v>13456</v>
      </c>
      <c r="E232">
        <v>270103</v>
      </c>
      <c r="F232" s="1" t="s">
        <v>13535</v>
      </c>
      <c r="G232">
        <v>270103001</v>
      </c>
      <c r="H232">
        <v>1</v>
      </c>
      <c r="I232" s="1" t="s">
        <v>10386</v>
      </c>
      <c r="J232" s="1" t="s">
        <v>13536</v>
      </c>
      <c r="K232" s="1" t="s">
        <v>13537</v>
      </c>
      <c r="L232" s="1" t="s">
        <v>13538</v>
      </c>
      <c r="M232" s="1" t="s">
        <v>13539</v>
      </c>
    </row>
    <row r="233" spans="1:13" x14ac:dyDescent="0.25">
      <c r="A233">
        <v>27</v>
      </c>
      <c r="B233" s="1" t="s">
        <v>10384</v>
      </c>
      <c r="C233">
        <v>2701</v>
      </c>
      <c r="D233" s="1" t="s">
        <v>13456</v>
      </c>
      <c r="E233">
        <v>270103</v>
      </c>
      <c r="F233" s="1" t="s">
        <v>13535</v>
      </c>
      <c r="G233">
        <v>270103002</v>
      </c>
      <c r="H233">
        <v>2</v>
      </c>
      <c r="I233" s="1" t="s">
        <v>10387</v>
      </c>
      <c r="J233" s="1" t="s">
        <v>13540</v>
      </c>
      <c r="K233" s="1" t="s">
        <v>13541</v>
      </c>
      <c r="L233" s="1" t="s">
        <v>13542</v>
      </c>
      <c r="M233" s="1" t="s">
        <v>13543</v>
      </c>
    </row>
    <row r="234" spans="1:13" x14ac:dyDescent="0.25">
      <c r="A234">
        <v>27</v>
      </c>
      <c r="B234" s="1" t="s">
        <v>10384</v>
      </c>
      <c r="C234">
        <v>2701</v>
      </c>
      <c r="D234" s="1" t="s">
        <v>13456</v>
      </c>
      <c r="E234">
        <v>270103</v>
      </c>
      <c r="F234" s="1" t="s">
        <v>13535</v>
      </c>
      <c r="G234">
        <v>270103003</v>
      </c>
      <c r="H234">
        <v>3</v>
      </c>
      <c r="I234" s="1" t="s">
        <v>10388</v>
      </c>
      <c r="J234" s="1" t="s">
        <v>13544</v>
      </c>
      <c r="K234" s="1" t="s">
        <v>13545</v>
      </c>
      <c r="L234" s="1" t="s">
        <v>13546</v>
      </c>
      <c r="M234" s="1" t="s">
        <v>13547</v>
      </c>
    </row>
    <row r="235" spans="1:13" x14ac:dyDescent="0.25">
      <c r="A235">
        <v>27</v>
      </c>
      <c r="B235" s="1" t="s">
        <v>10384</v>
      </c>
      <c r="C235">
        <v>2701</v>
      </c>
      <c r="D235" s="1" t="s">
        <v>13456</v>
      </c>
      <c r="E235">
        <v>270103</v>
      </c>
      <c r="F235" s="1" t="s">
        <v>13535</v>
      </c>
      <c r="G235">
        <v>270103004</v>
      </c>
      <c r="H235">
        <v>4</v>
      </c>
      <c r="I235" s="1" t="s">
        <v>10389</v>
      </c>
      <c r="J235" s="1" t="s">
        <v>13548</v>
      </c>
      <c r="K235" s="1" t="s">
        <v>13549</v>
      </c>
      <c r="L235" s="1" t="s">
        <v>13550</v>
      </c>
      <c r="M235" s="1" t="s">
        <v>13551</v>
      </c>
    </row>
    <row r="236" spans="1:13" x14ac:dyDescent="0.25">
      <c r="A236">
        <v>27</v>
      </c>
      <c r="B236" s="1" t="s">
        <v>10384</v>
      </c>
      <c r="C236">
        <v>2701</v>
      </c>
      <c r="D236" s="1" t="s">
        <v>13456</v>
      </c>
      <c r="E236">
        <v>270103</v>
      </c>
      <c r="F236" s="1" t="s">
        <v>13535</v>
      </c>
      <c r="G236">
        <v>270103005</v>
      </c>
      <c r="H236">
        <v>5</v>
      </c>
      <c r="I236" s="1" t="s">
        <v>10390</v>
      </c>
      <c r="J236" s="1" t="s">
        <v>13552</v>
      </c>
      <c r="K236" s="1" t="s">
        <v>13553</v>
      </c>
      <c r="L236" s="1" t="s">
        <v>13554</v>
      </c>
      <c r="M236" s="1" t="s">
        <v>13555</v>
      </c>
    </row>
    <row r="237" spans="1:13" x14ac:dyDescent="0.25">
      <c r="A237">
        <v>27</v>
      </c>
      <c r="B237" s="1" t="s">
        <v>10384</v>
      </c>
      <c r="C237">
        <v>2701</v>
      </c>
      <c r="D237" s="1" t="s">
        <v>13456</v>
      </c>
      <c r="E237">
        <v>270103</v>
      </c>
      <c r="F237" s="1" t="s">
        <v>13535</v>
      </c>
      <c r="G237">
        <v>270103006</v>
      </c>
      <c r="H237">
        <v>6</v>
      </c>
      <c r="I237" s="1" t="s">
        <v>10391</v>
      </c>
      <c r="J237" s="1" t="s">
        <v>13556</v>
      </c>
      <c r="K237" s="1" t="s">
        <v>13557</v>
      </c>
      <c r="L237" s="1" t="s">
        <v>13558</v>
      </c>
      <c r="M237" s="1" t="s">
        <v>13559</v>
      </c>
    </row>
    <row r="238" spans="1:13" x14ac:dyDescent="0.25">
      <c r="A238">
        <v>27</v>
      </c>
      <c r="B238" s="1" t="s">
        <v>10384</v>
      </c>
      <c r="C238">
        <v>2701</v>
      </c>
      <c r="D238" s="1" t="s">
        <v>13456</v>
      </c>
      <c r="E238">
        <v>270104</v>
      </c>
      <c r="F238" s="1" t="s">
        <v>10418</v>
      </c>
      <c r="G238">
        <v>270104001</v>
      </c>
      <c r="H238">
        <v>1</v>
      </c>
      <c r="I238" s="1" t="s">
        <v>10419</v>
      </c>
      <c r="J238" s="1" t="s">
        <v>13560</v>
      </c>
      <c r="K238" s="1" t="s">
        <v>13561</v>
      </c>
      <c r="L238" s="1" t="s">
        <v>13562</v>
      </c>
      <c r="M238" s="1" t="s">
        <v>13563</v>
      </c>
    </row>
    <row r="239" spans="1:13" x14ac:dyDescent="0.25">
      <c r="A239">
        <v>27</v>
      </c>
      <c r="B239" s="1" t="s">
        <v>10384</v>
      </c>
      <c r="C239">
        <v>2701</v>
      </c>
      <c r="D239" s="1" t="s">
        <v>13456</v>
      </c>
      <c r="E239">
        <v>270105</v>
      </c>
      <c r="F239" s="1" t="s">
        <v>10410</v>
      </c>
      <c r="G239">
        <v>270105001</v>
      </c>
      <c r="H239">
        <v>1</v>
      </c>
      <c r="I239" s="1" t="s">
        <v>10411</v>
      </c>
      <c r="J239" s="1" t="s">
        <v>13564</v>
      </c>
      <c r="K239" s="1" t="s">
        <v>13565</v>
      </c>
      <c r="L239" s="1" t="s">
        <v>13566</v>
      </c>
      <c r="M239" s="1" t="s">
        <v>13567</v>
      </c>
    </row>
    <row r="240" spans="1:13" x14ac:dyDescent="0.25">
      <c r="A240">
        <v>27</v>
      </c>
      <c r="B240" s="1" t="s">
        <v>10384</v>
      </c>
      <c r="C240">
        <v>2701</v>
      </c>
      <c r="D240" s="1" t="s">
        <v>13456</v>
      </c>
      <c r="E240">
        <v>270105</v>
      </c>
      <c r="F240" s="1" t="s">
        <v>10410</v>
      </c>
      <c r="G240">
        <v>270105002</v>
      </c>
      <c r="H240">
        <v>2</v>
      </c>
      <c r="I240" s="1" t="s">
        <v>10412</v>
      </c>
      <c r="J240" s="1" t="s">
        <v>13568</v>
      </c>
      <c r="K240" s="1" t="s">
        <v>13569</v>
      </c>
      <c r="L240" s="1" t="s">
        <v>13570</v>
      </c>
      <c r="M240" s="1" t="s">
        <v>13571</v>
      </c>
    </row>
    <row r="241" spans="1:13" x14ac:dyDescent="0.25">
      <c r="A241">
        <v>27</v>
      </c>
      <c r="B241" s="1" t="s">
        <v>10384</v>
      </c>
      <c r="C241">
        <v>2701</v>
      </c>
      <c r="D241" s="1" t="s">
        <v>13456</v>
      </c>
      <c r="E241">
        <v>270105</v>
      </c>
      <c r="F241" s="1" t="s">
        <v>10410</v>
      </c>
      <c r="G241">
        <v>270105003</v>
      </c>
      <c r="H241">
        <v>3</v>
      </c>
      <c r="I241" s="1" t="s">
        <v>10413</v>
      </c>
      <c r="J241" s="1" t="s">
        <v>13572</v>
      </c>
      <c r="K241" s="1" t="s">
        <v>13573</v>
      </c>
      <c r="L241" s="1" t="s">
        <v>13574</v>
      </c>
      <c r="M241" s="1" t="s">
        <v>13575</v>
      </c>
    </row>
    <row r="242" spans="1:13" x14ac:dyDescent="0.25">
      <c r="A242">
        <v>27</v>
      </c>
      <c r="B242" s="1" t="s">
        <v>10384</v>
      </c>
      <c r="C242">
        <v>2701</v>
      </c>
      <c r="D242" s="1" t="s">
        <v>13456</v>
      </c>
      <c r="E242">
        <v>270106</v>
      </c>
      <c r="F242" s="1" t="s">
        <v>10416</v>
      </c>
      <c r="G242">
        <v>270106001</v>
      </c>
      <c r="H242">
        <v>1</v>
      </c>
      <c r="I242" s="1" t="s">
        <v>10417</v>
      </c>
      <c r="J242" s="1" t="s">
        <v>13576</v>
      </c>
      <c r="K242" s="1" t="s">
        <v>13577</v>
      </c>
      <c r="L242" s="1" t="s">
        <v>13578</v>
      </c>
      <c r="M242" s="1" t="s">
        <v>13579</v>
      </c>
    </row>
    <row r="243" spans="1:13" x14ac:dyDescent="0.25">
      <c r="A243">
        <v>27</v>
      </c>
      <c r="B243" s="1" t="s">
        <v>10384</v>
      </c>
      <c r="C243">
        <v>2701</v>
      </c>
      <c r="D243" s="1" t="s">
        <v>13456</v>
      </c>
      <c r="E243">
        <v>270106</v>
      </c>
      <c r="F243" s="1" t="s">
        <v>10416</v>
      </c>
      <c r="G243">
        <v>270106002</v>
      </c>
      <c r="H243">
        <v>2</v>
      </c>
      <c r="I243" s="1" t="s">
        <v>13580</v>
      </c>
      <c r="J243" s="1" t="s">
        <v>13581</v>
      </c>
      <c r="K243" s="1" t="s">
        <v>13582</v>
      </c>
      <c r="L243" s="1" t="s">
        <v>13583</v>
      </c>
      <c r="M243" s="1" t="s">
        <v>13584</v>
      </c>
    </row>
    <row r="244" spans="1:13" x14ac:dyDescent="0.25">
      <c r="A244">
        <v>27</v>
      </c>
      <c r="B244" s="1" t="s">
        <v>10384</v>
      </c>
      <c r="C244">
        <v>2701</v>
      </c>
      <c r="D244" s="1" t="s">
        <v>13456</v>
      </c>
      <c r="E244">
        <v>270107</v>
      </c>
      <c r="F244" s="1" t="s">
        <v>13585</v>
      </c>
      <c r="G244">
        <v>270107001</v>
      </c>
      <c r="H244">
        <v>1</v>
      </c>
      <c r="I244" s="1" t="s">
        <v>13586</v>
      </c>
      <c r="J244" s="1" t="s">
        <v>13587</v>
      </c>
      <c r="K244" s="1" t="s">
        <v>13588</v>
      </c>
      <c r="L244" s="1" t="s">
        <v>13589</v>
      </c>
      <c r="M244" s="1" t="s">
        <v>13590</v>
      </c>
    </row>
    <row r="245" spans="1:13" x14ac:dyDescent="0.25">
      <c r="A245">
        <v>27</v>
      </c>
      <c r="B245" s="1" t="s">
        <v>10384</v>
      </c>
      <c r="C245">
        <v>2701</v>
      </c>
      <c r="D245" s="1" t="s">
        <v>13456</v>
      </c>
      <c r="E245">
        <v>270107</v>
      </c>
      <c r="F245" s="1" t="s">
        <v>13585</v>
      </c>
      <c r="G245">
        <v>270107002</v>
      </c>
      <c r="H245">
        <v>2</v>
      </c>
      <c r="I245" s="1" t="s">
        <v>13591</v>
      </c>
      <c r="J245" s="1" t="s">
        <v>13592</v>
      </c>
      <c r="K245" s="1" t="s">
        <v>13593</v>
      </c>
      <c r="L245" s="1" t="s">
        <v>13594</v>
      </c>
      <c r="M245" s="1" t="s">
        <v>13595</v>
      </c>
    </row>
    <row r="246" spans="1:13" x14ac:dyDescent="0.25">
      <c r="A246">
        <v>27</v>
      </c>
      <c r="B246" s="1" t="s">
        <v>10384</v>
      </c>
      <c r="C246">
        <v>2701</v>
      </c>
      <c r="D246" s="1" t="s">
        <v>13456</v>
      </c>
      <c r="E246">
        <v>270107</v>
      </c>
      <c r="F246" s="1" t="s">
        <v>13585</v>
      </c>
      <c r="G246">
        <v>270107003</v>
      </c>
      <c r="H246">
        <v>3</v>
      </c>
      <c r="I246" s="1" t="s">
        <v>10392</v>
      </c>
      <c r="J246" s="1" t="s">
        <v>13596</v>
      </c>
      <c r="K246" s="1" t="s">
        <v>13597</v>
      </c>
      <c r="L246" s="1" t="s">
        <v>13598</v>
      </c>
      <c r="M246" s="1" t="s">
        <v>13599</v>
      </c>
    </row>
    <row r="247" spans="1:13" x14ac:dyDescent="0.25">
      <c r="A247">
        <v>27</v>
      </c>
      <c r="B247" s="1" t="s">
        <v>10384</v>
      </c>
      <c r="C247">
        <v>2701</v>
      </c>
      <c r="D247" s="1" t="s">
        <v>13456</v>
      </c>
      <c r="E247">
        <v>270107</v>
      </c>
      <c r="F247" s="1" t="s">
        <v>13585</v>
      </c>
      <c r="G247">
        <v>270107004</v>
      </c>
      <c r="H247">
        <v>4</v>
      </c>
      <c r="I247" s="1" t="s">
        <v>13600</v>
      </c>
      <c r="J247" s="1" t="s">
        <v>13601</v>
      </c>
      <c r="K247" s="1" t="s">
        <v>13602</v>
      </c>
      <c r="L247" s="1" t="s">
        <v>13603</v>
      </c>
      <c r="M247" s="1" t="s">
        <v>13604</v>
      </c>
    </row>
    <row r="248" spans="1:13" x14ac:dyDescent="0.25">
      <c r="A248">
        <v>27</v>
      </c>
      <c r="B248" s="1" t="s">
        <v>10384</v>
      </c>
      <c r="C248">
        <v>2701</v>
      </c>
      <c r="D248" s="1" t="s">
        <v>13456</v>
      </c>
      <c r="E248">
        <v>270107</v>
      </c>
      <c r="F248" s="1" t="s">
        <v>13585</v>
      </c>
      <c r="G248">
        <v>270107005</v>
      </c>
      <c r="H248">
        <v>5</v>
      </c>
      <c r="I248" s="1" t="s">
        <v>13605</v>
      </c>
      <c r="J248" s="1" t="s">
        <v>13606</v>
      </c>
      <c r="K248" s="1" t="s">
        <v>13607</v>
      </c>
      <c r="L248" s="1" t="s">
        <v>13608</v>
      </c>
      <c r="M248" s="1" t="s">
        <v>13609</v>
      </c>
    </row>
    <row r="249" spans="1:13" x14ac:dyDescent="0.25">
      <c r="A249">
        <v>27</v>
      </c>
      <c r="B249" s="1" t="s">
        <v>10384</v>
      </c>
      <c r="C249">
        <v>2701</v>
      </c>
      <c r="D249" s="1" t="s">
        <v>13456</v>
      </c>
      <c r="E249">
        <v>270107</v>
      </c>
      <c r="F249" s="1" t="s">
        <v>13585</v>
      </c>
      <c r="G249">
        <v>270107006</v>
      </c>
      <c r="H249">
        <v>6</v>
      </c>
      <c r="I249" s="1" t="s">
        <v>13610</v>
      </c>
      <c r="J249" s="1" t="s">
        <v>13611</v>
      </c>
      <c r="K249" s="1" t="s">
        <v>13612</v>
      </c>
      <c r="L249" s="1" t="s">
        <v>13613</v>
      </c>
      <c r="M249" s="1" t="s">
        <v>13614</v>
      </c>
    </row>
    <row r="250" spans="1:13" x14ac:dyDescent="0.25">
      <c r="A250">
        <v>27</v>
      </c>
      <c r="B250" s="1" t="s">
        <v>10384</v>
      </c>
      <c r="C250">
        <v>2701</v>
      </c>
      <c r="D250" s="1" t="s">
        <v>13456</v>
      </c>
      <c r="E250">
        <v>270107</v>
      </c>
      <c r="F250" s="1" t="s">
        <v>13585</v>
      </c>
      <c r="G250">
        <v>270107007</v>
      </c>
      <c r="H250">
        <v>7</v>
      </c>
      <c r="I250" s="1" t="s">
        <v>13615</v>
      </c>
      <c r="J250" s="1" t="s">
        <v>13616</v>
      </c>
      <c r="K250" s="1" t="s">
        <v>13617</v>
      </c>
      <c r="L250" s="1" t="s">
        <v>13618</v>
      </c>
      <c r="M250" s="1" t="s">
        <v>13619</v>
      </c>
    </row>
    <row r="251" spans="1:13" x14ac:dyDescent="0.25">
      <c r="A251">
        <v>27</v>
      </c>
      <c r="B251" s="1" t="s">
        <v>10384</v>
      </c>
      <c r="C251">
        <v>2701</v>
      </c>
      <c r="D251" s="1" t="s">
        <v>13456</v>
      </c>
      <c r="E251">
        <v>270108</v>
      </c>
      <c r="F251" s="1" t="s">
        <v>13620</v>
      </c>
      <c r="G251">
        <v>270108001</v>
      </c>
      <c r="H251">
        <v>1</v>
      </c>
      <c r="I251" s="1" t="s">
        <v>13621</v>
      </c>
      <c r="J251" s="1" t="s">
        <v>13622</v>
      </c>
      <c r="K251" s="1" t="s">
        <v>13623</v>
      </c>
      <c r="L251" s="1" t="s">
        <v>13624</v>
      </c>
      <c r="M251" s="1" t="s">
        <v>13625</v>
      </c>
    </row>
    <row r="252" spans="1:13" x14ac:dyDescent="0.25">
      <c r="A252">
        <v>27</v>
      </c>
      <c r="B252" s="1" t="s">
        <v>10384</v>
      </c>
      <c r="C252">
        <v>2701</v>
      </c>
      <c r="D252" s="1" t="s">
        <v>13456</v>
      </c>
      <c r="E252">
        <v>270108</v>
      </c>
      <c r="F252" s="1" t="s">
        <v>13620</v>
      </c>
      <c r="G252">
        <v>270108002</v>
      </c>
      <c r="H252">
        <v>2</v>
      </c>
      <c r="I252" s="1" t="s">
        <v>13626</v>
      </c>
      <c r="J252" s="1" t="s">
        <v>13627</v>
      </c>
      <c r="K252" s="1" t="s">
        <v>13628</v>
      </c>
      <c r="L252" s="1" t="s">
        <v>13629</v>
      </c>
      <c r="M252" s="1" t="s">
        <v>13630</v>
      </c>
    </row>
    <row r="253" spans="1:13" x14ac:dyDescent="0.25">
      <c r="A253">
        <v>27</v>
      </c>
      <c r="B253" s="1" t="s">
        <v>10384</v>
      </c>
      <c r="C253">
        <v>2701</v>
      </c>
      <c r="D253" s="1" t="s">
        <v>13456</v>
      </c>
      <c r="E253">
        <v>270108</v>
      </c>
      <c r="F253" s="1" t="s">
        <v>13620</v>
      </c>
      <c r="G253">
        <v>270108003</v>
      </c>
      <c r="H253">
        <v>3</v>
      </c>
      <c r="I253" s="1" t="s">
        <v>13631</v>
      </c>
      <c r="J253" s="1" t="s">
        <v>13632</v>
      </c>
      <c r="K253" s="1" t="s">
        <v>13633</v>
      </c>
      <c r="L253" s="1" t="s">
        <v>13634</v>
      </c>
      <c r="M253" s="1" t="s">
        <v>13635</v>
      </c>
    </row>
    <row r="254" spans="1:13" x14ac:dyDescent="0.25">
      <c r="A254">
        <v>27</v>
      </c>
      <c r="B254" s="1" t="s">
        <v>10384</v>
      </c>
      <c r="C254">
        <v>2701</v>
      </c>
      <c r="D254" s="1" t="s">
        <v>13456</v>
      </c>
      <c r="E254">
        <v>270108</v>
      </c>
      <c r="F254" s="1" t="s">
        <v>13620</v>
      </c>
      <c r="G254">
        <v>270108004</v>
      </c>
      <c r="H254">
        <v>4</v>
      </c>
      <c r="I254" s="1" t="s">
        <v>13636</v>
      </c>
      <c r="J254" s="1" t="s">
        <v>13637</v>
      </c>
      <c r="K254" s="1" t="s">
        <v>13638</v>
      </c>
      <c r="L254" s="1" t="s">
        <v>13639</v>
      </c>
      <c r="M254" s="1" t="s">
        <v>13640</v>
      </c>
    </row>
    <row r="255" spans="1:13" x14ac:dyDescent="0.25">
      <c r="A255">
        <v>27</v>
      </c>
      <c r="B255" s="1" t="s">
        <v>10384</v>
      </c>
      <c r="C255">
        <v>2701</v>
      </c>
      <c r="D255" s="1" t="s">
        <v>13456</v>
      </c>
      <c r="E255">
        <v>270108</v>
      </c>
      <c r="F255" s="1" t="s">
        <v>13620</v>
      </c>
      <c r="G255">
        <v>270108005</v>
      </c>
      <c r="H255">
        <v>5</v>
      </c>
      <c r="I255" s="1" t="s">
        <v>13641</v>
      </c>
      <c r="J255" s="1" t="s">
        <v>13642</v>
      </c>
      <c r="K255" s="1" t="s">
        <v>13643</v>
      </c>
      <c r="L255" s="1" t="s">
        <v>13644</v>
      </c>
      <c r="M255" s="1" t="s">
        <v>13645</v>
      </c>
    </row>
    <row r="256" spans="1:13" x14ac:dyDescent="0.25">
      <c r="A256">
        <v>27</v>
      </c>
      <c r="B256" s="1" t="s">
        <v>10384</v>
      </c>
      <c r="C256">
        <v>2701</v>
      </c>
      <c r="D256" s="1" t="s">
        <v>13456</v>
      </c>
      <c r="E256">
        <v>270108</v>
      </c>
      <c r="F256" s="1" t="s">
        <v>13620</v>
      </c>
      <c r="G256">
        <v>270108006</v>
      </c>
      <c r="H256">
        <v>6</v>
      </c>
      <c r="I256" s="1" t="s">
        <v>13646</v>
      </c>
      <c r="J256" s="1" t="s">
        <v>13647</v>
      </c>
      <c r="K256" s="1" t="s">
        <v>13648</v>
      </c>
      <c r="L256" s="1" t="s">
        <v>13649</v>
      </c>
      <c r="M256" s="1" t="s">
        <v>13650</v>
      </c>
    </row>
    <row r="257" spans="1:13" x14ac:dyDescent="0.25">
      <c r="A257">
        <v>27</v>
      </c>
      <c r="B257" s="1" t="s">
        <v>10384</v>
      </c>
      <c r="C257">
        <v>2701</v>
      </c>
      <c r="D257" s="1" t="s">
        <v>13456</v>
      </c>
      <c r="E257">
        <v>270108</v>
      </c>
      <c r="F257" s="1" t="s">
        <v>13620</v>
      </c>
      <c r="G257">
        <v>270108007</v>
      </c>
      <c r="H257">
        <v>7</v>
      </c>
      <c r="I257" s="1" t="s">
        <v>13651</v>
      </c>
      <c r="J257" s="1" t="s">
        <v>13652</v>
      </c>
      <c r="K257" s="1" t="s">
        <v>13653</v>
      </c>
      <c r="L257" s="1" t="s">
        <v>13654</v>
      </c>
      <c r="M257" s="1" t="s">
        <v>13655</v>
      </c>
    </row>
    <row r="258" spans="1:13" x14ac:dyDescent="0.25">
      <c r="A258">
        <v>27</v>
      </c>
      <c r="B258" s="1" t="s">
        <v>10384</v>
      </c>
      <c r="C258">
        <v>2701</v>
      </c>
      <c r="D258" s="1" t="s">
        <v>13456</v>
      </c>
      <c r="E258">
        <v>270108</v>
      </c>
      <c r="F258" s="1" t="s">
        <v>13620</v>
      </c>
      <c r="G258">
        <v>270108008</v>
      </c>
      <c r="H258">
        <v>8</v>
      </c>
      <c r="I258" s="1" t="s">
        <v>13656</v>
      </c>
      <c r="J258" s="1" t="s">
        <v>13657</v>
      </c>
      <c r="K258" s="1" t="s">
        <v>13658</v>
      </c>
      <c r="L258" s="1" t="s">
        <v>13659</v>
      </c>
      <c r="M258" s="1" t="s">
        <v>13660</v>
      </c>
    </row>
    <row r="259" spans="1:13" x14ac:dyDescent="0.25">
      <c r="A259">
        <v>27</v>
      </c>
      <c r="B259" s="1" t="s">
        <v>10384</v>
      </c>
      <c r="C259">
        <v>2701</v>
      </c>
      <c r="D259" s="1" t="s">
        <v>13456</v>
      </c>
      <c r="E259">
        <v>270108</v>
      </c>
      <c r="F259" s="1" t="s">
        <v>13620</v>
      </c>
      <c r="G259">
        <v>270108009</v>
      </c>
      <c r="H259">
        <v>9</v>
      </c>
      <c r="I259" s="1" t="s">
        <v>13661</v>
      </c>
      <c r="J259" s="1" t="s">
        <v>13662</v>
      </c>
      <c r="K259" s="1" t="s">
        <v>13663</v>
      </c>
      <c r="L259" s="1" t="s">
        <v>13664</v>
      </c>
      <c r="M259" s="1" t="s">
        <v>13665</v>
      </c>
    </row>
    <row r="260" spans="1:13" x14ac:dyDescent="0.25">
      <c r="A260">
        <v>27</v>
      </c>
      <c r="B260" s="1" t="s">
        <v>10384</v>
      </c>
      <c r="C260">
        <v>2701</v>
      </c>
      <c r="D260" s="1" t="s">
        <v>13456</v>
      </c>
      <c r="E260">
        <v>270109</v>
      </c>
      <c r="F260" s="1" t="s">
        <v>13666</v>
      </c>
      <c r="G260">
        <v>270109001</v>
      </c>
      <c r="H260">
        <v>1</v>
      </c>
      <c r="I260" s="1" t="s">
        <v>13626</v>
      </c>
      <c r="J260" s="1" t="s">
        <v>13667</v>
      </c>
      <c r="K260" s="1" t="s">
        <v>13668</v>
      </c>
      <c r="L260" s="1" t="s">
        <v>13669</v>
      </c>
      <c r="M260" s="1" t="s">
        <v>13670</v>
      </c>
    </row>
    <row r="261" spans="1:13" x14ac:dyDescent="0.25">
      <c r="A261">
        <v>27</v>
      </c>
      <c r="B261" s="1" t="s">
        <v>10384</v>
      </c>
      <c r="C261">
        <v>2701</v>
      </c>
      <c r="D261" s="1" t="s">
        <v>13456</v>
      </c>
      <c r="E261">
        <v>270109</v>
      </c>
      <c r="F261" s="1" t="s">
        <v>13666</v>
      </c>
      <c r="G261">
        <v>270109002</v>
      </c>
      <c r="H261">
        <v>2</v>
      </c>
      <c r="I261" s="1" t="s">
        <v>13671</v>
      </c>
      <c r="J261" s="1" t="s">
        <v>13672</v>
      </c>
      <c r="K261" s="1" t="s">
        <v>13673</v>
      </c>
      <c r="L261" s="1" t="s">
        <v>13674</v>
      </c>
      <c r="M261" s="1" t="s">
        <v>13675</v>
      </c>
    </row>
    <row r="262" spans="1:13" x14ac:dyDescent="0.25">
      <c r="A262">
        <v>27</v>
      </c>
      <c r="B262" s="1" t="s">
        <v>10384</v>
      </c>
      <c r="C262">
        <v>2701</v>
      </c>
      <c r="D262" s="1" t="s">
        <v>13456</v>
      </c>
      <c r="E262">
        <v>270109</v>
      </c>
      <c r="F262" s="1" t="s">
        <v>13666</v>
      </c>
      <c r="G262">
        <v>270109003</v>
      </c>
      <c r="H262">
        <v>3</v>
      </c>
      <c r="I262" s="1" t="s">
        <v>13676</v>
      </c>
      <c r="J262" s="1" t="s">
        <v>13677</v>
      </c>
      <c r="K262" s="1" t="s">
        <v>13678</v>
      </c>
      <c r="L262" s="1" t="s">
        <v>13679</v>
      </c>
      <c r="M262" s="1" t="s">
        <v>13680</v>
      </c>
    </row>
    <row r="263" spans="1:13" x14ac:dyDescent="0.25">
      <c r="A263">
        <v>27</v>
      </c>
      <c r="B263" s="1" t="s">
        <v>10384</v>
      </c>
      <c r="C263">
        <v>2701</v>
      </c>
      <c r="D263" s="1" t="s">
        <v>13456</v>
      </c>
      <c r="E263">
        <v>270109</v>
      </c>
      <c r="F263" s="1" t="s">
        <v>13666</v>
      </c>
      <c r="G263">
        <v>270109004</v>
      </c>
      <c r="H263">
        <v>4</v>
      </c>
      <c r="I263" s="1" t="s">
        <v>13681</v>
      </c>
      <c r="J263" s="1" t="s">
        <v>13682</v>
      </c>
      <c r="K263" s="1" t="s">
        <v>13683</v>
      </c>
      <c r="L263" s="1" t="s">
        <v>13684</v>
      </c>
      <c r="M263" s="1" t="s">
        <v>13685</v>
      </c>
    </row>
    <row r="264" spans="1:13" x14ac:dyDescent="0.25">
      <c r="A264">
        <v>27</v>
      </c>
      <c r="B264" s="1" t="s">
        <v>10384</v>
      </c>
      <c r="C264">
        <v>2701</v>
      </c>
      <c r="D264" s="1" t="s">
        <v>13456</v>
      </c>
      <c r="E264">
        <v>270109</v>
      </c>
      <c r="F264" s="1" t="s">
        <v>13666</v>
      </c>
      <c r="G264">
        <v>270109005</v>
      </c>
      <c r="H264">
        <v>5</v>
      </c>
      <c r="I264" s="1" t="s">
        <v>13686</v>
      </c>
      <c r="J264" s="1" t="s">
        <v>13687</v>
      </c>
      <c r="K264" s="1" t="s">
        <v>13688</v>
      </c>
      <c r="L264" s="1" t="s">
        <v>13689</v>
      </c>
      <c r="M264" s="1" t="s">
        <v>13690</v>
      </c>
    </row>
    <row r="265" spans="1:13" x14ac:dyDescent="0.25">
      <c r="A265">
        <v>27</v>
      </c>
      <c r="B265" s="1" t="s">
        <v>10384</v>
      </c>
      <c r="C265">
        <v>2701</v>
      </c>
      <c r="D265" s="1" t="s">
        <v>13456</v>
      </c>
      <c r="E265">
        <v>270109</v>
      </c>
      <c r="F265" s="1" t="s">
        <v>13666</v>
      </c>
      <c r="G265">
        <v>270109006</v>
      </c>
      <c r="H265">
        <v>6</v>
      </c>
      <c r="I265" s="1" t="s">
        <v>13641</v>
      </c>
      <c r="J265" s="1" t="s">
        <v>13691</v>
      </c>
      <c r="K265" s="1" t="s">
        <v>13692</v>
      </c>
      <c r="L265" s="1" t="s">
        <v>13693</v>
      </c>
      <c r="M265" s="1" t="s">
        <v>13694</v>
      </c>
    </row>
    <row r="266" spans="1:13" x14ac:dyDescent="0.25">
      <c r="A266">
        <v>27</v>
      </c>
      <c r="B266" s="1" t="s">
        <v>10384</v>
      </c>
      <c r="C266">
        <v>2701</v>
      </c>
      <c r="D266" s="1" t="s">
        <v>13456</v>
      </c>
      <c r="E266">
        <v>270109</v>
      </c>
      <c r="F266" s="1" t="s">
        <v>13666</v>
      </c>
      <c r="G266">
        <v>270109007</v>
      </c>
      <c r="H266">
        <v>7</v>
      </c>
      <c r="I266" s="1" t="s">
        <v>13656</v>
      </c>
      <c r="J266" s="1" t="s">
        <v>13695</v>
      </c>
      <c r="K266" s="1" t="s">
        <v>13696</v>
      </c>
      <c r="L266" s="1" t="s">
        <v>13697</v>
      </c>
      <c r="M266" s="1" t="s">
        <v>13698</v>
      </c>
    </row>
    <row r="267" spans="1:13" x14ac:dyDescent="0.25">
      <c r="A267">
        <v>27</v>
      </c>
      <c r="B267" s="1" t="s">
        <v>10384</v>
      </c>
      <c r="C267">
        <v>2701</v>
      </c>
      <c r="D267" s="1" t="s">
        <v>13456</v>
      </c>
      <c r="E267">
        <v>270109</v>
      </c>
      <c r="F267" s="1" t="s">
        <v>13666</v>
      </c>
      <c r="G267">
        <v>270109008</v>
      </c>
      <c r="H267">
        <v>8</v>
      </c>
      <c r="I267" s="1" t="s">
        <v>1467</v>
      </c>
      <c r="J267" s="1" t="s">
        <v>13699</v>
      </c>
      <c r="K267" s="1" t="s">
        <v>13700</v>
      </c>
      <c r="L267" s="1" t="s">
        <v>13701</v>
      </c>
      <c r="M267" s="1" t="s">
        <v>13702</v>
      </c>
    </row>
    <row r="268" spans="1:13" x14ac:dyDescent="0.25">
      <c r="A268">
        <v>27</v>
      </c>
      <c r="B268" s="1" t="s">
        <v>10384</v>
      </c>
      <c r="C268">
        <v>2701</v>
      </c>
      <c r="D268" s="1" t="s">
        <v>13456</v>
      </c>
      <c r="E268">
        <v>270109</v>
      </c>
      <c r="F268" s="1" t="s">
        <v>13666</v>
      </c>
      <c r="G268">
        <v>270109009</v>
      </c>
      <c r="H268">
        <v>9</v>
      </c>
      <c r="I268" s="1" t="s">
        <v>13703</v>
      </c>
      <c r="J268" s="1" t="s">
        <v>13704</v>
      </c>
      <c r="K268" s="1" t="s">
        <v>13705</v>
      </c>
      <c r="L268" s="1" t="s">
        <v>13706</v>
      </c>
      <c r="M268" s="1" t="s">
        <v>13707</v>
      </c>
    </row>
    <row r="269" spans="1:13" x14ac:dyDescent="0.25">
      <c r="A269">
        <v>27</v>
      </c>
      <c r="B269" s="1" t="s">
        <v>10384</v>
      </c>
      <c r="C269">
        <v>2701</v>
      </c>
      <c r="D269" s="1" t="s">
        <v>13456</v>
      </c>
      <c r="E269">
        <v>270103</v>
      </c>
      <c r="F269" s="1" t="s">
        <v>13535</v>
      </c>
      <c r="G269">
        <v>270103007</v>
      </c>
      <c r="H269">
        <v>7</v>
      </c>
      <c r="I269" s="1" t="s">
        <v>13726</v>
      </c>
      <c r="J269" s="1" t="s">
        <v>13727</v>
      </c>
      <c r="K269" s="1" t="s">
        <v>13728</v>
      </c>
      <c r="L269" s="1" t="s">
        <v>13729</v>
      </c>
      <c r="M269" s="1" t="s">
        <v>13730</v>
      </c>
    </row>
    <row r="270" spans="1:13" x14ac:dyDescent="0.25">
      <c r="A270">
        <v>27</v>
      </c>
      <c r="B270" s="1" t="s">
        <v>10384</v>
      </c>
      <c r="C270">
        <v>2701</v>
      </c>
      <c r="D270" s="1" t="s">
        <v>13456</v>
      </c>
      <c r="E270">
        <v>270103</v>
      </c>
      <c r="F270" s="1" t="s">
        <v>13535</v>
      </c>
      <c r="G270">
        <v>270103008</v>
      </c>
      <c r="H270">
        <v>8</v>
      </c>
      <c r="I270" s="1" t="s">
        <v>13731</v>
      </c>
      <c r="J270" s="1" t="s">
        <v>13732</v>
      </c>
      <c r="K270" s="1" t="s">
        <v>13733</v>
      </c>
      <c r="L270" s="1" t="s">
        <v>13734</v>
      </c>
      <c r="M270" s="1" t="s">
        <v>13735</v>
      </c>
    </row>
    <row r="271" spans="1:13" x14ac:dyDescent="0.25">
      <c r="A271">
        <v>27</v>
      </c>
      <c r="B271" s="1" t="s">
        <v>10384</v>
      </c>
      <c r="C271">
        <v>2701</v>
      </c>
      <c r="D271" s="1" t="s">
        <v>13456</v>
      </c>
      <c r="E271">
        <v>270105</v>
      </c>
      <c r="F271" s="1" t="s">
        <v>10410</v>
      </c>
      <c r="G271">
        <v>270105004</v>
      </c>
      <c r="H271">
        <v>4</v>
      </c>
      <c r="I271" s="1" t="s">
        <v>10385</v>
      </c>
      <c r="J271" s="1" t="s">
        <v>13736</v>
      </c>
      <c r="K271" s="1" t="s">
        <v>13737</v>
      </c>
      <c r="L271" s="1" t="s">
        <v>13738</v>
      </c>
      <c r="M271" s="1" t="s">
        <v>13739</v>
      </c>
    </row>
    <row r="272" spans="1:13" x14ac:dyDescent="0.25">
      <c r="A272">
        <v>27</v>
      </c>
      <c r="B272" s="1" t="s">
        <v>10384</v>
      </c>
      <c r="C272">
        <v>2701</v>
      </c>
      <c r="D272" s="1" t="s">
        <v>13456</v>
      </c>
      <c r="E272">
        <v>270105</v>
      </c>
      <c r="F272" s="1" t="s">
        <v>10410</v>
      </c>
      <c r="G272">
        <v>270105005</v>
      </c>
      <c r="H272">
        <v>5</v>
      </c>
      <c r="I272" s="1" t="s">
        <v>10414</v>
      </c>
      <c r="J272" s="1" t="s">
        <v>13740</v>
      </c>
      <c r="K272" s="1" t="s">
        <v>13741</v>
      </c>
      <c r="L272" s="1" t="s">
        <v>13742</v>
      </c>
      <c r="M272" s="1" t="s">
        <v>13743</v>
      </c>
    </row>
    <row r="273" spans="1:13" x14ac:dyDescent="0.25">
      <c r="A273">
        <v>27</v>
      </c>
      <c r="B273" s="1" t="s">
        <v>10384</v>
      </c>
      <c r="C273">
        <v>2701</v>
      </c>
      <c r="D273" s="1" t="s">
        <v>13456</v>
      </c>
      <c r="E273">
        <v>270108</v>
      </c>
      <c r="F273" s="1" t="s">
        <v>13620</v>
      </c>
      <c r="G273">
        <v>270108010</v>
      </c>
      <c r="H273">
        <v>10</v>
      </c>
      <c r="I273" s="1" t="s">
        <v>13620</v>
      </c>
      <c r="J273" s="1" t="s">
        <v>13744</v>
      </c>
      <c r="K273" s="1" t="s">
        <v>13745</v>
      </c>
      <c r="L273" s="1" t="s">
        <v>13746</v>
      </c>
      <c r="M273" s="1" t="s">
        <v>13747</v>
      </c>
    </row>
    <row r="274" spans="1:13" x14ac:dyDescent="0.25">
      <c r="A274">
        <v>27</v>
      </c>
      <c r="B274" s="1" t="s">
        <v>10384</v>
      </c>
      <c r="C274">
        <v>2701</v>
      </c>
      <c r="D274" s="1" t="s">
        <v>13456</v>
      </c>
      <c r="E274">
        <v>270109</v>
      </c>
      <c r="F274" s="1" t="s">
        <v>13666</v>
      </c>
      <c r="G274">
        <v>270109010</v>
      </c>
      <c r="H274">
        <v>10</v>
      </c>
      <c r="I274" s="1" t="s">
        <v>13666</v>
      </c>
      <c r="J274" s="1" t="s">
        <v>13748</v>
      </c>
      <c r="K274" s="1" t="s">
        <v>13749</v>
      </c>
      <c r="L274" s="1" t="s">
        <v>13750</v>
      </c>
      <c r="M274" s="1" t="s">
        <v>13751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10451</v>
      </c>
      <c r="B1" t="s">
        <v>10452</v>
      </c>
      <c r="C1" t="s">
        <v>10453</v>
      </c>
    </row>
    <row r="2" spans="1:3" x14ac:dyDescent="0.25">
      <c r="A2" s="1" t="s">
        <v>10454</v>
      </c>
      <c r="B2" s="1" t="s">
        <v>10455</v>
      </c>
      <c r="C2">
        <v>1</v>
      </c>
    </row>
    <row r="3" spans="1:3" x14ac:dyDescent="0.25">
      <c r="A3" s="1" t="s">
        <v>10456</v>
      </c>
      <c r="B3" s="1" t="s">
        <v>10457</v>
      </c>
      <c r="C3">
        <v>2</v>
      </c>
    </row>
    <row r="4" spans="1:3" x14ac:dyDescent="0.25">
      <c r="A4" s="1" t="s">
        <v>10458</v>
      </c>
      <c r="B4" s="1" t="s">
        <v>10459</v>
      </c>
      <c r="C4">
        <v>3</v>
      </c>
    </row>
    <row r="5" spans="1:3" x14ac:dyDescent="0.25">
      <c r="A5" s="1" t="s">
        <v>10460</v>
      </c>
      <c r="B5" s="1" t="s">
        <v>10461</v>
      </c>
      <c r="C5">
        <v>4</v>
      </c>
    </row>
    <row r="6" spans="1:3" x14ac:dyDescent="0.25">
      <c r="A6" s="1" t="s">
        <v>10462</v>
      </c>
      <c r="B6" s="1" t="s">
        <v>10463</v>
      </c>
      <c r="C6">
        <v>5</v>
      </c>
    </row>
    <row r="7" spans="1:3" x14ac:dyDescent="0.25">
      <c r="A7" s="1" t="s">
        <v>10446</v>
      </c>
      <c r="B7" s="1" t="s">
        <v>10464</v>
      </c>
      <c r="C7">
        <v>6</v>
      </c>
    </row>
    <row r="8" spans="1:3" x14ac:dyDescent="0.25">
      <c r="A8" s="1" t="s">
        <v>10465</v>
      </c>
      <c r="B8" s="1" t="s">
        <v>10466</v>
      </c>
      <c r="C8">
        <v>7</v>
      </c>
    </row>
    <row r="9" spans="1:3" x14ac:dyDescent="0.25">
      <c r="A9" s="1" t="s">
        <v>10467</v>
      </c>
      <c r="B9" s="1" t="s">
        <v>10468</v>
      </c>
      <c r="C9">
        <v>8</v>
      </c>
    </row>
    <row r="10" spans="1:3" x14ac:dyDescent="0.25">
      <c r="A10" s="1" t="s">
        <v>10469</v>
      </c>
      <c r="B10" s="1" t="s">
        <v>10470</v>
      </c>
      <c r="C10">
        <v>9</v>
      </c>
    </row>
    <row r="11" spans="1:3" x14ac:dyDescent="0.25">
      <c r="A11" s="1" t="s">
        <v>10471</v>
      </c>
      <c r="B11" s="1" t="s">
        <v>10472</v>
      </c>
      <c r="C11">
        <v>10</v>
      </c>
    </row>
    <row r="12" spans="1:3" x14ac:dyDescent="0.25">
      <c r="A12" s="1" t="s">
        <v>10473</v>
      </c>
      <c r="B12" s="1" t="s">
        <v>10474</v>
      </c>
      <c r="C12">
        <v>11</v>
      </c>
    </row>
    <row r="13" spans="1:3" x14ac:dyDescent="0.25">
      <c r="A13" s="1" t="s">
        <v>10475</v>
      </c>
      <c r="B13" s="1" t="s">
        <v>10476</v>
      </c>
      <c r="C13">
        <v>12</v>
      </c>
    </row>
    <row r="14" spans="1:3" x14ac:dyDescent="0.25">
      <c r="A14" s="1" t="s">
        <v>10477</v>
      </c>
      <c r="B14" s="1" t="s">
        <v>10478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D32" sqref="D32"/>
    </sheetView>
  </sheetViews>
  <sheetFormatPr baseColWidth="10" defaultRowHeight="15" x14ac:dyDescent="0.25"/>
  <sheetData>
    <row r="1" spans="1:3" x14ac:dyDescent="0.25">
      <c r="A1" s="5" t="s">
        <v>10672</v>
      </c>
      <c r="B1" s="5" t="s">
        <v>754</v>
      </c>
      <c r="C1" s="5" t="s">
        <v>10479</v>
      </c>
    </row>
    <row r="2" spans="1:3" x14ac:dyDescent="0.25">
      <c r="A2" s="16">
        <v>1</v>
      </c>
      <c r="B2" t="s">
        <v>795</v>
      </c>
      <c r="C2" s="16">
        <f>+VLOOKUP(Region23[[#This Row],[Código_Región]],Codigos_regiones[],3,0)</f>
        <v>252</v>
      </c>
    </row>
    <row r="3" spans="1:3" x14ac:dyDescent="0.25">
      <c r="A3" s="16">
        <v>2</v>
      </c>
      <c r="B3" t="s">
        <v>756</v>
      </c>
      <c r="C3" s="16">
        <f>+VLOOKUP(Region23[[#This Row],[Código_Región]],Codigos_regiones[],3,0)</f>
        <v>239</v>
      </c>
    </row>
    <row r="4" spans="1:3" x14ac:dyDescent="0.25">
      <c r="A4" s="16">
        <v>3</v>
      </c>
      <c r="B4" t="s">
        <v>765</v>
      </c>
      <c r="C4" s="16">
        <f>+VLOOKUP(Region23[[#This Row],[Código_Región]],Codigos_regiones[],3,0)</f>
        <v>242</v>
      </c>
    </row>
    <row r="5" spans="1:3" x14ac:dyDescent="0.25">
      <c r="A5" s="16">
        <v>4</v>
      </c>
      <c r="B5" t="s">
        <v>771</v>
      </c>
      <c r="C5" s="16">
        <f>+VLOOKUP(Region23[[#This Row],[Código_Región]],Codigos_regiones[],3,0)</f>
        <v>244</v>
      </c>
    </row>
    <row r="6" spans="1:3" x14ac:dyDescent="0.25">
      <c r="A6" s="16">
        <v>5</v>
      </c>
      <c r="B6" t="s">
        <v>798</v>
      </c>
      <c r="C6" s="16">
        <f>+VLOOKUP(Region23[[#This Row],[Código_Región]],Codigos_regiones[],3,0)</f>
        <v>253</v>
      </c>
    </row>
    <row r="7" spans="1:3" x14ac:dyDescent="0.25">
      <c r="A7" s="16">
        <v>6</v>
      </c>
      <c r="B7" t="s">
        <v>1781</v>
      </c>
      <c r="C7" s="16">
        <f>+VLOOKUP(Region23[[#This Row],[Código_Región]],Codigos_regiones[],3,0)</f>
        <v>245</v>
      </c>
    </row>
    <row r="8" spans="1:3" x14ac:dyDescent="0.25">
      <c r="A8" s="16">
        <v>7</v>
      </c>
      <c r="B8" t="s">
        <v>786</v>
      </c>
      <c r="C8" s="16">
        <f>+VLOOKUP(Region23[[#This Row],[Código_Región]],Codigos_regiones[],3,0)</f>
        <v>249</v>
      </c>
    </row>
    <row r="9" spans="1:3" x14ac:dyDescent="0.25">
      <c r="A9" s="16">
        <v>8</v>
      </c>
      <c r="B9" t="s">
        <v>768</v>
      </c>
      <c r="C9" s="16">
        <f>+VLOOKUP(Region23[[#This Row],[Código_Región]],Codigos_regiones[],3,0)</f>
        <v>243</v>
      </c>
    </row>
    <row r="10" spans="1:3" x14ac:dyDescent="0.25">
      <c r="A10" s="16">
        <v>9</v>
      </c>
      <c r="B10" t="s">
        <v>762</v>
      </c>
      <c r="C10" s="16">
        <f>+VLOOKUP(Region23[[#This Row],[Código_Región]],Codigos_regiones[],3,0)</f>
        <v>241</v>
      </c>
    </row>
    <row r="11" spans="1:3" x14ac:dyDescent="0.25">
      <c r="A11" s="16">
        <v>10</v>
      </c>
      <c r="B11" t="s">
        <v>777</v>
      </c>
      <c r="C11" s="16">
        <f>+VLOOKUP(Region23[[#This Row],[Código_Región]],Codigos_regiones[],3,0)</f>
        <v>246</v>
      </c>
    </row>
    <row r="12" spans="1:3" x14ac:dyDescent="0.25">
      <c r="A12" s="16">
        <v>11</v>
      </c>
      <c r="B12" t="s">
        <v>10710</v>
      </c>
      <c r="C12" s="16">
        <f>+VLOOKUP(Region23[[#This Row],[Código_Región]],Codigos_regiones[],3,0)</f>
        <v>238</v>
      </c>
    </row>
    <row r="13" spans="1:3" x14ac:dyDescent="0.25">
      <c r="A13" s="16">
        <v>12</v>
      </c>
      <c r="B13" t="s">
        <v>10708</v>
      </c>
      <c r="C13" s="16">
        <f>+VLOOKUP(Region23[[#This Row],[Código_Región]],Codigos_regiones[],3,0)</f>
        <v>248</v>
      </c>
    </row>
    <row r="14" spans="1:3" x14ac:dyDescent="0.25">
      <c r="A14" s="16">
        <v>13</v>
      </c>
      <c r="B14" t="s">
        <v>10679</v>
      </c>
      <c r="C14" s="16">
        <f>+VLOOKUP(Region23[[#This Row],[Código_Región]],Codigos_regiones[],3,0)</f>
        <v>251</v>
      </c>
    </row>
    <row r="15" spans="1:3" x14ac:dyDescent="0.25">
      <c r="A15" s="16">
        <v>14</v>
      </c>
      <c r="B15" t="s">
        <v>780</v>
      </c>
      <c r="C15" s="16">
        <f>+VLOOKUP(Region23[[#This Row],[Código_Región]],Codigos_regiones[],3,0)</f>
        <v>247</v>
      </c>
    </row>
    <row r="16" spans="1:3" x14ac:dyDescent="0.25">
      <c r="A16" s="16">
        <v>15</v>
      </c>
      <c r="B16" t="s">
        <v>759</v>
      </c>
      <c r="C16" s="16">
        <f>+VLOOKUP(Region23[[#This Row],[Código_Región]],Codigos_regiones[],3,0)</f>
        <v>240</v>
      </c>
    </row>
    <row r="17" spans="1:3" x14ac:dyDescent="0.25">
      <c r="A17" s="16">
        <v>16</v>
      </c>
      <c r="B17" t="s">
        <v>789</v>
      </c>
      <c r="C17" s="16">
        <f>+VLOOKUP(Region23[[#This Row],[Código_Región]],Codigos_regiones[],3,0)</f>
        <v>250</v>
      </c>
    </row>
    <row r="18" spans="1:3" x14ac:dyDescent="0.25">
      <c r="A18" s="16"/>
      <c r="C18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6ED-05AA-4D02-AB73-93C9EE150CED}">
  <sheetPr>
    <tabColor rgb="FFCC0066"/>
  </sheetPr>
  <dimension ref="A1:C245"/>
  <sheetViews>
    <sheetView workbookViewId="0">
      <selection activeCell="C221" sqref="C221"/>
    </sheetView>
  </sheetViews>
  <sheetFormatPr baseColWidth="10" defaultRowHeight="15" x14ac:dyDescent="0.25"/>
  <cols>
    <col min="2" max="2" width="19.140625" bestFit="1" customWidth="1"/>
  </cols>
  <sheetData>
    <row r="1" spans="1:3" x14ac:dyDescent="0.25">
      <c r="A1" t="s">
        <v>13759</v>
      </c>
      <c r="B1" t="s">
        <v>1061</v>
      </c>
      <c r="C1" t="s">
        <v>10480</v>
      </c>
    </row>
    <row r="2" spans="1:3" x14ac:dyDescent="0.25">
      <c r="A2">
        <v>1101</v>
      </c>
      <c r="B2" t="s">
        <v>1059</v>
      </c>
      <c r="C2">
        <f>VLOOKUP(B2,Codigos_comunas[[#All],[Comuna]:[cod]],2,0)</f>
        <v>343</v>
      </c>
    </row>
    <row r="3" spans="1:3" x14ac:dyDescent="0.25">
      <c r="A3">
        <v>1107</v>
      </c>
      <c r="B3" t="s">
        <v>1064</v>
      </c>
      <c r="C3">
        <f>VLOOKUP(B3,Codigos_comunas[[#All],[Comuna]:[cod]],2,0)</f>
        <v>344</v>
      </c>
    </row>
    <row r="4" spans="1:3" x14ac:dyDescent="0.25">
      <c r="A4">
        <v>1401</v>
      </c>
      <c r="B4" t="s">
        <v>1067</v>
      </c>
      <c r="C4">
        <f>VLOOKUP(B4,Codigos_comunas[[#All],[Comuna]:[cod]],2,0)</f>
        <v>345</v>
      </c>
    </row>
    <row r="5" spans="1:3" x14ac:dyDescent="0.25">
      <c r="A5">
        <v>1405</v>
      </c>
      <c r="B5" t="s">
        <v>1079</v>
      </c>
      <c r="C5">
        <f>VLOOKUP(B5,Codigos_comunas[[#All],[Comuna]:[cod]],2,0)</f>
        <v>349</v>
      </c>
    </row>
    <row r="6" spans="1:3" x14ac:dyDescent="0.25">
      <c r="A6">
        <v>2101</v>
      </c>
      <c r="B6" t="s">
        <v>756</v>
      </c>
      <c r="C6">
        <f>VLOOKUP(B6,Codigos_comunas[[#All],[Comuna]:[cod]],2,0)</f>
        <v>350</v>
      </c>
    </row>
    <row r="7" spans="1:3" x14ac:dyDescent="0.25">
      <c r="A7">
        <v>2104</v>
      </c>
      <c r="B7" t="s">
        <v>1090</v>
      </c>
      <c r="C7">
        <f>VLOOKUP(B7,Codigos_comunas[[#All],[Comuna]:[cod]],2,0)</f>
        <v>353</v>
      </c>
    </row>
    <row r="8" spans="1:3" x14ac:dyDescent="0.25">
      <c r="A8">
        <v>2201</v>
      </c>
      <c r="B8" t="s">
        <v>1093</v>
      </c>
      <c r="C8">
        <f>VLOOKUP(B8,Codigos_comunas[[#All],[Comuna]:[cod]],2,0)</f>
        <v>354</v>
      </c>
    </row>
    <row r="9" spans="1:3" x14ac:dyDescent="0.25">
      <c r="A9">
        <v>2301</v>
      </c>
      <c r="B9" t="s">
        <v>1102</v>
      </c>
      <c r="C9">
        <f>VLOOKUP(B9,Codigos_comunas[[#All],[Comuna]:[cod]],2,0)</f>
        <v>357</v>
      </c>
    </row>
    <row r="10" spans="1:3" x14ac:dyDescent="0.25">
      <c r="A10">
        <v>2302</v>
      </c>
      <c r="B10" t="s">
        <v>1105</v>
      </c>
      <c r="C10">
        <f>VLOOKUP(B10,Codigos_comunas[[#All],[Comuna]:[cod]],2,0)</f>
        <v>358</v>
      </c>
    </row>
    <row r="11" spans="1:3" x14ac:dyDescent="0.25">
      <c r="A11">
        <v>3101</v>
      </c>
      <c r="B11" t="s">
        <v>1108</v>
      </c>
      <c r="C11">
        <f>VLOOKUP(B11,Codigos_comunas[[#All],[Comuna]:[cod]],2,0)</f>
        <v>359</v>
      </c>
    </row>
    <row r="12" spans="1:3" x14ac:dyDescent="0.25">
      <c r="A12">
        <v>3102</v>
      </c>
      <c r="B12" t="s">
        <v>1111</v>
      </c>
      <c r="C12">
        <f>VLOOKUP(B12,Codigos_comunas[[#All],[Comuna]:[cod]],2,0)</f>
        <v>360</v>
      </c>
    </row>
    <row r="13" spans="1:3" x14ac:dyDescent="0.25">
      <c r="A13">
        <v>3103</v>
      </c>
      <c r="B13" t="s">
        <v>1114</v>
      </c>
      <c r="C13">
        <f>VLOOKUP(B13,Codigos_comunas[[#All],[Comuna]:[cod]],2,0)</f>
        <v>361</v>
      </c>
    </row>
    <row r="14" spans="1:3" x14ac:dyDescent="0.25">
      <c r="A14">
        <v>3201</v>
      </c>
      <c r="B14" t="s">
        <v>1117</v>
      </c>
      <c r="C14">
        <f>VLOOKUP(B14,Codigos_comunas[[#All],[Comuna]:[cod]],2,0)</f>
        <v>362</v>
      </c>
    </row>
    <row r="15" spans="1:3" x14ac:dyDescent="0.25">
      <c r="A15">
        <v>3301</v>
      </c>
      <c r="B15" t="s">
        <v>1123</v>
      </c>
      <c r="C15">
        <f>VLOOKUP(B15,Codigos_comunas[[#All],[Comuna]:[cod]],2,0)</f>
        <v>364</v>
      </c>
    </row>
    <row r="16" spans="1:3" x14ac:dyDescent="0.25">
      <c r="A16">
        <v>3303</v>
      </c>
      <c r="B16" t="s">
        <v>1129</v>
      </c>
      <c r="C16">
        <f>VLOOKUP(B16,Codigos_comunas[[#All],[Comuna]:[cod]],2,0)</f>
        <v>366</v>
      </c>
    </row>
    <row r="17" spans="1:3" x14ac:dyDescent="0.25">
      <c r="A17">
        <v>3304</v>
      </c>
      <c r="B17" t="s">
        <v>1132</v>
      </c>
      <c r="C17">
        <f>VLOOKUP(B17,Codigos_comunas[[#All],[Comuna]:[cod]],2,0)</f>
        <v>367</v>
      </c>
    </row>
    <row r="18" spans="1:3" x14ac:dyDescent="0.25">
      <c r="A18">
        <v>4101</v>
      </c>
      <c r="B18" t="s">
        <v>1135</v>
      </c>
      <c r="C18">
        <f>VLOOKUP(B18,Codigos_comunas[[#All],[Comuna]:[cod]],2,0)</f>
        <v>368</v>
      </c>
    </row>
    <row r="19" spans="1:3" x14ac:dyDescent="0.25">
      <c r="A19">
        <v>4102</v>
      </c>
      <c r="B19" t="s">
        <v>771</v>
      </c>
      <c r="C19">
        <f>VLOOKUP(B19,Codigos_comunas[[#All],[Comuna]:[cod]],2,0)</f>
        <v>369</v>
      </c>
    </row>
    <row r="20" spans="1:3" x14ac:dyDescent="0.25">
      <c r="A20">
        <v>4103</v>
      </c>
      <c r="B20" t="s">
        <v>1140</v>
      </c>
      <c r="C20">
        <f>VLOOKUP(B20,Codigos_comunas[[#All],[Comuna]:[cod]],2,0)</f>
        <v>370</v>
      </c>
    </row>
    <row r="21" spans="1:3" x14ac:dyDescent="0.25">
      <c r="A21">
        <v>4106</v>
      </c>
      <c r="B21" t="s">
        <v>1149</v>
      </c>
      <c r="C21">
        <f>VLOOKUP(B21,Codigos_comunas[[#All],[Comuna]:[cod]],2,0)</f>
        <v>373</v>
      </c>
    </row>
    <row r="22" spans="1:3" x14ac:dyDescent="0.25">
      <c r="A22">
        <v>4201</v>
      </c>
      <c r="B22" t="s">
        <v>1152</v>
      </c>
      <c r="C22">
        <f>VLOOKUP(B22,Codigos_comunas[[#All],[Comuna]:[cod]],2,0)</f>
        <v>374</v>
      </c>
    </row>
    <row r="23" spans="1:3" x14ac:dyDescent="0.25">
      <c r="A23">
        <v>4202</v>
      </c>
      <c r="B23" t="s">
        <v>1155</v>
      </c>
      <c r="C23">
        <f>VLOOKUP(B23,Codigos_comunas[[#All],[Comuna]:[cod]],2,0)</f>
        <v>375</v>
      </c>
    </row>
    <row r="24" spans="1:3" x14ac:dyDescent="0.25">
      <c r="A24">
        <v>4203</v>
      </c>
      <c r="B24" t="s">
        <v>1158</v>
      </c>
      <c r="C24">
        <f>VLOOKUP(B24,Codigos_comunas[[#All],[Comuna]:[cod]],2,0)</f>
        <v>376</v>
      </c>
    </row>
    <row r="25" spans="1:3" x14ac:dyDescent="0.25">
      <c r="A25">
        <v>4301</v>
      </c>
      <c r="B25" t="s">
        <v>1164</v>
      </c>
      <c r="C25">
        <f>VLOOKUP(B25,Codigos_comunas[[#All],[Comuna]:[cod]],2,0)</f>
        <v>378</v>
      </c>
    </row>
    <row r="26" spans="1:3" x14ac:dyDescent="0.25">
      <c r="A26">
        <v>4302</v>
      </c>
      <c r="B26" t="s">
        <v>1167</v>
      </c>
      <c r="C26">
        <f>VLOOKUP(B26,Codigos_comunas[[#All],[Comuna]:[cod]],2,0)</f>
        <v>379</v>
      </c>
    </row>
    <row r="27" spans="1:3" x14ac:dyDescent="0.25">
      <c r="A27">
        <v>4303</v>
      </c>
      <c r="B27" t="s">
        <v>1170</v>
      </c>
      <c r="C27">
        <f>VLOOKUP(B27,Codigos_comunas[[#All],[Comuna]:[cod]],2,0)</f>
        <v>380</v>
      </c>
    </row>
    <row r="28" spans="1:3" x14ac:dyDescent="0.25">
      <c r="A28">
        <v>5101</v>
      </c>
      <c r="B28" t="s">
        <v>798</v>
      </c>
      <c r="C28">
        <f>VLOOKUP(B28,Codigos_comunas[[#All],[Comuna]:[cod]],2,0)</f>
        <v>383</v>
      </c>
    </row>
    <row r="29" spans="1:3" x14ac:dyDescent="0.25">
      <c r="A29">
        <v>5102</v>
      </c>
      <c r="B29" t="s">
        <v>1181</v>
      </c>
      <c r="C29">
        <f>VLOOKUP(B29,Codigos_comunas[[#All],[Comuna]:[cod]],2,0)</f>
        <v>384</v>
      </c>
    </row>
    <row r="30" spans="1:3" x14ac:dyDescent="0.25">
      <c r="A30">
        <v>5103</v>
      </c>
      <c r="B30" t="s">
        <v>1184</v>
      </c>
      <c r="C30">
        <f>VLOOKUP(B30,Codigos_comunas[[#All],[Comuna]:[cod]],2,0)</f>
        <v>385</v>
      </c>
    </row>
    <row r="31" spans="1:3" x14ac:dyDescent="0.25">
      <c r="A31">
        <v>5105</v>
      </c>
      <c r="B31" t="s">
        <v>1190</v>
      </c>
      <c r="C31">
        <f>VLOOKUP(B31,Codigos_comunas[[#All],[Comuna]:[cod]],2,0)</f>
        <v>387</v>
      </c>
    </row>
    <row r="32" spans="1:3" x14ac:dyDescent="0.25">
      <c r="A32">
        <v>5107</v>
      </c>
      <c r="B32" t="s">
        <v>1193</v>
      </c>
      <c r="C32">
        <f>VLOOKUP(B32,Codigos_comunas[[#All],[Comuna]:[cod]],2,0)</f>
        <v>388</v>
      </c>
    </row>
    <row r="33" spans="1:3" x14ac:dyDescent="0.25">
      <c r="A33">
        <v>5109</v>
      </c>
      <c r="B33" t="s">
        <v>1196</v>
      </c>
      <c r="C33">
        <f>VLOOKUP(B33,Codigos_comunas[[#All],[Comuna]:[cod]],2,0)</f>
        <v>389</v>
      </c>
    </row>
    <row r="34" spans="1:3" x14ac:dyDescent="0.25">
      <c r="A34">
        <v>5301</v>
      </c>
      <c r="B34" t="s">
        <v>1202</v>
      </c>
      <c r="C34">
        <f>VLOOKUP(B34,Codigos_comunas[[#All],[Comuna]:[cod]],2,0)</f>
        <v>391</v>
      </c>
    </row>
    <row r="35" spans="1:3" x14ac:dyDescent="0.25">
      <c r="A35">
        <v>5302</v>
      </c>
      <c r="B35" t="s">
        <v>1205</v>
      </c>
      <c r="C35">
        <f>VLOOKUP(B35,Codigos_comunas[[#All],[Comuna]:[cod]],2,0)</f>
        <v>392</v>
      </c>
    </row>
    <row r="36" spans="1:3" x14ac:dyDescent="0.25">
      <c r="A36">
        <v>5402</v>
      </c>
      <c r="B36" t="s">
        <v>1217</v>
      </c>
      <c r="C36">
        <f>VLOOKUP(B36,Codigos_comunas[[#All],[Comuna]:[cod]],2,0)</f>
        <v>396</v>
      </c>
    </row>
    <row r="37" spans="1:3" x14ac:dyDescent="0.25">
      <c r="A37">
        <v>5403</v>
      </c>
      <c r="B37" t="s">
        <v>1220</v>
      </c>
      <c r="C37">
        <f>VLOOKUP(B37,Codigos_comunas[[#All],[Comuna]:[cod]],2,0)</f>
        <v>397</v>
      </c>
    </row>
    <row r="38" spans="1:3" x14ac:dyDescent="0.25">
      <c r="A38">
        <v>5404</v>
      </c>
      <c r="B38" t="s">
        <v>1223</v>
      </c>
      <c r="C38">
        <f>VLOOKUP(B38,Codigos_comunas[[#All],[Comuna]:[cod]],2,0)</f>
        <v>398</v>
      </c>
    </row>
    <row r="39" spans="1:3" x14ac:dyDescent="0.25">
      <c r="A39">
        <v>5405</v>
      </c>
      <c r="B39" t="s">
        <v>1226</v>
      </c>
      <c r="C39">
        <f>VLOOKUP(B39,Codigos_comunas[[#All],[Comuna]:[cod]],2,0)</f>
        <v>399</v>
      </c>
    </row>
    <row r="40" spans="1:3" x14ac:dyDescent="0.25">
      <c r="A40">
        <v>5501</v>
      </c>
      <c r="B40" t="s">
        <v>1229</v>
      </c>
      <c r="C40">
        <f>VLOOKUP(B40,Codigos_comunas[[#All],[Comuna]:[cod]],2,0)</f>
        <v>400</v>
      </c>
    </row>
    <row r="41" spans="1:3" x14ac:dyDescent="0.25">
      <c r="A41">
        <v>5502</v>
      </c>
      <c r="B41" t="s">
        <v>1232</v>
      </c>
      <c r="C41">
        <f>VLOOKUP(B41,Codigos_comunas[[#All],[Comuna]:[cod]],2,0)</f>
        <v>401</v>
      </c>
    </row>
    <row r="42" spans="1:3" x14ac:dyDescent="0.25">
      <c r="A42">
        <v>5504</v>
      </c>
      <c r="B42" t="s">
        <v>1238</v>
      </c>
      <c r="C42">
        <f>VLOOKUP(B42,Codigos_comunas[[#All],[Comuna]:[cod]],2,0)</f>
        <v>403</v>
      </c>
    </row>
    <row r="43" spans="1:3" x14ac:dyDescent="0.25">
      <c r="A43">
        <v>5506</v>
      </c>
      <c r="B43" t="s">
        <v>1241</v>
      </c>
      <c r="C43">
        <f>VLOOKUP(B43,Codigos_comunas[[#All],[Comuna]:[cod]],2,0)</f>
        <v>404</v>
      </c>
    </row>
    <row r="44" spans="1:3" x14ac:dyDescent="0.25">
      <c r="A44">
        <v>5601</v>
      </c>
      <c r="B44" t="s">
        <v>1244</v>
      </c>
      <c r="C44">
        <f>VLOOKUP(B44,Codigos_comunas[[#All],[Comuna]:[cod]],2,0)</f>
        <v>405</v>
      </c>
    </row>
    <row r="45" spans="1:3" x14ac:dyDescent="0.25">
      <c r="A45">
        <v>5602</v>
      </c>
      <c r="B45" t="s">
        <v>1247</v>
      </c>
      <c r="C45">
        <f>VLOOKUP(B45,Codigos_comunas[[#All],[Comuna]:[cod]],2,0)</f>
        <v>406</v>
      </c>
    </row>
    <row r="46" spans="1:3" x14ac:dyDescent="0.25">
      <c r="A46">
        <v>5603</v>
      </c>
      <c r="B46" t="s">
        <v>1250</v>
      </c>
      <c r="C46">
        <f>VLOOKUP(B46,Codigos_comunas[[#All],[Comuna]:[cod]],2,0)</f>
        <v>407</v>
      </c>
    </row>
    <row r="47" spans="1:3" x14ac:dyDescent="0.25">
      <c r="A47">
        <v>5604</v>
      </c>
      <c r="B47" t="s">
        <v>1253</v>
      </c>
      <c r="C47">
        <f>VLOOKUP(B47,Codigos_comunas[[#All],[Comuna]:[cod]],2,0)</f>
        <v>408</v>
      </c>
    </row>
    <row r="48" spans="1:3" x14ac:dyDescent="0.25">
      <c r="A48">
        <v>5605</v>
      </c>
      <c r="B48" t="s">
        <v>1256</v>
      </c>
      <c r="C48">
        <f>VLOOKUP(B48,Codigos_comunas[[#All],[Comuna]:[cod]],2,0)</f>
        <v>409</v>
      </c>
    </row>
    <row r="49" spans="1:3" x14ac:dyDescent="0.25">
      <c r="A49">
        <v>5606</v>
      </c>
      <c r="B49" t="s">
        <v>1259</v>
      </c>
      <c r="C49">
        <f>VLOOKUP(B49,Codigos_comunas[[#All],[Comuna]:[cod]],2,0)</f>
        <v>410</v>
      </c>
    </row>
    <row r="50" spans="1:3" x14ac:dyDescent="0.25">
      <c r="A50">
        <v>5701</v>
      </c>
      <c r="B50" t="s">
        <v>1262</v>
      </c>
      <c r="C50">
        <f>VLOOKUP(B50,Codigos_comunas[[#All],[Comuna]:[cod]],2,0)</f>
        <v>411</v>
      </c>
    </row>
    <row r="51" spans="1:3" x14ac:dyDescent="0.25">
      <c r="A51">
        <v>5703</v>
      </c>
      <c r="B51" t="s">
        <v>1268</v>
      </c>
      <c r="C51">
        <f>VLOOKUP(B51,Codigos_comunas[[#All],[Comuna]:[cod]],2,0)</f>
        <v>413</v>
      </c>
    </row>
    <row r="52" spans="1:3" x14ac:dyDescent="0.25">
      <c r="A52">
        <v>5706</v>
      </c>
      <c r="B52" t="s">
        <v>1277</v>
      </c>
      <c r="C52">
        <f>VLOOKUP(B52,Codigos_comunas[[#All],[Comuna]:[cod]],2,0)</f>
        <v>416</v>
      </c>
    </row>
    <row r="53" spans="1:3" x14ac:dyDescent="0.25">
      <c r="A53">
        <v>5801</v>
      </c>
      <c r="B53" t="s">
        <v>1280</v>
      </c>
      <c r="C53">
        <f>VLOOKUP(B53,Codigos_comunas[[#All],[Comuna]:[cod]],2,0)</f>
        <v>417</v>
      </c>
    </row>
    <row r="54" spans="1:3" x14ac:dyDescent="0.25">
      <c r="A54">
        <v>5802</v>
      </c>
      <c r="B54" t="s">
        <v>1283</v>
      </c>
      <c r="C54">
        <f>VLOOKUP(B54,Codigos_comunas[[#All],[Comuna]:[cod]],2,0)</f>
        <v>418</v>
      </c>
    </row>
    <row r="55" spans="1:3" x14ac:dyDescent="0.25">
      <c r="A55">
        <v>5803</v>
      </c>
      <c r="B55" t="s">
        <v>1286</v>
      </c>
      <c r="C55">
        <f>VLOOKUP(B55,Codigos_comunas[[#All],[Comuna]:[cod]],2,0)</f>
        <v>419</v>
      </c>
    </row>
    <row r="56" spans="1:3" x14ac:dyDescent="0.25">
      <c r="A56">
        <v>5804</v>
      </c>
      <c r="B56" t="s">
        <v>1289</v>
      </c>
      <c r="C56">
        <f>VLOOKUP(B56,Codigos_comunas[[#All],[Comuna]:[cod]],2,0)</f>
        <v>420</v>
      </c>
    </row>
    <row r="57" spans="1:3" x14ac:dyDescent="0.25">
      <c r="A57">
        <v>6101</v>
      </c>
      <c r="B57" t="s">
        <v>1292</v>
      </c>
      <c r="C57">
        <f>VLOOKUP(B57,Codigos_comunas[[#All],[Comuna]:[cod]],2,0)</f>
        <v>421</v>
      </c>
    </row>
    <row r="58" spans="1:3" x14ac:dyDescent="0.25">
      <c r="A58">
        <v>6102</v>
      </c>
      <c r="B58" t="s">
        <v>1295</v>
      </c>
      <c r="C58">
        <f>VLOOKUP(B58,Codigos_comunas[[#All],[Comuna]:[cod]],2,0)</f>
        <v>422</v>
      </c>
    </row>
    <row r="59" spans="1:3" x14ac:dyDescent="0.25">
      <c r="A59">
        <v>6103</v>
      </c>
      <c r="B59" t="s">
        <v>1298</v>
      </c>
      <c r="C59">
        <f>VLOOKUP(B59,Codigos_comunas[[#All],[Comuna]:[cod]],2,0)</f>
        <v>423</v>
      </c>
    </row>
    <row r="60" spans="1:3" x14ac:dyDescent="0.25">
      <c r="A60">
        <v>6104</v>
      </c>
      <c r="B60" t="s">
        <v>1301</v>
      </c>
      <c r="C60">
        <f>VLOOKUP(B60,Codigos_comunas[[#All],[Comuna]:[cod]],2,0)</f>
        <v>424</v>
      </c>
    </row>
    <row r="61" spans="1:3" x14ac:dyDescent="0.25">
      <c r="A61">
        <v>6105</v>
      </c>
      <c r="B61" t="s">
        <v>1304</v>
      </c>
      <c r="C61">
        <f>VLOOKUP(B61,Codigos_comunas[[#All],[Comuna]:[cod]],2,0)</f>
        <v>425</v>
      </c>
    </row>
    <row r="62" spans="1:3" x14ac:dyDescent="0.25">
      <c r="A62">
        <v>6106</v>
      </c>
      <c r="B62" t="s">
        <v>1307</v>
      </c>
      <c r="C62">
        <f>VLOOKUP(B62,Codigos_comunas[[#All],[Comuna]:[cod]],2,0)</f>
        <v>426</v>
      </c>
    </row>
    <row r="63" spans="1:3" x14ac:dyDescent="0.25">
      <c r="A63">
        <v>6107</v>
      </c>
      <c r="B63" t="s">
        <v>1310</v>
      </c>
      <c r="C63">
        <f>VLOOKUP(B63,Codigos_comunas[[#All],[Comuna]:[cod]],2,0)</f>
        <v>427</v>
      </c>
    </row>
    <row r="64" spans="1:3" x14ac:dyDescent="0.25">
      <c r="A64">
        <v>6108</v>
      </c>
      <c r="B64" t="s">
        <v>1313</v>
      </c>
      <c r="C64">
        <f>VLOOKUP(B64,Codigos_comunas[[#All],[Comuna]:[cod]],2,0)</f>
        <v>428</v>
      </c>
    </row>
    <row r="65" spans="1:3" x14ac:dyDescent="0.25">
      <c r="A65">
        <v>6110</v>
      </c>
      <c r="B65" t="s">
        <v>1319</v>
      </c>
      <c r="C65">
        <f>VLOOKUP(B65,Codigos_comunas[[#All],[Comuna]:[cod]],2,0)</f>
        <v>430</v>
      </c>
    </row>
    <row r="66" spans="1:3" x14ac:dyDescent="0.25">
      <c r="A66">
        <v>6111</v>
      </c>
      <c r="B66" t="s">
        <v>1322</v>
      </c>
      <c r="C66">
        <f>VLOOKUP(B66,Codigos_comunas[[#All],[Comuna]:[cod]],2,0)</f>
        <v>431</v>
      </c>
    </row>
    <row r="67" spans="1:3" x14ac:dyDescent="0.25">
      <c r="A67">
        <v>6112</v>
      </c>
      <c r="B67" t="s">
        <v>1325</v>
      </c>
      <c r="C67">
        <f>VLOOKUP(B67,Codigos_comunas[[#All],[Comuna]:[cod]],2,0)</f>
        <v>432</v>
      </c>
    </row>
    <row r="68" spans="1:3" x14ac:dyDescent="0.25">
      <c r="A68">
        <v>6115</v>
      </c>
      <c r="B68" t="s">
        <v>1334</v>
      </c>
      <c r="C68">
        <f>VLOOKUP(B68,Codigos_comunas[[#All],[Comuna]:[cod]],2,0)</f>
        <v>435</v>
      </c>
    </row>
    <row r="69" spans="1:3" x14ac:dyDescent="0.25">
      <c r="A69">
        <v>6116</v>
      </c>
      <c r="B69" t="s">
        <v>1337</v>
      </c>
      <c r="C69">
        <f>VLOOKUP(B69,Codigos_comunas[[#All],[Comuna]:[cod]],2,0)</f>
        <v>436</v>
      </c>
    </row>
    <row r="70" spans="1:3" x14ac:dyDescent="0.25">
      <c r="A70">
        <v>6117</v>
      </c>
      <c r="B70" t="s">
        <v>1035</v>
      </c>
      <c r="C70">
        <f>VLOOKUP(B70,Codigos_comunas[[#All],[Comuna]:[cod]],2,0)</f>
        <v>437</v>
      </c>
    </row>
    <row r="71" spans="1:3" x14ac:dyDescent="0.25">
      <c r="A71">
        <v>6201</v>
      </c>
      <c r="B71" t="s">
        <v>1342</v>
      </c>
      <c r="C71">
        <f>VLOOKUP(B71,Codigos_comunas[[#All],[Comuna]:[cod]],2,0)</f>
        <v>438</v>
      </c>
    </row>
    <row r="72" spans="1:3" x14ac:dyDescent="0.25">
      <c r="A72">
        <v>6203</v>
      </c>
      <c r="B72" t="s">
        <v>1348</v>
      </c>
      <c r="C72">
        <f>VLOOKUP(B72,Codigos_comunas[[#All],[Comuna]:[cod]],2,0)</f>
        <v>440</v>
      </c>
    </row>
    <row r="73" spans="1:3" x14ac:dyDescent="0.25">
      <c r="A73">
        <v>6205</v>
      </c>
      <c r="B73" t="s">
        <v>1354</v>
      </c>
      <c r="C73">
        <f>VLOOKUP(B73,Codigos_comunas[[#All],[Comuna]:[cod]],2,0)</f>
        <v>442</v>
      </c>
    </row>
    <row r="74" spans="1:3" x14ac:dyDescent="0.25">
      <c r="A74">
        <v>6301</v>
      </c>
      <c r="B74" t="s">
        <v>1360</v>
      </c>
      <c r="C74">
        <f>VLOOKUP(B74,Codigos_comunas[[#All],[Comuna]:[cod]],2,0)</f>
        <v>444</v>
      </c>
    </row>
    <row r="75" spans="1:3" x14ac:dyDescent="0.25">
      <c r="A75">
        <v>6302</v>
      </c>
      <c r="B75" t="s">
        <v>1363</v>
      </c>
      <c r="C75">
        <f>VLOOKUP(B75,Codigos_comunas[[#All],[Comuna]:[cod]],2,0)</f>
        <v>445</v>
      </c>
    </row>
    <row r="76" spans="1:3" x14ac:dyDescent="0.25">
      <c r="A76">
        <v>6303</v>
      </c>
      <c r="B76" t="s">
        <v>1366</v>
      </c>
      <c r="C76">
        <f>VLOOKUP(B76,Codigos_comunas[[#All],[Comuna]:[cod]],2,0)</f>
        <v>446</v>
      </c>
    </row>
    <row r="77" spans="1:3" x14ac:dyDescent="0.25">
      <c r="A77">
        <v>6305</v>
      </c>
      <c r="B77" t="s">
        <v>1372</v>
      </c>
      <c r="C77">
        <f>VLOOKUP(B77,Codigos_comunas[[#All],[Comuna]:[cod]],2,0)</f>
        <v>448</v>
      </c>
    </row>
    <row r="78" spans="1:3" x14ac:dyDescent="0.25">
      <c r="A78">
        <v>6306</v>
      </c>
      <c r="B78" t="s">
        <v>1375</v>
      </c>
      <c r="C78">
        <f>VLOOKUP(B78,Codigos_comunas[[#All],[Comuna]:[cod]],2,0)</f>
        <v>449</v>
      </c>
    </row>
    <row r="79" spans="1:3" x14ac:dyDescent="0.25">
      <c r="A79">
        <v>6308</v>
      </c>
      <c r="B79" t="s">
        <v>1381</v>
      </c>
      <c r="C79">
        <f>VLOOKUP(B79,Codigos_comunas[[#All],[Comuna]:[cod]],2,0)</f>
        <v>451</v>
      </c>
    </row>
    <row r="80" spans="1:3" x14ac:dyDescent="0.25">
      <c r="A80">
        <v>6310</v>
      </c>
      <c r="B80" t="s">
        <v>1387</v>
      </c>
      <c r="C80">
        <f>VLOOKUP(B80,Codigos_comunas[[#All],[Comuna]:[cod]],2,0)</f>
        <v>453</v>
      </c>
    </row>
    <row r="81" spans="1:3" x14ac:dyDescent="0.25">
      <c r="A81">
        <v>7101</v>
      </c>
      <c r="B81" t="s">
        <v>1390</v>
      </c>
      <c r="C81">
        <f>VLOOKUP(B81,Codigos_comunas[[#All],[Comuna]:[cod]],2,0)</f>
        <v>454</v>
      </c>
    </row>
    <row r="82" spans="1:3" x14ac:dyDescent="0.25">
      <c r="A82">
        <v>7102</v>
      </c>
      <c r="B82" t="s">
        <v>1393</v>
      </c>
      <c r="C82">
        <f>VLOOKUP(B82,Codigos_comunas[[#All],[Comuna]:[cod]],2,0)</f>
        <v>455</v>
      </c>
    </row>
    <row r="83" spans="1:3" x14ac:dyDescent="0.25">
      <c r="A83">
        <v>7105</v>
      </c>
      <c r="B83" t="s">
        <v>786</v>
      </c>
      <c r="C83">
        <f>VLOOKUP(B83,Codigos_comunas[[#All],[Comuna]:[cod]],2,0)</f>
        <v>458</v>
      </c>
    </row>
    <row r="84" spans="1:3" x14ac:dyDescent="0.25">
      <c r="A84">
        <v>7109</v>
      </c>
      <c r="B84" t="s">
        <v>1413</v>
      </c>
      <c r="C84">
        <f>VLOOKUP(B84,Codigos_comunas[[#All],[Comuna]:[cod]],2,0)</f>
        <v>462</v>
      </c>
    </row>
    <row r="85" spans="1:3" x14ac:dyDescent="0.25">
      <c r="A85">
        <v>7201</v>
      </c>
      <c r="B85" t="s">
        <v>1419</v>
      </c>
      <c r="C85">
        <f>VLOOKUP(B85,Codigos_comunas[[#All],[Comuna]:[cod]],2,0)</f>
        <v>464</v>
      </c>
    </row>
    <row r="86" spans="1:3" x14ac:dyDescent="0.25">
      <c r="A86">
        <v>7301</v>
      </c>
      <c r="B86" t="s">
        <v>1428</v>
      </c>
      <c r="C86">
        <f>VLOOKUP(B86,Codigos_comunas[[#All],[Comuna]:[cod]],2,0)</f>
        <v>467</v>
      </c>
    </row>
    <row r="87" spans="1:3" x14ac:dyDescent="0.25">
      <c r="A87">
        <v>7304</v>
      </c>
      <c r="B87" t="s">
        <v>1437</v>
      </c>
      <c r="C87">
        <f>VLOOKUP(B87,Codigos_comunas[[#All],[Comuna]:[cod]],2,0)</f>
        <v>470</v>
      </c>
    </row>
    <row r="88" spans="1:3" x14ac:dyDescent="0.25">
      <c r="A88">
        <v>7306</v>
      </c>
      <c r="B88" t="s">
        <v>1443</v>
      </c>
      <c r="C88">
        <f>VLOOKUP(B88,Codigos_comunas[[#All],[Comuna]:[cod]],2,0)</f>
        <v>472</v>
      </c>
    </row>
    <row r="89" spans="1:3" x14ac:dyDescent="0.25">
      <c r="A89">
        <v>7308</v>
      </c>
      <c r="B89" t="s">
        <v>1449</v>
      </c>
      <c r="C89">
        <f>VLOOKUP(B89,Codigos_comunas[[#All],[Comuna]:[cod]],2,0)</f>
        <v>474</v>
      </c>
    </row>
    <row r="90" spans="1:3" x14ac:dyDescent="0.25">
      <c r="A90">
        <v>7309</v>
      </c>
      <c r="B90" t="s">
        <v>1452</v>
      </c>
      <c r="C90">
        <f>VLOOKUP(B90,Codigos_comunas[[#All],[Comuna]:[cod]],2,0)</f>
        <v>475</v>
      </c>
    </row>
    <row r="91" spans="1:3" x14ac:dyDescent="0.25">
      <c r="A91">
        <v>7401</v>
      </c>
      <c r="B91" t="s">
        <v>1455</v>
      </c>
      <c r="C91">
        <f>VLOOKUP(B91,Codigos_comunas[[#All],[Comuna]:[cod]],2,0)</f>
        <v>476</v>
      </c>
    </row>
    <row r="92" spans="1:3" x14ac:dyDescent="0.25">
      <c r="A92">
        <v>7402</v>
      </c>
      <c r="B92" t="s">
        <v>1458</v>
      </c>
      <c r="C92">
        <f>VLOOKUP(B92,Codigos_comunas[[#All],[Comuna]:[cod]],2,0)</f>
        <v>477</v>
      </c>
    </row>
    <row r="93" spans="1:3" x14ac:dyDescent="0.25">
      <c r="A93">
        <v>7403</v>
      </c>
      <c r="B93" t="s">
        <v>1461</v>
      </c>
      <c r="C93">
        <f>VLOOKUP(B93,Codigos_comunas[[#All],[Comuna]:[cod]],2,0)</f>
        <v>478</v>
      </c>
    </row>
    <row r="94" spans="1:3" x14ac:dyDescent="0.25">
      <c r="A94">
        <v>7404</v>
      </c>
      <c r="B94" t="s">
        <v>1464</v>
      </c>
      <c r="C94">
        <f>VLOOKUP(B94,Codigos_comunas[[#All],[Comuna]:[cod]],2,0)</f>
        <v>479</v>
      </c>
    </row>
    <row r="95" spans="1:3" x14ac:dyDescent="0.25">
      <c r="A95">
        <v>7405</v>
      </c>
      <c r="B95" t="s">
        <v>1467</v>
      </c>
      <c r="C95">
        <f>VLOOKUP(B95,Codigos_comunas[[#All],[Comuna]:[cod]],2,0)</f>
        <v>480</v>
      </c>
    </row>
    <row r="96" spans="1:3" x14ac:dyDescent="0.25">
      <c r="A96">
        <v>7406</v>
      </c>
      <c r="B96" t="s">
        <v>1470</v>
      </c>
      <c r="C96">
        <f>VLOOKUP(B96,Codigos_comunas[[#All],[Comuna]:[cod]],2,0)</f>
        <v>481</v>
      </c>
    </row>
    <row r="97" spans="1:3" x14ac:dyDescent="0.25">
      <c r="A97">
        <v>8101</v>
      </c>
      <c r="B97" t="s">
        <v>1479</v>
      </c>
      <c r="C97">
        <f>VLOOKUP(B97,Codigos_comunas[[#All],[Comuna]:[cod]],2,0)</f>
        <v>484</v>
      </c>
    </row>
    <row r="98" spans="1:3" x14ac:dyDescent="0.25">
      <c r="A98">
        <v>8102</v>
      </c>
      <c r="B98" t="s">
        <v>1482</v>
      </c>
      <c r="C98">
        <f>VLOOKUP(B98,Codigos_comunas[[#All],[Comuna]:[cod]],2,0)</f>
        <v>485</v>
      </c>
    </row>
    <row r="99" spans="1:3" x14ac:dyDescent="0.25">
      <c r="A99">
        <v>8103</v>
      </c>
      <c r="B99" t="s">
        <v>1485</v>
      </c>
      <c r="C99">
        <f>VLOOKUP(B99,Codigos_comunas[[#All],[Comuna]:[cod]],2,0)</f>
        <v>486</v>
      </c>
    </row>
    <row r="100" spans="1:3" x14ac:dyDescent="0.25">
      <c r="A100">
        <v>8105</v>
      </c>
      <c r="B100" t="s">
        <v>1491</v>
      </c>
      <c r="C100">
        <f>VLOOKUP(B100,Codigos_comunas[[#All],[Comuna]:[cod]],2,0)</f>
        <v>488</v>
      </c>
    </row>
    <row r="101" spans="1:3" x14ac:dyDescent="0.25">
      <c r="A101">
        <v>8106</v>
      </c>
      <c r="B101" t="s">
        <v>1494</v>
      </c>
      <c r="C101">
        <f>VLOOKUP(B101,Codigos_comunas[[#All],[Comuna]:[cod]],2,0)</f>
        <v>489</v>
      </c>
    </row>
    <row r="102" spans="1:3" x14ac:dyDescent="0.25">
      <c r="A102">
        <v>8107</v>
      </c>
      <c r="B102" t="s">
        <v>1497</v>
      </c>
      <c r="C102">
        <f>VLOOKUP(B102,Codigos_comunas[[#All],[Comuna]:[cod]],2,0)</f>
        <v>490</v>
      </c>
    </row>
    <row r="103" spans="1:3" x14ac:dyDescent="0.25">
      <c r="A103">
        <v>8108</v>
      </c>
      <c r="B103" t="s">
        <v>1500</v>
      </c>
      <c r="C103">
        <f>VLOOKUP(B103,Codigos_comunas[[#All],[Comuna]:[cod]],2,0)</f>
        <v>491</v>
      </c>
    </row>
    <row r="104" spans="1:3" x14ac:dyDescent="0.25">
      <c r="A104">
        <v>8110</v>
      </c>
      <c r="B104" t="s">
        <v>1506</v>
      </c>
      <c r="C104">
        <f>VLOOKUP(B104,Codigos_comunas[[#All],[Comuna]:[cod]],2,0)</f>
        <v>493</v>
      </c>
    </row>
    <row r="105" spans="1:3" x14ac:dyDescent="0.25">
      <c r="A105">
        <v>8111</v>
      </c>
      <c r="B105" t="s">
        <v>1509</v>
      </c>
      <c r="C105">
        <f>VLOOKUP(B105,Codigos_comunas[[#All],[Comuna]:[cod]],2,0)</f>
        <v>494</v>
      </c>
    </row>
    <row r="106" spans="1:3" x14ac:dyDescent="0.25">
      <c r="A106">
        <v>8112</v>
      </c>
      <c r="B106" t="s">
        <v>1512</v>
      </c>
      <c r="C106">
        <f>VLOOKUP(B106,Codigos_comunas[[#All],[Comuna]:[cod]],2,0)</f>
        <v>495</v>
      </c>
    </row>
    <row r="107" spans="1:3" x14ac:dyDescent="0.25">
      <c r="A107">
        <v>8201</v>
      </c>
      <c r="B107" t="s">
        <v>1515</v>
      </c>
      <c r="C107">
        <f>VLOOKUP(B107,Codigos_comunas[[#All],[Comuna]:[cod]],2,0)</f>
        <v>496</v>
      </c>
    </row>
    <row r="108" spans="1:3" x14ac:dyDescent="0.25">
      <c r="A108">
        <v>8202</v>
      </c>
      <c r="B108" t="s">
        <v>1518</v>
      </c>
      <c r="C108">
        <f>VLOOKUP(B108,Codigos_comunas[[#All],[Comuna]:[cod]],2,0)</f>
        <v>497</v>
      </c>
    </row>
    <row r="109" spans="1:3" x14ac:dyDescent="0.25">
      <c r="A109">
        <v>8203</v>
      </c>
      <c r="B109" t="s">
        <v>1521</v>
      </c>
      <c r="C109">
        <f>VLOOKUP(B109,Codigos_comunas[[#All],[Comuna]:[cod]],2,0)</f>
        <v>498</v>
      </c>
    </row>
    <row r="110" spans="1:3" x14ac:dyDescent="0.25">
      <c r="A110">
        <v>8205</v>
      </c>
      <c r="B110" t="s">
        <v>1527</v>
      </c>
      <c r="C110">
        <f>VLOOKUP(B110,Codigos_comunas[[#All],[Comuna]:[cod]],2,0)</f>
        <v>500</v>
      </c>
    </row>
    <row r="111" spans="1:3" x14ac:dyDescent="0.25">
      <c r="A111">
        <v>8206</v>
      </c>
      <c r="B111" t="s">
        <v>1530</v>
      </c>
      <c r="C111">
        <f>VLOOKUP(B111,Codigos_comunas[[#All],[Comuna]:[cod]],2,0)</f>
        <v>501</v>
      </c>
    </row>
    <row r="112" spans="1:3" x14ac:dyDescent="0.25">
      <c r="A112">
        <v>8301</v>
      </c>
      <c r="B112" t="s">
        <v>1536</v>
      </c>
      <c r="C112">
        <f>VLOOKUP(B112,Codigos_comunas[[#All],[Comuna]:[cod]],2,0)</f>
        <v>503</v>
      </c>
    </row>
    <row r="113" spans="1:3" x14ac:dyDescent="0.25">
      <c r="A113">
        <v>8304</v>
      </c>
      <c r="B113" t="s">
        <v>1545</v>
      </c>
      <c r="C113">
        <f>VLOOKUP(B113,Codigos_comunas[[#All],[Comuna]:[cod]],2,0)</f>
        <v>506</v>
      </c>
    </row>
    <row r="114" spans="1:3" x14ac:dyDescent="0.25">
      <c r="A114">
        <v>8305</v>
      </c>
      <c r="B114" t="s">
        <v>1548</v>
      </c>
      <c r="C114">
        <f>VLOOKUP(B114,Codigos_comunas[[#All],[Comuna]:[cod]],2,0)</f>
        <v>507</v>
      </c>
    </row>
    <row r="115" spans="1:3" x14ac:dyDescent="0.25">
      <c r="A115">
        <v>8306</v>
      </c>
      <c r="B115" t="s">
        <v>1551</v>
      </c>
      <c r="C115">
        <f>VLOOKUP(B115,Codigos_comunas[[#All],[Comuna]:[cod]],2,0)</f>
        <v>508</v>
      </c>
    </row>
    <row r="116" spans="1:3" x14ac:dyDescent="0.25">
      <c r="A116">
        <v>8307</v>
      </c>
      <c r="B116" t="s">
        <v>1554</v>
      </c>
      <c r="C116">
        <f>VLOOKUP(B116,Codigos_comunas[[#All],[Comuna]:[cod]],2,0)</f>
        <v>509</v>
      </c>
    </row>
    <row r="117" spans="1:3" x14ac:dyDescent="0.25">
      <c r="A117">
        <v>8312</v>
      </c>
      <c r="B117" t="s">
        <v>1568</v>
      </c>
      <c r="C117">
        <f>VLOOKUP(B117,Codigos_comunas[[#All],[Comuna]:[cod]],2,0)</f>
        <v>514</v>
      </c>
    </row>
    <row r="118" spans="1:3" x14ac:dyDescent="0.25">
      <c r="A118">
        <v>9101</v>
      </c>
      <c r="B118" t="s">
        <v>1577</v>
      </c>
      <c r="C118">
        <f>VLOOKUP(B118,Codigos_comunas[[#All],[Comuna]:[cod]],2,0)</f>
        <v>517</v>
      </c>
    </row>
    <row r="119" spans="1:3" x14ac:dyDescent="0.25">
      <c r="A119">
        <v>9102</v>
      </c>
      <c r="B119" t="s">
        <v>1580</v>
      </c>
      <c r="C119">
        <f>VLOOKUP(B119,Codigos_comunas[[#All],[Comuna]:[cod]],2,0)</f>
        <v>518</v>
      </c>
    </row>
    <row r="120" spans="1:3" x14ac:dyDescent="0.25">
      <c r="A120">
        <v>9103</v>
      </c>
      <c r="B120" t="s">
        <v>1583</v>
      </c>
      <c r="C120">
        <f>VLOOKUP(B120,Codigos_comunas[[#All],[Comuna]:[cod]],2,0)</f>
        <v>519</v>
      </c>
    </row>
    <row r="121" spans="1:3" x14ac:dyDescent="0.25">
      <c r="A121">
        <v>9105</v>
      </c>
      <c r="B121" t="s">
        <v>1589</v>
      </c>
      <c r="C121">
        <f>VLOOKUP(B121,Codigos_comunas[[#All],[Comuna]:[cod]],2,0)</f>
        <v>521</v>
      </c>
    </row>
    <row r="122" spans="1:3" x14ac:dyDescent="0.25">
      <c r="A122">
        <v>9107</v>
      </c>
      <c r="B122" t="s">
        <v>1595</v>
      </c>
      <c r="C122">
        <f>VLOOKUP(B122,Codigos_comunas[[#All],[Comuna]:[cod]],2,0)</f>
        <v>523</v>
      </c>
    </row>
    <row r="123" spans="1:3" x14ac:dyDescent="0.25">
      <c r="A123">
        <v>9108</v>
      </c>
      <c r="B123" t="s">
        <v>1598</v>
      </c>
      <c r="C123">
        <f>VLOOKUP(B123,Codigos_comunas[[#All],[Comuna]:[cod]],2,0)</f>
        <v>524</v>
      </c>
    </row>
    <row r="124" spans="1:3" x14ac:dyDescent="0.25">
      <c r="A124">
        <v>9109</v>
      </c>
      <c r="B124" t="s">
        <v>1601</v>
      </c>
      <c r="C124">
        <f>VLOOKUP(B124,Codigos_comunas[[#All],[Comuna]:[cod]],2,0)</f>
        <v>525</v>
      </c>
    </row>
    <row r="125" spans="1:3" x14ac:dyDescent="0.25">
      <c r="A125">
        <v>9111</v>
      </c>
      <c r="B125" t="s">
        <v>1607</v>
      </c>
      <c r="C125">
        <f>VLOOKUP(B125,Codigos_comunas[[#All],[Comuna]:[cod]],2,0)</f>
        <v>527</v>
      </c>
    </row>
    <row r="126" spans="1:3" x14ac:dyDescent="0.25">
      <c r="A126">
        <v>9112</v>
      </c>
      <c r="B126" t="s">
        <v>1610</v>
      </c>
      <c r="C126">
        <f>VLOOKUP(B126,Codigos_comunas[[#All],[Comuna]:[cod]],2,0)</f>
        <v>528</v>
      </c>
    </row>
    <row r="127" spans="1:3" x14ac:dyDescent="0.25">
      <c r="A127">
        <v>9113</v>
      </c>
      <c r="B127" t="s">
        <v>1613</v>
      </c>
      <c r="C127">
        <f>VLOOKUP(B127,Codigos_comunas[[#All],[Comuna]:[cod]],2,0)</f>
        <v>529</v>
      </c>
    </row>
    <row r="128" spans="1:3" x14ac:dyDescent="0.25">
      <c r="A128">
        <v>9115</v>
      </c>
      <c r="B128" t="s">
        <v>1619</v>
      </c>
      <c r="C128">
        <f>VLOOKUP(B128,Codigos_comunas[[#All],[Comuna]:[cod]],2,0)</f>
        <v>531</v>
      </c>
    </row>
    <row r="129" spans="1:3" x14ac:dyDescent="0.25">
      <c r="A129">
        <v>9117</v>
      </c>
      <c r="B129" t="s">
        <v>1625</v>
      </c>
      <c r="C129">
        <f>VLOOKUP(B129,Codigos_comunas[[#All],[Comuna]:[cod]],2,0)</f>
        <v>533</v>
      </c>
    </row>
    <row r="130" spans="1:3" x14ac:dyDescent="0.25">
      <c r="A130">
        <v>9118</v>
      </c>
      <c r="B130" t="s">
        <v>1628</v>
      </c>
      <c r="C130">
        <f>VLOOKUP(B130,Codigos_comunas[[#All],[Comuna]:[cod]],2,0)</f>
        <v>534</v>
      </c>
    </row>
    <row r="131" spans="1:3" x14ac:dyDescent="0.25">
      <c r="A131">
        <v>9119</v>
      </c>
      <c r="B131" t="s">
        <v>1631</v>
      </c>
      <c r="C131">
        <f>VLOOKUP(B131,Codigos_comunas[[#All],[Comuna]:[cod]],2,0)</f>
        <v>535</v>
      </c>
    </row>
    <row r="132" spans="1:3" x14ac:dyDescent="0.25">
      <c r="A132">
        <v>9120</v>
      </c>
      <c r="B132" t="s">
        <v>1634</v>
      </c>
      <c r="C132">
        <f>VLOOKUP(B132,Codigos_comunas[[#All],[Comuna]:[cod]],2,0)</f>
        <v>536</v>
      </c>
    </row>
    <row r="133" spans="1:3" x14ac:dyDescent="0.25">
      <c r="A133">
        <v>9201</v>
      </c>
      <c r="B133" t="s">
        <v>1640</v>
      </c>
      <c r="C133">
        <f>VLOOKUP(B133,Codigos_comunas[[#All],[Comuna]:[cod]],2,0)</f>
        <v>538</v>
      </c>
    </row>
    <row r="134" spans="1:3" x14ac:dyDescent="0.25">
      <c r="A134">
        <v>9202</v>
      </c>
      <c r="B134" t="s">
        <v>1643</v>
      </c>
      <c r="C134">
        <f>VLOOKUP(B134,Codigos_comunas[[#All],[Comuna]:[cod]],2,0)</f>
        <v>539</v>
      </c>
    </row>
    <row r="135" spans="1:3" x14ac:dyDescent="0.25">
      <c r="A135">
        <v>9203</v>
      </c>
      <c r="B135" t="s">
        <v>1646</v>
      </c>
      <c r="C135">
        <f>VLOOKUP(B135,Codigos_comunas[[#All],[Comuna]:[cod]],2,0)</f>
        <v>540</v>
      </c>
    </row>
    <row r="136" spans="1:3" x14ac:dyDescent="0.25">
      <c r="A136">
        <v>9204</v>
      </c>
      <c r="B136" t="s">
        <v>1649</v>
      </c>
      <c r="C136">
        <f>VLOOKUP(B136,Codigos_comunas[[#All],[Comuna]:[cod]],2,0)</f>
        <v>541</v>
      </c>
    </row>
    <row r="137" spans="1:3" x14ac:dyDescent="0.25">
      <c r="A137">
        <v>9206</v>
      </c>
      <c r="B137" t="s">
        <v>1655</v>
      </c>
      <c r="C137">
        <f>VLOOKUP(B137,Codigos_comunas[[#All],[Comuna]:[cod]],2,0)</f>
        <v>543</v>
      </c>
    </row>
    <row r="138" spans="1:3" x14ac:dyDescent="0.25">
      <c r="A138">
        <v>9207</v>
      </c>
      <c r="B138" t="s">
        <v>1658</v>
      </c>
      <c r="C138">
        <f>VLOOKUP(B138,Codigos_comunas[[#All],[Comuna]:[cod]],2,0)</f>
        <v>544</v>
      </c>
    </row>
    <row r="139" spans="1:3" x14ac:dyDescent="0.25">
      <c r="A139">
        <v>9208</v>
      </c>
      <c r="B139" t="s">
        <v>1661</v>
      </c>
      <c r="C139">
        <f>VLOOKUP(B139,Codigos_comunas[[#All],[Comuna]:[cod]],2,0)</f>
        <v>545</v>
      </c>
    </row>
    <row r="140" spans="1:3" x14ac:dyDescent="0.25">
      <c r="A140">
        <v>9209</v>
      </c>
      <c r="B140" t="s">
        <v>1664</v>
      </c>
      <c r="C140">
        <f>VLOOKUP(B140,Codigos_comunas[[#All],[Comuna]:[cod]],2,0)</f>
        <v>546</v>
      </c>
    </row>
    <row r="141" spans="1:3" x14ac:dyDescent="0.25">
      <c r="A141">
        <v>9210</v>
      </c>
      <c r="B141" t="s">
        <v>1667</v>
      </c>
      <c r="C141">
        <f>VLOOKUP(B141,Codigos_comunas[[#All],[Comuna]:[cod]],2,0)</f>
        <v>547</v>
      </c>
    </row>
    <row r="142" spans="1:3" x14ac:dyDescent="0.25">
      <c r="A142">
        <v>9211</v>
      </c>
      <c r="B142" t="s">
        <v>1670</v>
      </c>
      <c r="C142">
        <f>VLOOKUP(B142,Codigos_comunas[[#All],[Comuna]:[cod]],2,0)</f>
        <v>548</v>
      </c>
    </row>
    <row r="143" spans="1:3" x14ac:dyDescent="0.25">
      <c r="A143">
        <v>10101</v>
      </c>
      <c r="B143" t="s">
        <v>1673</v>
      </c>
      <c r="C143">
        <f>VLOOKUP(B143,Codigos_comunas[[#All],[Comuna]:[cod]],2,0)</f>
        <v>549</v>
      </c>
    </row>
    <row r="144" spans="1:3" x14ac:dyDescent="0.25">
      <c r="A144">
        <v>10102</v>
      </c>
      <c r="B144" t="s">
        <v>1676</v>
      </c>
      <c r="C144">
        <f>VLOOKUP(B144,Codigos_comunas[[#All],[Comuna]:[cod]],2,0)</f>
        <v>550</v>
      </c>
    </row>
    <row r="145" spans="1:3" x14ac:dyDescent="0.25">
      <c r="A145">
        <v>10104</v>
      </c>
      <c r="B145" t="s">
        <v>1682</v>
      </c>
      <c r="C145">
        <f>VLOOKUP(B145,Codigos_comunas[[#All],[Comuna]:[cod]],2,0)</f>
        <v>552</v>
      </c>
    </row>
    <row r="146" spans="1:3" x14ac:dyDescent="0.25">
      <c r="A146">
        <v>10105</v>
      </c>
      <c r="B146" t="s">
        <v>1685</v>
      </c>
      <c r="C146">
        <f>VLOOKUP(B146,Codigos_comunas[[#All],[Comuna]:[cod]],2,0)</f>
        <v>553</v>
      </c>
    </row>
    <row r="147" spans="1:3" x14ac:dyDescent="0.25">
      <c r="A147">
        <v>10107</v>
      </c>
      <c r="B147" t="s">
        <v>1691</v>
      </c>
      <c r="C147">
        <f>VLOOKUP(B147,Codigos_comunas[[#All],[Comuna]:[cod]],2,0)</f>
        <v>555</v>
      </c>
    </row>
    <row r="148" spans="1:3" x14ac:dyDescent="0.25">
      <c r="A148">
        <v>10108</v>
      </c>
      <c r="B148" t="s">
        <v>1694</v>
      </c>
      <c r="C148">
        <f>VLOOKUP(B148,Codigos_comunas[[#All],[Comuna]:[cod]],2,0)</f>
        <v>556</v>
      </c>
    </row>
    <row r="149" spans="1:3" x14ac:dyDescent="0.25">
      <c r="A149">
        <v>10109</v>
      </c>
      <c r="B149" t="s">
        <v>1697</v>
      </c>
      <c r="C149">
        <f>VLOOKUP(B149,Codigos_comunas[[#All],[Comuna]:[cod]],2,0)</f>
        <v>557</v>
      </c>
    </row>
    <row r="150" spans="1:3" x14ac:dyDescent="0.25">
      <c r="A150">
        <v>10201</v>
      </c>
      <c r="B150" t="s">
        <v>1700</v>
      </c>
      <c r="C150">
        <f>VLOOKUP(B150,Codigos_comunas[[#All],[Comuna]:[cod]],2,0)</f>
        <v>558</v>
      </c>
    </row>
    <row r="151" spans="1:3" x14ac:dyDescent="0.25">
      <c r="A151">
        <v>10202</v>
      </c>
      <c r="B151" t="s">
        <v>1703</v>
      </c>
      <c r="C151">
        <f>VLOOKUP(B151,Codigos_comunas[[#All],[Comuna]:[cod]],2,0)</f>
        <v>559</v>
      </c>
    </row>
    <row r="152" spans="1:3" x14ac:dyDescent="0.25">
      <c r="A152">
        <v>10203</v>
      </c>
      <c r="B152" t="s">
        <v>1706</v>
      </c>
      <c r="C152">
        <f>VLOOKUP(B152,Codigos_comunas[[#All],[Comuna]:[cod]],2,0)</f>
        <v>560</v>
      </c>
    </row>
    <row r="153" spans="1:3" x14ac:dyDescent="0.25">
      <c r="A153">
        <v>10205</v>
      </c>
      <c r="B153" t="s">
        <v>1712</v>
      </c>
      <c r="C153">
        <f>VLOOKUP(B153,Codigos_comunas[[#All],[Comuna]:[cod]],2,0)</f>
        <v>562</v>
      </c>
    </row>
    <row r="154" spans="1:3" x14ac:dyDescent="0.25">
      <c r="A154">
        <v>10208</v>
      </c>
      <c r="B154" t="s">
        <v>1721</v>
      </c>
      <c r="C154">
        <f>VLOOKUP(B154,Codigos_comunas[[#All],[Comuna]:[cod]],2,0)</f>
        <v>565</v>
      </c>
    </row>
    <row r="155" spans="1:3" x14ac:dyDescent="0.25">
      <c r="A155">
        <v>10209</v>
      </c>
      <c r="B155" t="s">
        <v>1724</v>
      </c>
      <c r="C155">
        <f>VLOOKUP(B155,Codigos_comunas[[#All],[Comuna]:[cod]],2,0)</f>
        <v>566</v>
      </c>
    </row>
    <row r="156" spans="1:3" x14ac:dyDescent="0.25">
      <c r="A156">
        <v>10210</v>
      </c>
      <c r="B156" t="s">
        <v>1727</v>
      </c>
      <c r="C156">
        <f>VLOOKUP(B156,Codigos_comunas[[#All],[Comuna]:[cod]],2,0)</f>
        <v>567</v>
      </c>
    </row>
    <row r="157" spans="1:3" x14ac:dyDescent="0.25">
      <c r="A157">
        <v>10301</v>
      </c>
      <c r="B157" t="s">
        <v>1730</v>
      </c>
      <c r="C157">
        <f>VLOOKUP(B157,Codigos_comunas[[#All],[Comuna]:[cod]],2,0)</f>
        <v>568</v>
      </c>
    </row>
    <row r="158" spans="1:3" x14ac:dyDescent="0.25">
      <c r="A158">
        <v>10302</v>
      </c>
      <c r="B158" t="s">
        <v>1733</v>
      </c>
      <c r="C158">
        <f>VLOOKUP(B158,Codigos_comunas[[#All],[Comuna]:[cod]],2,0)</f>
        <v>569</v>
      </c>
    </row>
    <row r="159" spans="1:3" x14ac:dyDescent="0.25">
      <c r="A159">
        <v>10303</v>
      </c>
      <c r="B159" t="s">
        <v>1736</v>
      </c>
      <c r="C159">
        <f>VLOOKUP(B159,Codigos_comunas[[#All],[Comuna]:[cod]],2,0)</f>
        <v>570</v>
      </c>
    </row>
    <row r="160" spans="1:3" x14ac:dyDescent="0.25">
      <c r="A160">
        <v>10305</v>
      </c>
      <c r="B160" t="s">
        <v>1742</v>
      </c>
      <c r="C160">
        <f>VLOOKUP(B160,Codigos_comunas[[#All],[Comuna]:[cod]],2,0)</f>
        <v>572</v>
      </c>
    </row>
    <row r="161" spans="1:3" x14ac:dyDescent="0.25">
      <c r="A161">
        <v>10306</v>
      </c>
      <c r="B161" t="s">
        <v>13777</v>
      </c>
      <c r="C161">
        <f>VLOOKUP(B161,Codigos_comunas[[#All],[Comuna]:[cod]],2,0)</f>
        <v>573</v>
      </c>
    </row>
    <row r="162" spans="1:3" x14ac:dyDescent="0.25">
      <c r="A162">
        <v>10307</v>
      </c>
      <c r="B162" t="s">
        <v>1748</v>
      </c>
      <c r="C162">
        <f>VLOOKUP(B162,Codigos_comunas[[#All],[Comuna]:[cod]],2,0)</f>
        <v>574</v>
      </c>
    </row>
    <row r="163" spans="1:3" x14ac:dyDescent="0.25">
      <c r="A163">
        <v>10403</v>
      </c>
      <c r="B163" t="s">
        <v>1757</v>
      </c>
      <c r="C163">
        <f>VLOOKUP(B163,Codigos_comunas[[#All],[Comuna]:[cod]],2,0)</f>
        <v>577</v>
      </c>
    </row>
    <row r="164" spans="1:3" x14ac:dyDescent="0.25">
      <c r="A164">
        <v>11101</v>
      </c>
      <c r="B164" t="s">
        <v>1763</v>
      </c>
      <c r="C164">
        <f>VLOOKUP(B164,Codigos_comunas[[#All],[Comuna]:[cod]],2,0)</f>
        <v>579</v>
      </c>
    </row>
    <row r="165" spans="1:3" x14ac:dyDescent="0.25">
      <c r="A165">
        <v>11201</v>
      </c>
      <c r="B165" t="s">
        <v>1769</v>
      </c>
      <c r="C165">
        <f>VLOOKUP(B165,Codigos_comunas[[#All],[Comuna]:[cod]],2,0)</f>
        <v>581</v>
      </c>
    </row>
    <row r="166" spans="1:3" x14ac:dyDescent="0.25">
      <c r="A166">
        <v>11202</v>
      </c>
      <c r="B166" t="s">
        <v>1772</v>
      </c>
      <c r="C166">
        <f>VLOOKUP(B166,Codigos_comunas[[#All],[Comuna]:[cod]],2,0)</f>
        <v>582</v>
      </c>
    </row>
    <row r="167" spans="1:3" x14ac:dyDescent="0.25">
      <c r="A167">
        <v>11203</v>
      </c>
      <c r="B167" t="s">
        <v>1775</v>
      </c>
      <c r="C167">
        <f>VLOOKUP(B167,Codigos_comunas[[#All],[Comuna]:[cod]],2,0)</f>
        <v>583</v>
      </c>
    </row>
    <row r="168" spans="1:3" x14ac:dyDescent="0.25">
      <c r="A168">
        <v>11301</v>
      </c>
      <c r="B168" t="s">
        <v>1778</v>
      </c>
      <c r="C168">
        <f>VLOOKUP(B168,Codigos_comunas[[#All],[Comuna]:[cod]],2,0)</f>
        <v>584</v>
      </c>
    </row>
    <row r="169" spans="1:3" x14ac:dyDescent="0.25">
      <c r="A169">
        <v>11401</v>
      </c>
      <c r="B169" t="s">
        <v>1787</v>
      </c>
      <c r="C169">
        <f>VLOOKUP(B169,Codigos_comunas[[#All],[Comuna]:[cod]],2,0)</f>
        <v>587</v>
      </c>
    </row>
    <row r="170" spans="1:3" x14ac:dyDescent="0.25">
      <c r="A170">
        <v>12101</v>
      </c>
      <c r="B170" t="s">
        <v>1793</v>
      </c>
      <c r="C170">
        <f>VLOOKUP(B170,Codigos_comunas[[#All],[Comuna]:[cod]],2,0)</f>
        <v>589</v>
      </c>
    </row>
    <row r="171" spans="1:3" x14ac:dyDescent="0.25">
      <c r="A171">
        <v>12301</v>
      </c>
      <c r="B171" t="s">
        <v>1810</v>
      </c>
      <c r="C171">
        <f>VLOOKUP(B171,Codigos_comunas[[#All],[Comuna]:[cod]],2,0)</f>
        <v>595</v>
      </c>
    </row>
    <row r="172" spans="1:3" x14ac:dyDescent="0.25">
      <c r="A172">
        <v>12401</v>
      </c>
      <c r="B172" t="s">
        <v>1819</v>
      </c>
      <c r="C172">
        <f>VLOOKUP(B172,Codigos_comunas[[#All],[Comuna]:[cod]],2,0)</f>
        <v>598</v>
      </c>
    </row>
    <row r="173" spans="1:3" x14ac:dyDescent="0.25">
      <c r="A173">
        <v>13101</v>
      </c>
      <c r="B173" t="s">
        <v>892</v>
      </c>
      <c r="C173">
        <f>VLOOKUP(B173,Codigos_comunas[[#All],[Comuna]:[cod]],2,0)</f>
        <v>600</v>
      </c>
    </row>
    <row r="174" spans="1:3" x14ac:dyDescent="0.25">
      <c r="A174">
        <v>13102</v>
      </c>
      <c r="B174" t="s">
        <v>1827</v>
      </c>
      <c r="C174">
        <f>VLOOKUP(B174,Codigos_comunas[[#All],[Comuna]:[cod]],2,0)</f>
        <v>601</v>
      </c>
    </row>
    <row r="175" spans="1:3" x14ac:dyDescent="0.25">
      <c r="A175">
        <v>13103</v>
      </c>
      <c r="B175" t="s">
        <v>1830</v>
      </c>
      <c r="C175">
        <f>VLOOKUP(B175,Codigos_comunas[[#All],[Comuna]:[cod]],2,0)</f>
        <v>602</v>
      </c>
    </row>
    <row r="176" spans="1:3" x14ac:dyDescent="0.25">
      <c r="A176">
        <v>13104</v>
      </c>
      <c r="B176" t="s">
        <v>1833</v>
      </c>
      <c r="C176">
        <f>VLOOKUP(B176,Codigos_comunas[[#All],[Comuna]:[cod]],2,0)</f>
        <v>603</v>
      </c>
    </row>
    <row r="177" spans="1:3" x14ac:dyDescent="0.25">
      <c r="A177">
        <v>13105</v>
      </c>
      <c r="B177" t="s">
        <v>1836</v>
      </c>
      <c r="C177">
        <f>VLOOKUP(B177,Codigos_comunas[[#All],[Comuna]:[cod]],2,0)</f>
        <v>604</v>
      </c>
    </row>
    <row r="178" spans="1:3" x14ac:dyDescent="0.25">
      <c r="A178">
        <v>13106</v>
      </c>
      <c r="B178" t="s">
        <v>1839</v>
      </c>
      <c r="C178">
        <f>VLOOKUP(B178,Codigos_comunas[[#All],[Comuna]:[cod]],2,0)</f>
        <v>605</v>
      </c>
    </row>
    <row r="179" spans="1:3" x14ac:dyDescent="0.25">
      <c r="A179">
        <v>13107</v>
      </c>
      <c r="B179" t="s">
        <v>1842</v>
      </c>
      <c r="C179">
        <f>VLOOKUP(B179,Codigos_comunas[[#All],[Comuna]:[cod]],2,0)</f>
        <v>606</v>
      </c>
    </row>
    <row r="180" spans="1:3" x14ac:dyDescent="0.25">
      <c r="A180">
        <v>13108</v>
      </c>
      <c r="B180" t="s">
        <v>847</v>
      </c>
      <c r="C180">
        <f>VLOOKUP(B180,Codigos_comunas[[#All],[Comuna]:[cod]],2,0)</f>
        <v>607</v>
      </c>
    </row>
    <row r="181" spans="1:3" x14ac:dyDescent="0.25">
      <c r="A181">
        <v>13109</v>
      </c>
      <c r="B181" t="s">
        <v>1847</v>
      </c>
      <c r="C181">
        <f>VLOOKUP(B181,Codigos_comunas[[#All],[Comuna]:[cod]],2,0)</f>
        <v>608</v>
      </c>
    </row>
    <row r="182" spans="1:3" x14ac:dyDescent="0.25">
      <c r="A182">
        <v>13110</v>
      </c>
      <c r="B182" t="s">
        <v>1850</v>
      </c>
      <c r="C182">
        <f>VLOOKUP(B182,Codigos_comunas[[#All],[Comuna]:[cod]],2,0)</f>
        <v>609</v>
      </c>
    </row>
    <row r="183" spans="1:3" x14ac:dyDescent="0.25">
      <c r="A183">
        <v>13111</v>
      </c>
      <c r="B183" t="s">
        <v>1853</v>
      </c>
      <c r="C183">
        <f>VLOOKUP(B183,Codigos_comunas[[#All],[Comuna]:[cod]],2,0)</f>
        <v>610</v>
      </c>
    </row>
    <row r="184" spans="1:3" x14ac:dyDescent="0.25">
      <c r="A184">
        <v>13112</v>
      </c>
      <c r="B184" t="s">
        <v>1856</v>
      </c>
      <c r="C184">
        <f>VLOOKUP(B184,Codigos_comunas[[#All],[Comuna]:[cod]],2,0)</f>
        <v>611</v>
      </c>
    </row>
    <row r="185" spans="1:3" x14ac:dyDescent="0.25">
      <c r="A185">
        <v>13113</v>
      </c>
      <c r="B185" t="s">
        <v>1859</v>
      </c>
      <c r="C185">
        <f>VLOOKUP(B185,Codigos_comunas[[#All],[Comuna]:[cod]],2,0)</f>
        <v>612</v>
      </c>
    </row>
    <row r="186" spans="1:3" x14ac:dyDescent="0.25">
      <c r="A186">
        <v>13114</v>
      </c>
      <c r="B186" t="s">
        <v>1862</v>
      </c>
      <c r="C186">
        <f>VLOOKUP(B186,Codigos_comunas[[#All],[Comuna]:[cod]],2,0)</f>
        <v>613</v>
      </c>
    </row>
    <row r="187" spans="1:3" x14ac:dyDescent="0.25">
      <c r="A187">
        <v>13115</v>
      </c>
      <c r="B187" t="s">
        <v>1865</v>
      </c>
      <c r="C187">
        <f>VLOOKUP(B187,Codigos_comunas[[#All],[Comuna]:[cod]],2,0)</f>
        <v>614</v>
      </c>
    </row>
    <row r="188" spans="1:3" x14ac:dyDescent="0.25">
      <c r="A188">
        <v>13116</v>
      </c>
      <c r="B188" t="s">
        <v>1868</v>
      </c>
      <c r="C188">
        <f>VLOOKUP(B188,Codigos_comunas[[#All],[Comuna]:[cod]],2,0)</f>
        <v>615</v>
      </c>
    </row>
    <row r="189" spans="1:3" x14ac:dyDescent="0.25">
      <c r="A189">
        <v>13117</v>
      </c>
      <c r="B189" t="s">
        <v>1871</v>
      </c>
      <c r="C189">
        <f>VLOOKUP(B189,Codigos_comunas[[#All],[Comuna]:[cod]],2,0)</f>
        <v>616</v>
      </c>
    </row>
    <row r="190" spans="1:3" x14ac:dyDescent="0.25">
      <c r="A190">
        <v>13118</v>
      </c>
      <c r="B190" t="s">
        <v>1874</v>
      </c>
      <c r="C190">
        <f>VLOOKUP(B190,Codigos_comunas[[#All],[Comuna]:[cod]],2,0)</f>
        <v>617</v>
      </c>
    </row>
    <row r="191" spans="1:3" x14ac:dyDescent="0.25">
      <c r="A191">
        <v>13119</v>
      </c>
      <c r="B191" t="s">
        <v>1877</v>
      </c>
      <c r="C191">
        <f>VLOOKUP(B191,Codigos_comunas[[#All],[Comuna]:[cod]],2,0)</f>
        <v>618</v>
      </c>
    </row>
    <row r="192" spans="1:3" x14ac:dyDescent="0.25">
      <c r="A192">
        <v>13120</v>
      </c>
      <c r="B192" t="s">
        <v>1880</v>
      </c>
      <c r="C192">
        <f>VLOOKUP(B192,Codigos_comunas[[#All],[Comuna]:[cod]],2,0)</f>
        <v>619</v>
      </c>
    </row>
    <row r="193" spans="1:3" x14ac:dyDescent="0.25">
      <c r="A193">
        <v>13121</v>
      </c>
      <c r="B193" t="s">
        <v>1883</v>
      </c>
      <c r="C193">
        <f>VLOOKUP(B193,Codigos_comunas[[#All],[Comuna]:[cod]],2,0)</f>
        <v>620</v>
      </c>
    </row>
    <row r="194" spans="1:3" x14ac:dyDescent="0.25">
      <c r="A194">
        <v>13122</v>
      </c>
      <c r="B194" t="s">
        <v>1886</v>
      </c>
      <c r="C194">
        <f>VLOOKUP(B194,Codigos_comunas[[#All],[Comuna]:[cod]],2,0)</f>
        <v>621</v>
      </c>
    </row>
    <row r="195" spans="1:3" x14ac:dyDescent="0.25">
      <c r="A195">
        <v>13123</v>
      </c>
      <c r="B195" t="s">
        <v>1889</v>
      </c>
      <c r="C195">
        <f>VLOOKUP(B195,Codigos_comunas[[#All],[Comuna]:[cod]],2,0)</f>
        <v>622</v>
      </c>
    </row>
    <row r="196" spans="1:3" x14ac:dyDescent="0.25">
      <c r="A196">
        <v>13124</v>
      </c>
      <c r="B196" t="s">
        <v>1892</v>
      </c>
      <c r="C196">
        <f>VLOOKUP(B196,Codigos_comunas[[#All],[Comuna]:[cod]],2,0)</f>
        <v>623</v>
      </c>
    </row>
    <row r="197" spans="1:3" x14ac:dyDescent="0.25">
      <c r="A197">
        <v>13125</v>
      </c>
      <c r="B197" t="s">
        <v>1895</v>
      </c>
      <c r="C197">
        <f>VLOOKUP(B197,Codigos_comunas[[#All],[Comuna]:[cod]],2,0)</f>
        <v>624</v>
      </c>
    </row>
    <row r="198" spans="1:3" x14ac:dyDescent="0.25">
      <c r="A198">
        <v>13126</v>
      </c>
      <c r="B198" t="s">
        <v>1898</v>
      </c>
      <c r="C198">
        <f>VLOOKUP(B198,Codigos_comunas[[#All],[Comuna]:[cod]],2,0)</f>
        <v>625</v>
      </c>
    </row>
    <row r="199" spans="1:3" x14ac:dyDescent="0.25">
      <c r="A199">
        <v>13127</v>
      </c>
      <c r="B199" t="s">
        <v>1901</v>
      </c>
      <c r="C199">
        <f>VLOOKUP(B199,Codigos_comunas[[#All],[Comuna]:[cod]],2,0)</f>
        <v>626</v>
      </c>
    </row>
    <row r="200" spans="1:3" x14ac:dyDescent="0.25">
      <c r="A200">
        <v>13128</v>
      </c>
      <c r="B200" t="s">
        <v>1904</v>
      </c>
      <c r="C200">
        <f>VLOOKUP(B200,Codigos_comunas[[#All],[Comuna]:[cod]],2,0)</f>
        <v>627</v>
      </c>
    </row>
    <row r="201" spans="1:3" x14ac:dyDescent="0.25">
      <c r="A201">
        <v>13129</v>
      </c>
      <c r="B201" t="s">
        <v>1907</v>
      </c>
      <c r="C201">
        <f>VLOOKUP(B201,Codigos_comunas[[#All],[Comuna]:[cod]],2,0)</f>
        <v>628</v>
      </c>
    </row>
    <row r="202" spans="1:3" x14ac:dyDescent="0.25">
      <c r="A202">
        <v>13130</v>
      </c>
      <c r="B202" t="s">
        <v>1029</v>
      </c>
      <c r="C202">
        <f>VLOOKUP(B202,Codigos_comunas[[#All],[Comuna]:[cod]],2,0)</f>
        <v>629</v>
      </c>
    </row>
    <row r="203" spans="1:3" x14ac:dyDescent="0.25">
      <c r="A203">
        <v>13131</v>
      </c>
      <c r="B203" t="s">
        <v>1912</v>
      </c>
      <c r="C203">
        <f>VLOOKUP(B203,Codigos_comunas[[#All],[Comuna]:[cod]],2,0)</f>
        <v>630</v>
      </c>
    </row>
    <row r="204" spans="1:3" x14ac:dyDescent="0.25">
      <c r="A204">
        <v>13132</v>
      </c>
      <c r="B204" t="s">
        <v>1915</v>
      </c>
      <c r="C204">
        <f>VLOOKUP(B204,Codigos_comunas[[#All],[Comuna]:[cod]],2,0)</f>
        <v>631</v>
      </c>
    </row>
    <row r="205" spans="1:3" x14ac:dyDescent="0.25">
      <c r="A205">
        <v>13201</v>
      </c>
      <c r="B205" t="s">
        <v>1918</v>
      </c>
      <c r="C205">
        <f>VLOOKUP(B205,Codigos_comunas[[#All],[Comuna]:[cod]],2,0)</f>
        <v>632</v>
      </c>
    </row>
    <row r="206" spans="1:3" x14ac:dyDescent="0.25">
      <c r="A206">
        <v>13202</v>
      </c>
      <c r="B206" t="s">
        <v>1921</v>
      </c>
      <c r="C206">
        <f>VLOOKUP(B206,Codigos_comunas[[#All],[Comuna]:[cod]],2,0)</f>
        <v>633</v>
      </c>
    </row>
    <row r="207" spans="1:3" x14ac:dyDescent="0.25">
      <c r="A207">
        <v>13203</v>
      </c>
      <c r="B207" t="s">
        <v>1924</v>
      </c>
      <c r="C207">
        <f>VLOOKUP(B207,Codigos_comunas[[#All],[Comuna]:[cod]],2,0)</f>
        <v>634</v>
      </c>
    </row>
    <row r="208" spans="1:3" x14ac:dyDescent="0.25">
      <c r="A208">
        <v>13301</v>
      </c>
      <c r="B208" t="s">
        <v>1927</v>
      </c>
      <c r="C208">
        <f>VLOOKUP(B208,Codigos_comunas[[#All],[Comuna]:[cod]],2,0)</f>
        <v>635</v>
      </c>
    </row>
    <row r="209" spans="1:3" x14ac:dyDescent="0.25">
      <c r="A209">
        <v>13302</v>
      </c>
      <c r="B209" t="s">
        <v>1930</v>
      </c>
      <c r="C209">
        <f>VLOOKUP(B209,Codigos_comunas[[#All],[Comuna]:[cod]],2,0)</f>
        <v>636</v>
      </c>
    </row>
    <row r="210" spans="1:3" x14ac:dyDescent="0.25">
      <c r="A210">
        <v>13303</v>
      </c>
      <c r="B210" t="s">
        <v>1933</v>
      </c>
      <c r="C210">
        <f>VLOOKUP(B210,Codigos_comunas[[#All],[Comuna]:[cod]],2,0)</f>
        <v>637</v>
      </c>
    </row>
    <row r="211" spans="1:3" x14ac:dyDescent="0.25">
      <c r="A211">
        <v>13401</v>
      </c>
      <c r="B211" t="s">
        <v>1936</v>
      </c>
      <c r="C211">
        <f>VLOOKUP(B211,Codigos_comunas[[#All],[Comuna]:[cod]],2,0)</f>
        <v>638</v>
      </c>
    </row>
    <row r="212" spans="1:3" x14ac:dyDescent="0.25">
      <c r="A212">
        <v>13402</v>
      </c>
      <c r="B212" t="s">
        <v>1939</v>
      </c>
      <c r="C212">
        <f>VLOOKUP(B212,Codigos_comunas[[#All],[Comuna]:[cod]],2,0)</f>
        <v>639</v>
      </c>
    </row>
    <row r="213" spans="1:3" x14ac:dyDescent="0.25">
      <c r="A213">
        <v>13403</v>
      </c>
      <c r="B213" t="s">
        <v>13779</v>
      </c>
      <c r="C213">
        <f>VLOOKUP(B213,Codigos_comunas[[#All],[Comuna]:[cod]],2,0)</f>
        <v>640</v>
      </c>
    </row>
    <row r="214" spans="1:3" x14ac:dyDescent="0.25">
      <c r="A214">
        <v>13404</v>
      </c>
      <c r="B214" t="s">
        <v>1945</v>
      </c>
      <c r="C214">
        <f>VLOOKUP(B214,Codigos_comunas[[#All],[Comuna]:[cod]],2,0)</f>
        <v>641</v>
      </c>
    </row>
    <row r="215" spans="1:3" x14ac:dyDescent="0.25">
      <c r="A215">
        <v>13501</v>
      </c>
      <c r="B215" t="s">
        <v>1948</v>
      </c>
      <c r="C215">
        <f>VLOOKUP(B215,Codigos_comunas[[#All],[Comuna]:[cod]],2,0)</f>
        <v>642</v>
      </c>
    </row>
    <row r="216" spans="1:3" x14ac:dyDescent="0.25">
      <c r="A216">
        <v>13601</v>
      </c>
      <c r="B216" t="s">
        <v>1963</v>
      </c>
      <c r="C216">
        <f>VLOOKUP(B216,Codigos_comunas[[#All],[Comuna]:[cod]],2,0)</f>
        <v>647</v>
      </c>
    </row>
    <row r="217" spans="1:3" x14ac:dyDescent="0.25">
      <c r="A217">
        <v>13602</v>
      </c>
      <c r="B217" t="s">
        <v>1966</v>
      </c>
      <c r="C217">
        <f>VLOOKUP(B217,Codigos_comunas[[#All],[Comuna]:[cod]],2,0)</f>
        <v>648</v>
      </c>
    </row>
    <row r="218" spans="1:3" x14ac:dyDescent="0.25">
      <c r="A218">
        <v>13603</v>
      </c>
      <c r="B218" t="s">
        <v>1969</v>
      </c>
      <c r="C218">
        <f>VLOOKUP(B218,Codigos_comunas[[#All],[Comuna]:[cod]],2,0)</f>
        <v>649</v>
      </c>
    </row>
    <row r="219" spans="1:3" x14ac:dyDescent="0.25">
      <c r="A219">
        <v>13604</v>
      </c>
      <c r="B219" t="s">
        <v>1972</v>
      </c>
      <c r="C219">
        <f>VLOOKUP(B219,Codigos_comunas[[#All],[Comuna]:[cod]],2,0)</f>
        <v>650</v>
      </c>
    </row>
    <row r="220" spans="1:3" x14ac:dyDescent="0.25">
      <c r="A220">
        <v>13605</v>
      </c>
      <c r="B220" t="s">
        <v>1975</v>
      </c>
      <c r="C220">
        <f>VLOOKUP(B220,Codigos_comunas[[#All],[Comuna]:[cod]],2,0)</f>
        <v>651</v>
      </c>
    </row>
    <row r="221" spans="1:3" x14ac:dyDescent="0.25">
      <c r="A221">
        <v>14101</v>
      </c>
      <c r="B221" t="s">
        <v>1978</v>
      </c>
      <c r="C221">
        <f>VLOOKUP(B221,Codigos_comunas[[#All],[Comuna]:[cod]],2,0)</f>
        <v>652</v>
      </c>
    </row>
    <row r="222" spans="1:3" x14ac:dyDescent="0.25">
      <c r="A222">
        <v>14103</v>
      </c>
      <c r="B222" t="s">
        <v>1984</v>
      </c>
      <c r="C222">
        <f>VLOOKUP(B222,Codigos_comunas[[#All],[Comuna]:[cod]],2,0)</f>
        <v>654</v>
      </c>
    </row>
    <row r="223" spans="1:3" x14ac:dyDescent="0.25">
      <c r="A223">
        <v>14104</v>
      </c>
      <c r="B223" t="s">
        <v>777</v>
      </c>
      <c r="C223">
        <f>VLOOKUP(B223,Codigos_comunas[[#All],[Comuna]:[cod]],2,0)</f>
        <v>655</v>
      </c>
    </row>
    <row r="224" spans="1:3" x14ac:dyDescent="0.25">
      <c r="A224">
        <v>14105</v>
      </c>
      <c r="B224" t="s">
        <v>1989</v>
      </c>
      <c r="C224">
        <f>VLOOKUP(B224,Codigos_comunas[[#All],[Comuna]:[cod]],2,0)</f>
        <v>656</v>
      </c>
    </row>
    <row r="225" spans="1:3" x14ac:dyDescent="0.25">
      <c r="A225">
        <v>14106</v>
      </c>
      <c r="B225" t="s">
        <v>1992</v>
      </c>
      <c r="C225">
        <f>VLOOKUP(B225,Codigos_comunas[[#All],[Comuna]:[cod]],2,0)</f>
        <v>657</v>
      </c>
    </row>
    <row r="226" spans="1:3" x14ac:dyDescent="0.25">
      <c r="A226">
        <v>14107</v>
      </c>
      <c r="B226" t="s">
        <v>1995</v>
      </c>
      <c r="C226">
        <f>VLOOKUP(B226,Codigos_comunas[[#All],[Comuna]:[cod]],2,0)</f>
        <v>658</v>
      </c>
    </row>
    <row r="227" spans="1:3" x14ac:dyDescent="0.25">
      <c r="A227">
        <v>14108</v>
      </c>
      <c r="B227" t="s">
        <v>1998</v>
      </c>
      <c r="C227">
        <f>VLOOKUP(B227,Codigos_comunas[[#All],[Comuna]:[cod]],2,0)</f>
        <v>659</v>
      </c>
    </row>
    <row r="228" spans="1:3" x14ac:dyDescent="0.25">
      <c r="A228">
        <v>14201</v>
      </c>
      <c r="B228" t="s">
        <v>1023</v>
      </c>
      <c r="C228">
        <f>VLOOKUP(B228,Codigos_comunas[[#All],[Comuna]:[cod]],2,0)</f>
        <v>660</v>
      </c>
    </row>
    <row r="229" spans="1:3" x14ac:dyDescent="0.25">
      <c r="A229">
        <v>14202</v>
      </c>
      <c r="B229" t="s">
        <v>2003</v>
      </c>
      <c r="C229">
        <f>VLOOKUP(B229,Codigos_comunas[[#All],[Comuna]:[cod]],2,0)</f>
        <v>661</v>
      </c>
    </row>
    <row r="230" spans="1:3" x14ac:dyDescent="0.25">
      <c r="A230">
        <v>14203</v>
      </c>
      <c r="B230" t="s">
        <v>2006</v>
      </c>
      <c r="C230">
        <f>VLOOKUP(B230,Codigos_comunas[[#All],[Comuna]:[cod]],2,0)</f>
        <v>662</v>
      </c>
    </row>
    <row r="231" spans="1:3" x14ac:dyDescent="0.25">
      <c r="A231">
        <v>14204</v>
      </c>
      <c r="B231" t="s">
        <v>2009</v>
      </c>
      <c r="C231">
        <f>VLOOKUP(B231,Codigos_comunas[[#All],[Comuna]:[cod]],2,0)</f>
        <v>663</v>
      </c>
    </row>
    <row r="232" spans="1:3" x14ac:dyDescent="0.25">
      <c r="A232">
        <v>15101</v>
      </c>
      <c r="B232" t="s">
        <v>2012</v>
      </c>
      <c r="C232">
        <f>VLOOKUP(B232,Codigos_comunas[[#All],[Comuna]:[cod]],2,0)</f>
        <v>664</v>
      </c>
    </row>
    <row r="233" spans="1:3" x14ac:dyDescent="0.25">
      <c r="A233">
        <v>15201</v>
      </c>
      <c r="B233" t="s">
        <v>2018</v>
      </c>
      <c r="C233">
        <f>VLOOKUP(B233,Codigos_comunas[[#All],[Comuna]:[cod]],2,0)</f>
        <v>666</v>
      </c>
    </row>
    <row r="234" spans="1:3" x14ac:dyDescent="0.25">
      <c r="A234">
        <v>16101</v>
      </c>
      <c r="B234" t="s">
        <v>2024</v>
      </c>
      <c r="C234">
        <f>VLOOKUP(B234,Codigos_comunas[[#All],[Comuna]:[cod]],2,0)</f>
        <v>668</v>
      </c>
    </row>
    <row r="235" spans="1:3" x14ac:dyDescent="0.25">
      <c r="A235">
        <v>16102</v>
      </c>
      <c r="B235" t="s">
        <v>2027</v>
      </c>
      <c r="C235">
        <f>VLOOKUP(B235,Codigos_comunas[[#All],[Comuna]:[cod]],2,0)</f>
        <v>669</v>
      </c>
    </row>
    <row r="236" spans="1:3" x14ac:dyDescent="0.25">
      <c r="A236">
        <v>16103</v>
      </c>
      <c r="B236" t="s">
        <v>2030</v>
      </c>
      <c r="C236">
        <f>VLOOKUP(B236,Codigos_comunas[[#All],[Comuna]:[cod]],2,0)</f>
        <v>670</v>
      </c>
    </row>
    <row r="237" spans="1:3" x14ac:dyDescent="0.25">
      <c r="A237">
        <v>16104</v>
      </c>
      <c r="B237" t="s">
        <v>2033</v>
      </c>
      <c r="C237">
        <f>VLOOKUP(B237,Codigos_comunas[[#All],[Comuna]:[cod]],2,0)</f>
        <v>671</v>
      </c>
    </row>
    <row r="238" spans="1:3" x14ac:dyDescent="0.25">
      <c r="A238">
        <v>16105</v>
      </c>
      <c r="B238" t="s">
        <v>2036</v>
      </c>
      <c r="C238">
        <f>VLOOKUP(B238,Codigos_comunas[[#All],[Comuna]:[cod]],2,0)</f>
        <v>672</v>
      </c>
    </row>
    <row r="239" spans="1:3" x14ac:dyDescent="0.25">
      <c r="A239">
        <v>16106</v>
      </c>
      <c r="B239" t="s">
        <v>2039</v>
      </c>
      <c r="C239">
        <f>VLOOKUP(B239,Codigos_comunas[[#All],[Comuna]:[cod]],2,0)</f>
        <v>673</v>
      </c>
    </row>
    <row r="240" spans="1:3" x14ac:dyDescent="0.25">
      <c r="A240">
        <v>16107</v>
      </c>
      <c r="B240" t="s">
        <v>2042</v>
      </c>
      <c r="C240">
        <f>VLOOKUP(B240,Codigos_comunas[[#All],[Comuna]:[cod]],2,0)</f>
        <v>674</v>
      </c>
    </row>
    <row r="241" spans="1:3" x14ac:dyDescent="0.25">
      <c r="A241">
        <v>16108</v>
      </c>
      <c r="B241" t="s">
        <v>2045</v>
      </c>
      <c r="C241">
        <f>VLOOKUP(B241,Codigos_comunas[[#All],[Comuna]:[cod]],2,0)</f>
        <v>675</v>
      </c>
    </row>
    <row r="242" spans="1:3" x14ac:dyDescent="0.25">
      <c r="A242">
        <v>16203</v>
      </c>
      <c r="B242" t="s">
        <v>2057</v>
      </c>
      <c r="C242">
        <f>VLOOKUP(B242,Codigos_comunas[[#All],[Comuna]:[cod]],2,0)</f>
        <v>679</v>
      </c>
    </row>
    <row r="243" spans="1:3" x14ac:dyDescent="0.25">
      <c r="A243">
        <v>16301</v>
      </c>
      <c r="B243" t="s">
        <v>2072</v>
      </c>
      <c r="C243">
        <f>VLOOKUP(B243,Codigos_comunas[[#All],[Comuna]:[cod]],2,0)</f>
        <v>684</v>
      </c>
    </row>
    <row r="244" spans="1:3" x14ac:dyDescent="0.25">
      <c r="A244">
        <v>16302</v>
      </c>
      <c r="B244" t="s">
        <v>2075</v>
      </c>
      <c r="C244">
        <f>VLOOKUP(B244,Codigos_comunas[[#All],[Comuna]:[cod]],2,0)</f>
        <v>685</v>
      </c>
    </row>
    <row r="245" spans="1:3" x14ac:dyDescent="0.25">
      <c r="A245">
        <v>16305</v>
      </c>
      <c r="B245" t="s">
        <v>2084</v>
      </c>
      <c r="C245">
        <f>VLOOKUP(B245,Codigos_comunas[[#All],[Comuna]:[cod]],2,0)</f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E3-A4B7-48B3-92F5-B978E12475AF}">
  <sheetPr>
    <tabColor rgb="FFCC0066"/>
  </sheetPr>
  <dimension ref="A1:B2"/>
  <sheetViews>
    <sheetView workbookViewId="0">
      <selection activeCell="F15" sqref="F15"/>
    </sheetView>
  </sheetViews>
  <sheetFormatPr baseColWidth="10" defaultRowHeight="15" x14ac:dyDescent="0.25"/>
  <sheetData>
    <row r="1" spans="1:2" x14ac:dyDescent="0.25">
      <c r="A1" s="72" t="s">
        <v>13760</v>
      </c>
      <c r="B1" s="73" t="s">
        <v>9441</v>
      </c>
    </row>
    <row r="2" spans="1:2" x14ac:dyDescent="0.25">
      <c r="A2" s="74">
        <v>270103</v>
      </c>
      <c r="B2" s="70" t="s">
        <v>13535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AC5-0C54-479C-B5C8-4524309B42E3}">
  <sheetPr>
    <tabColor rgb="FFCC0066"/>
  </sheetPr>
  <dimension ref="A1:B2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s="75" t="s">
        <v>13761</v>
      </c>
      <c r="B1" s="76" t="s">
        <v>9444</v>
      </c>
    </row>
    <row r="2" spans="1:2" x14ac:dyDescent="0.25">
      <c r="A2" s="74">
        <v>270103007</v>
      </c>
      <c r="B2" s="70" t="s">
        <v>13726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360-029F-46E2-8AE8-5359F7B71A32}">
  <sheetPr>
    <tabColor rgb="FFCC0066"/>
  </sheetPr>
  <dimension ref="A1:B4"/>
  <sheetViews>
    <sheetView workbookViewId="0">
      <selection activeCell="C24" sqref="C24"/>
    </sheetView>
  </sheetViews>
  <sheetFormatPr baseColWidth="10" defaultRowHeight="15" x14ac:dyDescent="0.25"/>
  <cols>
    <col min="2" max="2" width="50" bestFit="1" customWidth="1"/>
  </cols>
  <sheetData>
    <row r="1" spans="1:2" x14ac:dyDescent="0.25">
      <c r="A1" s="77" t="s">
        <v>13757</v>
      </c>
      <c r="B1" s="78" t="s">
        <v>13756</v>
      </c>
    </row>
    <row r="2" spans="1:2" x14ac:dyDescent="0.25">
      <c r="A2" s="74">
        <v>1</v>
      </c>
      <c r="B2" s="70" t="s">
        <v>13766</v>
      </c>
    </row>
    <row r="3" spans="1:2" x14ac:dyDescent="0.25">
      <c r="A3" s="74">
        <v>2</v>
      </c>
      <c r="B3" s="70" t="s">
        <v>13767</v>
      </c>
    </row>
    <row r="4" spans="1:2" x14ac:dyDescent="0.25">
      <c r="A4" s="74">
        <v>3</v>
      </c>
      <c r="B4" s="70" t="s">
        <v>13768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46"/>
  <sheetViews>
    <sheetView showGridLines="0" zoomScaleNormal="100" workbookViewId="0">
      <pane ySplit="2" topLeftCell="A3" activePane="bottomLeft" state="frozen"/>
      <selection pane="bottomLeft" activeCell="S28" sqref="S28"/>
    </sheetView>
  </sheetViews>
  <sheetFormatPr baseColWidth="10" defaultRowHeight="15" x14ac:dyDescent="0.25"/>
  <cols>
    <col min="2" max="2" width="15.7109375" bestFit="1" customWidth="1"/>
    <col min="3" max="3" width="12.42578125" bestFit="1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3.140625" bestFit="1" customWidth="1"/>
    <col min="20" max="20" width="50" bestFit="1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42578125" customWidth="1"/>
  </cols>
  <sheetData>
    <row r="1" spans="1:43" x14ac:dyDescent="0.25">
      <c r="B1">
        <f>_xlfn.XLOOKUP(RESUMEN!J4,Region[Región],Region[Código Región],FALSE)</f>
        <v>1</v>
      </c>
      <c r="G1" t="e">
        <f>_xlfn.XLOOKUP(RESUMEN!#REF!,Comuna[Comuna],Comuna[Código Comuna],FALSE)</f>
        <v>#REF!</v>
      </c>
      <c r="L1" t="e">
        <f>_xlfn.XLOOKUP(RESUMEN!#REF!,Producto[Producto],Producto[id_producto],FALSE)</f>
        <v>#REF!</v>
      </c>
      <c r="P1" t="e">
        <f>_xlfn.XLOOKUP(RESUMEN!#REF!,Estructura!$P$3:$P$54,Estructura!$O$3:$O$54,FALSE)</f>
        <v>#REF!</v>
      </c>
      <c r="T1" t="b">
        <f>_xlfn.XLOOKUP(RESUMEN!J4,Tamaño[Prevalencia violencia economica],Tamaño[Id_Prevalencia],FALSE)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13758</v>
      </c>
      <c r="B2" s="5" t="s">
        <v>754</v>
      </c>
      <c r="C2" s="5" t="s">
        <v>10447</v>
      </c>
      <c r="D2" s="6"/>
      <c r="E2" s="6"/>
      <c r="F2" s="7" t="s">
        <v>13759</v>
      </c>
      <c r="G2" s="7" t="s">
        <v>1061</v>
      </c>
      <c r="H2" s="7" t="s">
        <v>10480</v>
      </c>
      <c r="I2" s="6"/>
      <c r="J2" s="6"/>
      <c r="K2" s="8" t="s">
        <v>13760</v>
      </c>
      <c r="L2" s="8" t="s">
        <v>9441</v>
      </c>
      <c r="M2" s="6"/>
      <c r="N2" s="6"/>
      <c r="O2" s="9" t="s">
        <v>13761</v>
      </c>
      <c r="P2" s="9" t="s">
        <v>9444</v>
      </c>
      <c r="Q2" s="6"/>
      <c r="R2" s="6"/>
      <c r="S2" s="10" t="s">
        <v>13757</v>
      </c>
      <c r="T2" s="10" t="s">
        <v>13756</v>
      </c>
      <c r="U2" s="6"/>
      <c r="V2" s="6"/>
      <c r="W2" s="11" t="s">
        <v>10690</v>
      </c>
      <c r="X2" s="11" t="s">
        <v>10689</v>
      </c>
      <c r="Y2" s="11" t="s">
        <v>10481</v>
      </c>
      <c r="Z2" s="6"/>
      <c r="AA2" s="12" t="s">
        <v>10673</v>
      </c>
      <c r="AB2" s="12" t="s">
        <v>10674</v>
      </c>
      <c r="AC2" s="12" t="s">
        <v>10482</v>
      </c>
      <c r="AD2" s="6"/>
      <c r="AE2" s="13" t="s">
        <v>10675</v>
      </c>
      <c r="AF2" s="13" t="s">
        <v>10676</v>
      </c>
      <c r="AG2" s="13" t="s">
        <v>10483</v>
      </c>
      <c r="AH2" s="6"/>
      <c r="AI2" s="14" t="s">
        <v>10677</v>
      </c>
      <c r="AJ2" s="14" t="s">
        <v>10678</v>
      </c>
      <c r="AK2" s="14" t="s">
        <v>10484</v>
      </c>
      <c r="AL2" s="6"/>
      <c r="AM2" s="19" t="s">
        <v>10485</v>
      </c>
      <c r="AN2" s="19" t="s">
        <v>10423</v>
      </c>
      <c r="AO2" s="19" t="s">
        <v>10486</v>
      </c>
      <c r="AP2" s="6"/>
      <c r="AQ2" s="15" t="s">
        <v>10487</v>
      </c>
    </row>
    <row r="3" spans="1:43" x14ac:dyDescent="0.25">
      <c r="A3" s="16">
        <v>1</v>
      </c>
      <c r="B3" t="s">
        <v>795</v>
      </c>
      <c r="C3" s="16"/>
      <c r="D3" s="16"/>
      <c r="F3" s="16">
        <v>1101</v>
      </c>
      <c r="G3" t="s">
        <v>1059</v>
      </c>
      <c r="H3" s="16"/>
      <c r="K3" s="16">
        <v>270103</v>
      </c>
      <c r="L3" t="s">
        <v>13535</v>
      </c>
      <c r="O3" s="16">
        <v>270103007</v>
      </c>
      <c r="P3" t="s">
        <v>13726</v>
      </c>
      <c r="S3" s="16">
        <v>1</v>
      </c>
      <c r="T3" t="s">
        <v>13766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756</v>
      </c>
      <c r="C4" s="16"/>
      <c r="D4" s="16"/>
      <c r="F4" s="16">
        <v>1107</v>
      </c>
      <c r="G4" t="s">
        <v>1064</v>
      </c>
      <c r="H4" s="16"/>
      <c r="K4" s="16"/>
      <c r="O4" s="16"/>
      <c r="S4" s="16">
        <v>2</v>
      </c>
      <c r="T4" t="s">
        <v>13767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765</v>
      </c>
      <c r="C5" s="16"/>
      <c r="D5" s="16"/>
      <c r="F5" s="16">
        <v>1401</v>
      </c>
      <c r="G5" t="s">
        <v>1067</v>
      </c>
      <c r="H5" s="16"/>
      <c r="K5" s="16"/>
      <c r="O5" s="16"/>
      <c r="S5" s="16">
        <v>3</v>
      </c>
      <c r="T5" t="s">
        <v>13768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771</v>
      </c>
      <c r="C6" s="16"/>
      <c r="D6" s="16"/>
      <c r="F6" s="16">
        <v>1405</v>
      </c>
      <c r="G6" t="s">
        <v>1079</v>
      </c>
      <c r="H6" s="16"/>
      <c r="K6" s="16"/>
      <c r="O6" s="16"/>
      <c r="S6" s="16"/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798</v>
      </c>
      <c r="C7" s="16"/>
      <c r="D7" s="16"/>
      <c r="F7" s="16">
        <v>2101</v>
      </c>
      <c r="G7" t="s">
        <v>756</v>
      </c>
      <c r="H7" s="16"/>
      <c r="K7" s="16"/>
      <c r="O7" s="16"/>
      <c r="S7" s="16"/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1781</v>
      </c>
      <c r="C8" s="16"/>
      <c r="D8" s="16"/>
      <c r="F8" s="16">
        <v>2104</v>
      </c>
      <c r="G8" t="s">
        <v>1090</v>
      </c>
      <c r="H8" s="16"/>
      <c r="K8" s="16"/>
      <c r="O8" s="16"/>
      <c r="S8" s="16"/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786</v>
      </c>
      <c r="C9" s="16"/>
      <c r="D9" s="16"/>
      <c r="F9" s="16">
        <v>2201</v>
      </c>
      <c r="G9" t="s">
        <v>1093</v>
      </c>
      <c r="H9" s="16"/>
      <c r="K9" s="16"/>
      <c r="O9" s="16"/>
      <c r="S9" s="16"/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768</v>
      </c>
      <c r="C10" s="16"/>
      <c r="D10" s="16"/>
      <c r="F10" s="16">
        <v>2301</v>
      </c>
      <c r="G10" t="s">
        <v>1102</v>
      </c>
      <c r="H10" s="16"/>
      <c r="K10" s="16"/>
      <c r="O10" s="25"/>
      <c r="P10" s="26"/>
      <c r="S10" s="16"/>
      <c r="W10" s="16"/>
      <c r="AA10" s="16"/>
      <c r="AQ10" s="17"/>
    </row>
    <row r="11" spans="1:43" x14ac:dyDescent="0.25">
      <c r="A11" s="16">
        <v>9</v>
      </c>
      <c r="B11" t="s">
        <v>762</v>
      </c>
      <c r="C11" s="16"/>
      <c r="D11" s="16"/>
      <c r="F11" s="16">
        <v>2302</v>
      </c>
      <c r="G11" t="s">
        <v>1105</v>
      </c>
      <c r="H11" s="16"/>
      <c r="K11" s="16"/>
      <c r="O11" s="16"/>
      <c r="S11" s="16"/>
      <c r="W11" s="16"/>
      <c r="AQ11" s="17"/>
    </row>
    <row r="12" spans="1:43" x14ac:dyDescent="0.25">
      <c r="A12" s="16">
        <v>10</v>
      </c>
      <c r="B12" t="s">
        <v>777</v>
      </c>
      <c r="C12" s="16"/>
      <c r="D12" s="16"/>
      <c r="F12" s="16">
        <v>3101</v>
      </c>
      <c r="G12" t="s">
        <v>1108</v>
      </c>
      <c r="H12" s="16"/>
      <c r="K12" s="16"/>
      <c r="O12" s="16"/>
      <c r="S12" s="16"/>
      <c r="W12" s="16"/>
      <c r="AQ12" s="17"/>
    </row>
    <row r="13" spans="1:43" x14ac:dyDescent="0.25">
      <c r="A13" s="16">
        <v>11</v>
      </c>
      <c r="B13" t="s">
        <v>10710</v>
      </c>
      <c r="C13" s="16"/>
      <c r="D13" s="16"/>
      <c r="F13" s="16">
        <v>3102</v>
      </c>
      <c r="G13" t="s">
        <v>1111</v>
      </c>
      <c r="H13" s="16"/>
      <c r="K13" s="16"/>
      <c r="O13" s="16"/>
      <c r="S13" s="16"/>
      <c r="W13" s="16"/>
      <c r="AQ13" s="17"/>
    </row>
    <row r="14" spans="1:43" x14ac:dyDescent="0.25">
      <c r="A14" s="16">
        <v>12</v>
      </c>
      <c r="B14" t="s">
        <v>13778</v>
      </c>
      <c r="C14" s="16"/>
      <c r="D14" s="16"/>
      <c r="F14" s="16">
        <v>3103</v>
      </c>
      <c r="G14" t="s">
        <v>1114</v>
      </c>
      <c r="H14" s="16"/>
      <c r="K14" s="16"/>
      <c r="O14" s="16"/>
      <c r="S14" s="16"/>
      <c r="AQ14" s="17"/>
    </row>
    <row r="15" spans="1:43" x14ac:dyDescent="0.25">
      <c r="A15" s="16">
        <v>13</v>
      </c>
      <c r="B15" t="s">
        <v>10679</v>
      </c>
      <c r="C15" s="16"/>
      <c r="D15" s="16"/>
      <c r="F15" s="16">
        <v>3201</v>
      </c>
      <c r="G15" t="s">
        <v>1117</v>
      </c>
      <c r="H15" s="16"/>
      <c r="K15" s="16"/>
      <c r="O15" s="16"/>
      <c r="S15" s="16"/>
      <c r="AQ15" s="17"/>
    </row>
    <row r="16" spans="1:43" x14ac:dyDescent="0.25">
      <c r="A16" s="16">
        <v>14</v>
      </c>
      <c r="B16" t="s">
        <v>780</v>
      </c>
      <c r="C16" s="16"/>
      <c r="D16" s="16"/>
      <c r="F16" s="16">
        <v>3301</v>
      </c>
      <c r="G16" t="s">
        <v>1123</v>
      </c>
      <c r="H16" s="16"/>
      <c r="K16" s="16"/>
      <c r="O16" s="16"/>
      <c r="S16" s="16"/>
      <c r="AQ16" s="17"/>
    </row>
    <row r="17" spans="1:43" x14ac:dyDescent="0.25">
      <c r="A17" s="16">
        <v>15</v>
      </c>
      <c r="B17" t="s">
        <v>759</v>
      </c>
      <c r="C17" s="16"/>
      <c r="F17" s="16">
        <v>3303</v>
      </c>
      <c r="G17" t="s">
        <v>1129</v>
      </c>
      <c r="H17" s="16"/>
      <c r="K17" s="16"/>
      <c r="O17" s="16"/>
      <c r="S17" s="16"/>
      <c r="AQ17" s="17"/>
    </row>
    <row r="18" spans="1:43" x14ac:dyDescent="0.25">
      <c r="A18" s="16">
        <v>16</v>
      </c>
      <c r="B18" t="s">
        <v>789</v>
      </c>
      <c r="C18" s="16"/>
      <c r="F18" s="16">
        <v>3304</v>
      </c>
      <c r="G18" t="s">
        <v>1132</v>
      </c>
      <c r="H18" s="16"/>
      <c r="O18" s="16"/>
      <c r="S18" s="16"/>
      <c r="AQ18" s="17"/>
    </row>
    <row r="19" spans="1:43" x14ac:dyDescent="0.25">
      <c r="A19" s="16"/>
      <c r="C19" s="16"/>
      <c r="F19" s="16">
        <v>4101</v>
      </c>
      <c r="G19" t="s">
        <v>1135</v>
      </c>
      <c r="H19" s="16"/>
      <c r="O19" s="16"/>
      <c r="S19" s="16"/>
      <c r="AQ19" s="17"/>
    </row>
    <row r="20" spans="1:43" x14ac:dyDescent="0.25">
      <c r="A20" s="16"/>
      <c r="C20" s="16"/>
      <c r="F20" s="16">
        <v>4102</v>
      </c>
      <c r="G20" t="s">
        <v>771</v>
      </c>
      <c r="H20" s="16"/>
      <c r="O20" s="16"/>
      <c r="S20" s="16"/>
      <c r="AQ20" s="17"/>
    </row>
    <row r="21" spans="1:43" x14ac:dyDescent="0.25">
      <c r="A21" s="16"/>
      <c r="C21" s="16"/>
      <c r="F21" s="16">
        <v>4103</v>
      </c>
      <c r="G21" t="s">
        <v>1140</v>
      </c>
      <c r="H21" s="16"/>
      <c r="O21" s="16"/>
      <c r="S21" s="16"/>
      <c r="AQ21" s="17"/>
    </row>
    <row r="22" spans="1:43" x14ac:dyDescent="0.25">
      <c r="A22" s="16"/>
      <c r="C22" s="16"/>
      <c r="F22" s="16">
        <v>4106</v>
      </c>
      <c r="G22" t="s">
        <v>1149</v>
      </c>
      <c r="H22" s="16"/>
      <c r="O22" s="16"/>
      <c r="S22" s="16"/>
      <c r="AQ22" s="17"/>
    </row>
    <row r="23" spans="1:43" x14ac:dyDescent="0.25">
      <c r="A23" s="16"/>
      <c r="C23" s="16"/>
      <c r="F23" s="16">
        <v>4201</v>
      </c>
      <c r="G23" t="s">
        <v>1152</v>
      </c>
      <c r="H23" s="16"/>
      <c r="O23" s="16"/>
      <c r="S23" s="16"/>
      <c r="AQ23" s="17"/>
    </row>
    <row r="24" spans="1:43" x14ac:dyDescent="0.25">
      <c r="A24" s="16"/>
      <c r="C24" s="16"/>
      <c r="F24" s="16">
        <v>4202</v>
      </c>
      <c r="G24" t="s">
        <v>1155</v>
      </c>
      <c r="H24" s="16"/>
      <c r="O24" s="16"/>
      <c r="S24" s="16"/>
    </row>
    <row r="25" spans="1:43" x14ac:dyDescent="0.25">
      <c r="A25" s="16"/>
      <c r="C25" s="16"/>
      <c r="F25" s="16">
        <v>4203</v>
      </c>
      <c r="G25" t="s">
        <v>1158</v>
      </c>
      <c r="H25" s="16"/>
      <c r="O25" s="16"/>
      <c r="S25" s="16"/>
    </row>
    <row r="26" spans="1:43" x14ac:dyDescent="0.25">
      <c r="A26" s="16"/>
      <c r="C26" s="16"/>
      <c r="F26" s="16">
        <v>4301</v>
      </c>
      <c r="G26" t="s">
        <v>1164</v>
      </c>
      <c r="H26" s="16"/>
      <c r="O26" s="16"/>
      <c r="S26" s="16"/>
    </row>
    <row r="27" spans="1:43" x14ac:dyDescent="0.25">
      <c r="A27" s="16"/>
      <c r="C27" s="16"/>
      <c r="F27" s="16">
        <v>4302</v>
      </c>
      <c r="G27" t="s">
        <v>1167</v>
      </c>
      <c r="H27" s="16"/>
      <c r="O27" s="16"/>
      <c r="S27" s="16"/>
    </row>
    <row r="28" spans="1:43" x14ac:dyDescent="0.25">
      <c r="A28" s="16"/>
      <c r="C28" s="16"/>
      <c r="F28" s="16">
        <v>4303</v>
      </c>
      <c r="G28" t="s">
        <v>1170</v>
      </c>
      <c r="H28" s="16"/>
      <c r="O28" s="16"/>
      <c r="S28" s="16"/>
    </row>
    <row r="29" spans="1:43" x14ac:dyDescent="0.25">
      <c r="A29" s="16"/>
      <c r="C29" s="16"/>
      <c r="F29" s="16">
        <v>5101</v>
      </c>
      <c r="G29" t="s">
        <v>798</v>
      </c>
      <c r="H29" s="16"/>
      <c r="O29" s="16"/>
      <c r="S29" s="16"/>
    </row>
    <row r="30" spans="1:43" x14ac:dyDescent="0.25">
      <c r="A30" s="16"/>
      <c r="C30" s="16"/>
      <c r="F30" s="16">
        <v>5102</v>
      </c>
      <c r="G30" t="s">
        <v>1181</v>
      </c>
      <c r="H30" s="16"/>
      <c r="O30" s="16"/>
      <c r="S30" s="16"/>
    </row>
    <row r="31" spans="1:43" x14ac:dyDescent="0.25">
      <c r="A31" s="16"/>
      <c r="C31" s="16"/>
      <c r="F31" s="16">
        <v>5103</v>
      </c>
      <c r="G31" t="s">
        <v>1184</v>
      </c>
      <c r="H31" s="16"/>
      <c r="O31" s="16"/>
      <c r="S31" s="16"/>
    </row>
    <row r="32" spans="1:43" x14ac:dyDescent="0.25">
      <c r="A32" s="16"/>
      <c r="C32" s="16"/>
      <c r="F32" s="16">
        <v>5105</v>
      </c>
      <c r="G32" t="s">
        <v>1190</v>
      </c>
      <c r="H32" s="16"/>
      <c r="O32" s="16"/>
      <c r="S32" s="16"/>
    </row>
    <row r="33" spans="1:19" x14ac:dyDescent="0.25">
      <c r="A33" s="16"/>
      <c r="C33" s="16"/>
      <c r="F33" s="16">
        <v>5107</v>
      </c>
      <c r="G33" t="s">
        <v>1193</v>
      </c>
      <c r="H33" s="16"/>
      <c r="O33" s="16"/>
      <c r="S33" s="16"/>
    </row>
    <row r="34" spans="1:19" x14ac:dyDescent="0.25">
      <c r="A34" s="16"/>
      <c r="C34" s="16"/>
      <c r="F34" s="16">
        <v>5109</v>
      </c>
      <c r="G34" t="s">
        <v>1196</v>
      </c>
      <c r="H34" s="16"/>
      <c r="O34" s="16"/>
      <c r="S34" s="16"/>
    </row>
    <row r="35" spans="1:19" x14ac:dyDescent="0.25">
      <c r="A35" s="16"/>
      <c r="C35" s="16"/>
      <c r="F35" s="16">
        <v>5301</v>
      </c>
      <c r="G35" t="s">
        <v>1202</v>
      </c>
      <c r="H35" s="16"/>
      <c r="O35" s="16"/>
      <c r="S35" s="16"/>
    </row>
    <row r="36" spans="1:19" x14ac:dyDescent="0.25">
      <c r="F36" s="16">
        <v>5302</v>
      </c>
      <c r="G36" t="s">
        <v>1205</v>
      </c>
      <c r="H36" s="16"/>
      <c r="O36" s="16"/>
      <c r="S36" s="16"/>
    </row>
    <row r="37" spans="1:19" x14ac:dyDescent="0.25">
      <c r="F37" s="16">
        <v>5402</v>
      </c>
      <c r="G37" t="s">
        <v>1217</v>
      </c>
      <c r="H37" s="16"/>
      <c r="O37" s="16"/>
      <c r="S37" s="16"/>
    </row>
    <row r="38" spans="1:19" x14ac:dyDescent="0.25">
      <c r="F38" s="16">
        <v>5403</v>
      </c>
      <c r="G38" t="s">
        <v>1220</v>
      </c>
      <c r="H38" s="16"/>
      <c r="O38" s="16"/>
      <c r="S38" s="16"/>
    </row>
    <row r="39" spans="1:19" x14ac:dyDescent="0.25">
      <c r="F39" s="16">
        <v>5404</v>
      </c>
      <c r="G39" t="s">
        <v>1223</v>
      </c>
      <c r="H39" s="16"/>
      <c r="O39" s="16"/>
      <c r="S39" s="16"/>
    </row>
    <row r="40" spans="1:19" x14ac:dyDescent="0.25">
      <c r="F40" s="16">
        <v>5405</v>
      </c>
      <c r="G40" t="s">
        <v>1226</v>
      </c>
      <c r="H40" s="16"/>
      <c r="O40" s="16"/>
      <c r="S40" s="16"/>
    </row>
    <row r="41" spans="1:19" x14ac:dyDescent="0.25">
      <c r="F41" s="16">
        <v>5501</v>
      </c>
      <c r="G41" t="s">
        <v>1229</v>
      </c>
      <c r="H41" s="16"/>
      <c r="O41" s="16"/>
      <c r="S41" s="16"/>
    </row>
    <row r="42" spans="1:19" x14ac:dyDescent="0.25">
      <c r="F42" s="16">
        <v>5502</v>
      </c>
      <c r="G42" t="s">
        <v>1232</v>
      </c>
      <c r="H42" s="16"/>
      <c r="O42" s="16"/>
      <c r="S42" s="16"/>
    </row>
    <row r="43" spans="1:19" x14ac:dyDescent="0.25">
      <c r="F43" s="16">
        <v>5504</v>
      </c>
      <c r="G43" t="s">
        <v>1238</v>
      </c>
      <c r="H43" s="16"/>
      <c r="O43" s="16"/>
      <c r="S43" s="16"/>
    </row>
    <row r="44" spans="1:19" x14ac:dyDescent="0.25">
      <c r="F44" s="16">
        <v>5506</v>
      </c>
      <c r="G44" t="s">
        <v>1241</v>
      </c>
      <c r="H44" s="16"/>
      <c r="O44" s="16"/>
      <c r="P44" s="1"/>
      <c r="S44" s="16"/>
    </row>
    <row r="45" spans="1:19" x14ac:dyDescent="0.25">
      <c r="F45" s="16">
        <v>5601</v>
      </c>
      <c r="G45" t="s">
        <v>1244</v>
      </c>
      <c r="H45" s="16"/>
      <c r="O45" s="16"/>
      <c r="S45" s="16"/>
    </row>
    <row r="46" spans="1:19" x14ac:dyDescent="0.25">
      <c r="F46" s="16">
        <v>5602</v>
      </c>
      <c r="G46" t="s">
        <v>1247</v>
      </c>
      <c r="H46" s="16"/>
      <c r="O46" s="16"/>
      <c r="S46" s="16"/>
    </row>
    <row r="47" spans="1:19" x14ac:dyDescent="0.25">
      <c r="F47" s="16">
        <v>5603</v>
      </c>
      <c r="G47" t="s">
        <v>1250</v>
      </c>
      <c r="H47" s="16"/>
      <c r="O47" s="16"/>
      <c r="S47" s="16"/>
    </row>
    <row r="48" spans="1:19" x14ac:dyDescent="0.25">
      <c r="F48" s="16">
        <v>5604</v>
      </c>
      <c r="G48" t="s">
        <v>1253</v>
      </c>
      <c r="H48" s="16"/>
      <c r="O48" s="16"/>
      <c r="S48" s="16"/>
    </row>
    <row r="49" spans="6:15" x14ac:dyDescent="0.25">
      <c r="F49" s="16">
        <v>5605</v>
      </c>
      <c r="G49" t="s">
        <v>1256</v>
      </c>
      <c r="H49" s="16"/>
      <c r="O49" s="16"/>
    </row>
    <row r="50" spans="6:15" x14ac:dyDescent="0.25">
      <c r="F50" s="16">
        <v>5606</v>
      </c>
      <c r="G50" t="s">
        <v>1259</v>
      </c>
      <c r="H50" s="16"/>
      <c r="O50" s="16"/>
    </row>
    <row r="51" spans="6:15" x14ac:dyDescent="0.25">
      <c r="F51" s="16">
        <v>5701</v>
      </c>
      <c r="G51" t="s">
        <v>1262</v>
      </c>
      <c r="H51" s="16"/>
      <c r="O51" s="16"/>
    </row>
    <row r="52" spans="6:15" x14ac:dyDescent="0.25">
      <c r="F52" s="16">
        <v>5703</v>
      </c>
      <c r="G52" t="s">
        <v>1268</v>
      </c>
      <c r="H52" s="16"/>
      <c r="O52" s="16"/>
    </row>
    <row r="53" spans="6:15" x14ac:dyDescent="0.25">
      <c r="F53" s="16">
        <v>5706</v>
      </c>
      <c r="G53" t="s">
        <v>1277</v>
      </c>
      <c r="H53" s="16"/>
      <c r="O53" s="16"/>
    </row>
    <row r="54" spans="6:15" x14ac:dyDescent="0.25">
      <c r="F54" s="16">
        <v>5801</v>
      </c>
      <c r="G54" t="s">
        <v>1280</v>
      </c>
      <c r="H54" s="16"/>
      <c r="O54" s="16"/>
    </row>
    <row r="55" spans="6:15" x14ac:dyDescent="0.25">
      <c r="F55" s="16">
        <v>5802</v>
      </c>
      <c r="G55" t="s">
        <v>1283</v>
      </c>
      <c r="H55" s="16"/>
      <c r="O55" s="16"/>
    </row>
    <row r="56" spans="6:15" x14ac:dyDescent="0.25">
      <c r="F56" s="16">
        <v>5803</v>
      </c>
      <c r="G56" t="s">
        <v>1286</v>
      </c>
      <c r="H56" s="16"/>
      <c r="O56" s="16"/>
    </row>
    <row r="57" spans="6:15" x14ac:dyDescent="0.25">
      <c r="F57" s="16">
        <v>5804</v>
      </c>
      <c r="G57" t="s">
        <v>1289</v>
      </c>
      <c r="H57" s="16"/>
      <c r="O57" s="16"/>
    </row>
    <row r="58" spans="6:15" x14ac:dyDescent="0.25">
      <c r="F58" s="16">
        <v>6101</v>
      </c>
      <c r="G58" t="s">
        <v>1292</v>
      </c>
      <c r="H58" s="16"/>
      <c r="O58" s="16"/>
    </row>
    <row r="59" spans="6:15" x14ac:dyDescent="0.25">
      <c r="F59" s="16">
        <v>6102</v>
      </c>
      <c r="G59" t="s">
        <v>1295</v>
      </c>
      <c r="H59" s="16"/>
      <c r="O59" s="16"/>
    </row>
    <row r="60" spans="6:15" x14ac:dyDescent="0.25">
      <c r="F60" s="16">
        <v>6103</v>
      </c>
      <c r="G60" t="s">
        <v>1298</v>
      </c>
      <c r="H60" s="16"/>
      <c r="O60" s="16"/>
    </row>
    <row r="61" spans="6:15" x14ac:dyDescent="0.25">
      <c r="F61" s="16">
        <v>6104</v>
      </c>
      <c r="G61" t="s">
        <v>1301</v>
      </c>
      <c r="H61" s="16"/>
      <c r="O61" s="16"/>
    </row>
    <row r="62" spans="6:15" x14ac:dyDescent="0.25">
      <c r="F62" s="16">
        <v>6105</v>
      </c>
      <c r="G62" t="s">
        <v>1304</v>
      </c>
      <c r="H62" s="16"/>
      <c r="O62" s="16"/>
    </row>
    <row r="63" spans="6:15" x14ac:dyDescent="0.25">
      <c r="F63" s="16">
        <v>6106</v>
      </c>
      <c r="G63" t="s">
        <v>1307</v>
      </c>
      <c r="H63" s="16"/>
      <c r="O63" s="16"/>
    </row>
    <row r="64" spans="6:15" x14ac:dyDescent="0.25">
      <c r="F64" s="16">
        <v>6107</v>
      </c>
      <c r="G64" t="s">
        <v>1310</v>
      </c>
      <c r="H64" s="16"/>
      <c r="O64" s="16"/>
    </row>
    <row r="65" spans="6:15" x14ac:dyDescent="0.25">
      <c r="F65" s="16">
        <v>6108</v>
      </c>
      <c r="G65" t="s">
        <v>1313</v>
      </c>
      <c r="H65" s="16"/>
      <c r="O65" s="16"/>
    </row>
    <row r="66" spans="6:15" x14ac:dyDescent="0.25">
      <c r="F66" s="16">
        <v>6110</v>
      </c>
      <c r="G66" t="s">
        <v>1319</v>
      </c>
      <c r="H66" s="16"/>
      <c r="O66" s="16"/>
    </row>
    <row r="67" spans="6:15" x14ac:dyDescent="0.25">
      <c r="F67" s="16">
        <v>6111</v>
      </c>
      <c r="G67" t="s">
        <v>1322</v>
      </c>
      <c r="H67" s="16"/>
      <c r="O67" s="16"/>
    </row>
    <row r="68" spans="6:15" x14ac:dyDescent="0.25">
      <c r="F68" s="16">
        <v>6112</v>
      </c>
      <c r="G68" t="s">
        <v>1325</v>
      </c>
      <c r="H68" s="16"/>
      <c r="O68" s="16"/>
    </row>
    <row r="69" spans="6:15" x14ac:dyDescent="0.25">
      <c r="F69" s="16">
        <v>6115</v>
      </c>
      <c r="G69" t="s">
        <v>1334</v>
      </c>
      <c r="H69" s="16"/>
      <c r="O69" s="16"/>
    </row>
    <row r="70" spans="6:15" x14ac:dyDescent="0.25">
      <c r="F70" s="16">
        <v>6116</v>
      </c>
      <c r="G70" t="s">
        <v>1337</v>
      </c>
      <c r="H70" s="16"/>
      <c r="O70" s="16"/>
    </row>
    <row r="71" spans="6:15" x14ac:dyDescent="0.25">
      <c r="F71" s="16">
        <v>6117</v>
      </c>
      <c r="G71" t="s">
        <v>1035</v>
      </c>
      <c r="H71" s="16"/>
      <c r="O71" s="16"/>
    </row>
    <row r="72" spans="6:15" x14ac:dyDescent="0.25">
      <c r="F72" s="16">
        <v>6201</v>
      </c>
      <c r="G72" t="s">
        <v>1342</v>
      </c>
      <c r="H72" s="16"/>
      <c r="O72" s="16"/>
    </row>
    <row r="73" spans="6:15" x14ac:dyDescent="0.25">
      <c r="F73" s="16">
        <v>6203</v>
      </c>
      <c r="G73" t="s">
        <v>1348</v>
      </c>
      <c r="H73" s="16"/>
      <c r="O73" s="16"/>
    </row>
    <row r="74" spans="6:15" x14ac:dyDescent="0.25">
      <c r="F74" s="16">
        <v>6205</v>
      </c>
      <c r="G74" t="s">
        <v>1354</v>
      </c>
      <c r="H74" s="16"/>
      <c r="O74" s="16"/>
    </row>
    <row r="75" spans="6:15" x14ac:dyDescent="0.25">
      <c r="F75" s="16">
        <v>6301</v>
      </c>
      <c r="G75" t="s">
        <v>1360</v>
      </c>
      <c r="H75" s="16"/>
      <c r="O75" s="16"/>
    </row>
    <row r="76" spans="6:15" x14ac:dyDescent="0.25">
      <c r="F76" s="16">
        <v>6302</v>
      </c>
      <c r="G76" t="s">
        <v>1363</v>
      </c>
      <c r="H76" s="16"/>
      <c r="O76" s="16"/>
    </row>
    <row r="77" spans="6:15" x14ac:dyDescent="0.25">
      <c r="F77" s="16">
        <v>6303</v>
      </c>
      <c r="G77" t="s">
        <v>1366</v>
      </c>
      <c r="H77" s="16"/>
      <c r="O77" s="16"/>
    </row>
    <row r="78" spans="6:15" x14ac:dyDescent="0.25">
      <c r="F78" s="16">
        <v>6305</v>
      </c>
      <c r="G78" t="s">
        <v>1372</v>
      </c>
      <c r="H78" s="16"/>
      <c r="O78" s="16"/>
    </row>
    <row r="79" spans="6:15" x14ac:dyDescent="0.25">
      <c r="F79" s="16">
        <v>6306</v>
      </c>
      <c r="G79" t="s">
        <v>1375</v>
      </c>
      <c r="H79" s="16"/>
      <c r="O79" s="16"/>
    </row>
    <row r="80" spans="6:15" x14ac:dyDescent="0.25">
      <c r="F80" s="16">
        <v>6308</v>
      </c>
      <c r="G80" t="s">
        <v>1381</v>
      </c>
      <c r="H80" s="16"/>
      <c r="O80" s="16"/>
    </row>
    <row r="81" spans="6:15" x14ac:dyDescent="0.25">
      <c r="F81" s="16">
        <v>6310</v>
      </c>
      <c r="G81" t="s">
        <v>1387</v>
      </c>
      <c r="H81" s="16"/>
      <c r="O81" s="16"/>
    </row>
    <row r="82" spans="6:15" x14ac:dyDescent="0.25">
      <c r="F82" s="16">
        <v>7101</v>
      </c>
      <c r="G82" t="s">
        <v>1390</v>
      </c>
      <c r="H82" s="16"/>
      <c r="O82" s="16"/>
    </row>
    <row r="83" spans="6:15" x14ac:dyDescent="0.25">
      <c r="F83" s="16">
        <v>7102</v>
      </c>
      <c r="G83" t="s">
        <v>1393</v>
      </c>
      <c r="H83" s="16"/>
      <c r="O83" s="16"/>
    </row>
    <row r="84" spans="6:15" x14ac:dyDescent="0.25">
      <c r="F84" s="16">
        <v>7105</v>
      </c>
      <c r="G84" t="s">
        <v>786</v>
      </c>
      <c r="H84" s="16"/>
      <c r="O84" s="16"/>
    </row>
    <row r="85" spans="6:15" x14ac:dyDescent="0.25">
      <c r="F85" s="16">
        <v>7109</v>
      </c>
      <c r="G85" t="s">
        <v>1413</v>
      </c>
      <c r="H85" s="16"/>
      <c r="O85" s="16"/>
    </row>
    <row r="86" spans="6:15" x14ac:dyDescent="0.25">
      <c r="F86" s="16">
        <v>7201</v>
      </c>
      <c r="G86" t="s">
        <v>1419</v>
      </c>
      <c r="H86" s="16"/>
      <c r="O86" s="16"/>
    </row>
    <row r="87" spans="6:15" x14ac:dyDescent="0.25">
      <c r="F87" s="16">
        <v>7301</v>
      </c>
      <c r="G87" t="s">
        <v>1428</v>
      </c>
      <c r="H87" s="16"/>
      <c r="O87" s="16"/>
    </row>
    <row r="88" spans="6:15" x14ac:dyDescent="0.25">
      <c r="F88" s="16">
        <v>7304</v>
      </c>
      <c r="G88" t="s">
        <v>1437</v>
      </c>
      <c r="H88" s="16"/>
      <c r="O88" s="16"/>
    </row>
    <row r="89" spans="6:15" x14ac:dyDescent="0.25">
      <c r="F89" s="16">
        <v>7306</v>
      </c>
      <c r="G89" t="s">
        <v>1443</v>
      </c>
      <c r="H89" s="16"/>
      <c r="O89" s="16"/>
    </row>
    <row r="90" spans="6:15" x14ac:dyDescent="0.25">
      <c r="F90" s="16">
        <v>7308</v>
      </c>
      <c r="G90" t="s">
        <v>1449</v>
      </c>
      <c r="H90" s="16"/>
      <c r="O90" s="16"/>
    </row>
    <row r="91" spans="6:15" x14ac:dyDescent="0.25">
      <c r="F91" s="16">
        <v>7309</v>
      </c>
      <c r="G91" t="s">
        <v>1452</v>
      </c>
      <c r="H91" s="16"/>
      <c r="O91" s="16"/>
    </row>
    <row r="92" spans="6:15" x14ac:dyDescent="0.25">
      <c r="F92" s="16">
        <v>7401</v>
      </c>
      <c r="G92" t="s">
        <v>1455</v>
      </c>
      <c r="H92" s="16"/>
      <c r="O92" s="16"/>
    </row>
    <row r="93" spans="6:15" x14ac:dyDescent="0.25">
      <c r="F93" s="16">
        <v>7402</v>
      </c>
      <c r="G93" t="s">
        <v>1458</v>
      </c>
      <c r="H93" s="16"/>
      <c r="O93" s="16"/>
    </row>
    <row r="94" spans="6:15" x14ac:dyDescent="0.25">
      <c r="F94" s="16">
        <v>7403</v>
      </c>
      <c r="G94" t="s">
        <v>1461</v>
      </c>
      <c r="H94" s="16"/>
      <c r="O94" s="16"/>
    </row>
    <row r="95" spans="6:15" x14ac:dyDescent="0.25">
      <c r="F95" s="16">
        <v>7404</v>
      </c>
      <c r="G95" t="s">
        <v>1464</v>
      </c>
      <c r="H95" s="16"/>
      <c r="O95" s="16"/>
    </row>
    <row r="96" spans="6:15" x14ac:dyDescent="0.25">
      <c r="F96" s="16">
        <v>7405</v>
      </c>
      <c r="G96" t="s">
        <v>1467</v>
      </c>
      <c r="H96" s="16"/>
      <c r="O96" s="16"/>
    </row>
    <row r="97" spans="6:8" x14ac:dyDescent="0.25">
      <c r="F97" s="16">
        <v>7406</v>
      </c>
      <c r="G97" t="s">
        <v>1470</v>
      </c>
      <c r="H97" s="16"/>
    </row>
    <row r="98" spans="6:8" x14ac:dyDescent="0.25">
      <c r="F98" s="16">
        <v>8101</v>
      </c>
      <c r="G98" t="s">
        <v>1479</v>
      </c>
      <c r="H98" s="16"/>
    </row>
    <row r="99" spans="6:8" x14ac:dyDescent="0.25">
      <c r="F99" s="16">
        <v>8102</v>
      </c>
      <c r="G99" t="s">
        <v>1482</v>
      </c>
      <c r="H99" s="16"/>
    </row>
    <row r="100" spans="6:8" x14ac:dyDescent="0.25">
      <c r="F100" s="16">
        <v>8103</v>
      </c>
      <c r="G100" t="s">
        <v>1485</v>
      </c>
      <c r="H100" s="16"/>
    </row>
    <row r="101" spans="6:8" x14ac:dyDescent="0.25">
      <c r="F101" s="16">
        <v>8105</v>
      </c>
      <c r="G101" t="s">
        <v>1491</v>
      </c>
      <c r="H101" s="16"/>
    </row>
    <row r="102" spans="6:8" x14ac:dyDescent="0.25">
      <c r="F102" s="16">
        <v>8106</v>
      </c>
      <c r="G102" t="s">
        <v>1494</v>
      </c>
      <c r="H102" s="16"/>
    </row>
    <row r="103" spans="6:8" x14ac:dyDescent="0.25">
      <c r="F103" s="16">
        <v>8107</v>
      </c>
      <c r="G103" t="s">
        <v>1497</v>
      </c>
      <c r="H103" s="16"/>
    </row>
    <row r="104" spans="6:8" x14ac:dyDescent="0.25">
      <c r="F104" s="16">
        <v>8108</v>
      </c>
      <c r="G104" t="s">
        <v>1500</v>
      </c>
      <c r="H104" s="16"/>
    </row>
    <row r="105" spans="6:8" x14ac:dyDescent="0.25">
      <c r="F105" s="16">
        <v>8110</v>
      </c>
      <c r="G105" t="s">
        <v>1506</v>
      </c>
      <c r="H105" s="16"/>
    </row>
    <row r="106" spans="6:8" x14ac:dyDescent="0.25">
      <c r="F106" s="16">
        <v>8111</v>
      </c>
      <c r="G106" t="s">
        <v>1509</v>
      </c>
      <c r="H106" s="16"/>
    </row>
    <row r="107" spans="6:8" x14ac:dyDescent="0.25">
      <c r="F107" s="16">
        <v>8112</v>
      </c>
      <c r="G107" t="s">
        <v>1512</v>
      </c>
      <c r="H107" s="16"/>
    </row>
    <row r="108" spans="6:8" x14ac:dyDescent="0.25">
      <c r="F108" s="16">
        <v>8201</v>
      </c>
      <c r="G108" t="s">
        <v>1515</v>
      </c>
      <c r="H108" s="16"/>
    </row>
    <row r="109" spans="6:8" x14ac:dyDescent="0.25">
      <c r="F109" s="16">
        <v>8202</v>
      </c>
      <c r="G109" t="s">
        <v>1518</v>
      </c>
      <c r="H109" s="16"/>
    </row>
    <row r="110" spans="6:8" x14ac:dyDescent="0.25">
      <c r="F110" s="16">
        <v>8203</v>
      </c>
      <c r="G110" t="s">
        <v>1521</v>
      </c>
      <c r="H110" s="16"/>
    </row>
    <row r="111" spans="6:8" x14ac:dyDescent="0.25">
      <c r="F111" s="16">
        <v>8205</v>
      </c>
      <c r="G111" t="s">
        <v>1527</v>
      </c>
      <c r="H111" s="16"/>
    </row>
    <row r="112" spans="6:8" x14ac:dyDescent="0.25">
      <c r="F112" s="16">
        <v>8206</v>
      </c>
      <c r="G112" t="s">
        <v>13775</v>
      </c>
      <c r="H112" s="16"/>
    </row>
    <row r="113" spans="6:8" x14ac:dyDescent="0.25">
      <c r="F113" s="16">
        <v>8301</v>
      </c>
      <c r="G113" t="s">
        <v>5636</v>
      </c>
      <c r="H113" s="16"/>
    </row>
    <row r="114" spans="6:8" x14ac:dyDescent="0.25">
      <c r="F114" s="16">
        <v>8304</v>
      </c>
      <c r="G114" t="s">
        <v>1545</v>
      </c>
      <c r="H114" s="16"/>
    </row>
    <row r="115" spans="6:8" x14ac:dyDescent="0.25">
      <c r="F115" s="16">
        <v>8305</v>
      </c>
      <c r="G115" t="s">
        <v>1548</v>
      </c>
      <c r="H115" s="16"/>
    </row>
    <row r="116" spans="6:8" x14ac:dyDescent="0.25">
      <c r="F116" s="16">
        <v>8306</v>
      </c>
      <c r="G116" t="s">
        <v>1551</v>
      </c>
      <c r="H116" s="16"/>
    </row>
    <row r="117" spans="6:8" x14ac:dyDescent="0.25">
      <c r="F117" s="16">
        <v>8307</v>
      </c>
      <c r="G117" t="s">
        <v>1554</v>
      </c>
      <c r="H117" s="16"/>
    </row>
    <row r="118" spans="6:8" x14ac:dyDescent="0.25">
      <c r="F118" s="16">
        <v>8312</v>
      </c>
      <c r="G118" t="s">
        <v>1568</v>
      </c>
      <c r="H118" s="16"/>
    </row>
    <row r="119" spans="6:8" x14ac:dyDescent="0.25">
      <c r="F119" s="16">
        <v>9101</v>
      </c>
      <c r="G119" t="s">
        <v>1577</v>
      </c>
      <c r="H119" s="16"/>
    </row>
    <row r="120" spans="6:8" x14ac:dyDescent="0.25">
      <c r="F120" s="16">
        <v>9102</v>
      </c>
      <c r="G120" t="s">
        <v>1580</v>
      </c>
      <c r="H120" s="16"/>
    </row>
    <row r="121" spans="6:8" x14ac:dyDescent="0.25">
      <c r="F121" s="16">
        <v>9103</v>
      </c>
      <c r="G121" t="s">
        <v>1583</v>
      </c>
      <c r="H121" s="16"/>
    </row>
    <row r="122" spans="6:8" x14ac:dyDescent="0.25">
      <c r="F122" s="16">
        <v>9105</v>
      </c>
      <c r="G122" t="s">
        <v>1589</v>
      </c>
      <c r="H122" s="16"/>
    </row>
    <row r="123" spans="6:8" x14ac:dyDescent="0.25">
      <c r="F123" s="16">
        <v>9107</v>
      </c>
      <c r="G123" t="s">
        <v>1595</v>
      </c>
      <c r="H123" s="16"/>
    </row>
    <row r="124" spans="6:8" x14ac:dyDescent="0.25">
      <c r="F124" s="16">
        <v>9108</v>
      </c>
      <c r="G124" t="s">
        <v>1598</v>
      </c>
      <c r="H124" s="16"/>
    </row>
    <row r="125" spans="6:8" x14ac:dyDescent="0.25">
      <c r="F125" s="16">
        <v>9109</v>
      </c>
      <c r="G125" t="s">
        <v>1601</v>
      </c>
      <c r="H125" s="16"/>
    </row>
    <row r="126" spans="6:8" x14ac:dyDescent="0.25">
      <c r="F126" s="16">
        <v>9111</v>
      </c>
      <c r="G126" t="s">
        <v>1607</v>
      </c>
      <c r="H126" s="16"/>
    </row>
    <row r="127" spans="6:8" x14ac:dyDescent="0.25">
      <c r="F127" s="16">
        <v>9112</v>
      </c>
      <c r="G127" t="s">
        <v>1610</v>
      </c>
      <c r="H127" s="16"/>
    </row>
    <row r="128" spans="6:8" x14ac:dyDescent="0.25">
      <c r="F128" s="16">
        <v>9113</v>
      </c>
      <c r="G128" t="s">
        <v>1613</v>
      </c>
      <c r="H128" s="16"/>
    </row>
    <row r="129" spans="6:8" x14ac:dyDescent="0.25">
      <c r="F129" s="16">
        <v>9115</v>
      </c>
      <c r="G129" t="s">
        <v>1619</v>
      </c>
      <c r="H129" s="16"/>
    </row>
    <row r="130" spans="6:8" x14ac:dyDescent="0.25">
      <c r="F130" s="16">
        <v>9117</v>
      </c>
      <c r="G130" t="s">
        <v>1625</v>
      </c>
      <c r="H130" s="16"/>
    </row>
    <row r="131" spans="6:8" x14ac:dyDescent="0.25">
      <c r="F131" s="16">
        <v>9118</v>
      </c>
      <c r="G131" t="s">
        <v>1628</v>
      </c>
      <c r="H131" s="16"/>
    </row>
    <row r="132" spans="6:8" x14ac:dyDescent="0.25">
      <c r="F132" s="16">
        <v>9119</v>
      </c>
      <c r="G132" t="s">
        <v>1631</v>
      </c>
      <c r="H132" s="16"/>
    </row>
    <row r="133" spans="6:8" x14ac:dyDescent="0.25">
      <c r="F133" s="16">
        <v>9120</v>
      </c>
      <c r="G133" t="s">
        <v>1634</v>
      </c>
      <c r="H133" s="16"/>
    </row>
    <row r="134" spans="6:8" x14ac:dyDescent="0.25">
      <c r="F134" s="16">
        <v>9201</v>
      </c>
      <c r="G134" t="s">
        <v>1640</v>
      </c>
      <c r="H134" s="16"/>
    </row>
    <row r="135" spans="6:8" x14ac:dyDescent="0.25">
      <c r="F135" s="16">
        <v>9202</v>
      </c>
      <c r="G135" t="s">
        <v>1643</v>
      </c>
      <c r="H135" s="16"/>
    </row>
    <row r="136" spans="6:8" x14ac:dyDescent="0.25">
      <c r="F136" s="16">
        <v>9203</v>
      </c>
      <c r="G136" t="s">
        <v>1646</v>
      </c>
      <c r="H136" s="16"/>
    </row>
    <row r="137" spans="6:8" x14ac:dyDescent="0.25">
      <c r="F137" s="16">
        <v>9204</v>
      </c>
      <c r="G137" t="s">
        <v>1649</v>
      </c>
      <c r="H137" s="16"/>
    </row>
    <row r="138" spans="6:8" x14ac:dyDescent="0.25">
      <c r="F138" s="16">
        <v>9206</v>
      </c>
      <c r="G138" t="s">
        <v>1655</v>
      </c>
      <c r="H138" s="16"/>
    </row>
    <row r="139" spans="6:8" x14ac:dyDescent="0.25">
      <c r="F139" s="16">
        <v>9207</v>
      </c>
      <c r="G139" t="s">
        <v>1658</v>
      </c>
      <c r="H139" s="16"/>
    </row>
    <row r="140" spans="6:8" x14ac:dyDescent="0.25">
      <c r="F140" s="16">
        <v>9208</v>
      </c>
      <c r="G140" t="s">
        <v>1661</v>
      </c>
      <c r="H140" s="16"/>
    </row>
    <row r="141" spans="6:8" x14ac:dyDescent="0.25">
      <c r="F141" s="16">
        <v>9209</v>
      </c>
      <c r="G141" t="s">
        <v>1664</v>
      </c>
      <c r="H141" s="16"/>
    </row>
    <row r="142" spans="6:8" x14ac:dyDescent="0.25">
      <c r="F142" s="16">
        <v>9210</v>
      </c>
      <c r="G142" t="s">
        <v>13774</v>
      </c>
      <c r="H142" s="16"/>
    </row>
    <row r="143" spans="6:8" x14ac:dyDescent="0.25">
      <c r="F143" s="16">
        <v>9211</v>
      </c>
      <c r="G143" t="s">
        <v>1670</v>
      </c>
      <c r="H143" s="16"/>
    </row>
    <row r="144" spans="6:8" x14ac:dyDescent="0.25">
      <c r="F144" s="16">
        <v>10101</v>
      </c>
      <c r="G144" t="s">
        <v>1673</v>
      </c>
      <c r="H144" s="16"/>
    </row>
    <row r="145" spans="6:8" x14ac:dyDescent="0.25">
      <c r="F145" s="16">
        <v>10102</v>
      </c>
      <c r="G145" t="s">
        <v>1676</v>
      </c>
      <c r="H145" s="16"/>
    </row>
    <row r="146" spans="6:8" x14ac:dyDescent="0.25">
      <c r="F146" s="16">
        <v>10104</v>
      </c>
      <c r="G146" t="s">
        <v>1682</v>
      </c>
      <c r="H146" s="16"/>
    </row>
    <row r="147" spans="6:8" x14ac:dyDescent="0.25">
      <c r="F147" s="16">
        <v>10105</v>
      </c>
      <c r="G147" t="s">
        <v>1685</v>
      </c>
      <c r="H147" s="16"/>
    </row>
    <row r="148" spans="6:8" x14ac:dyDescent="0.25">
      <c r="F148" s="16">
        <v>10107</v>
      </c>
      <c r="G148" t="s">
        <v>1691</v>
      </c>
      <c r="H148" s="16"/>
    </row>
    <row r="149" spans="6:8" x14ac:dyDescent="0.25">
      <c r="F149" s="16">
        <v>10108</v>
      </c>
      <c r="G149" t="s">
        <v>1694</v>
      </c>
      <c r="H149" s="16"/>
    </row>
    <row r="150" spans="6:8" x14ac:dyDescent="0.25">
      <c r="F150" s="16">
        <v>10109</v>
      </c>
      <c r="G150" t="s">
        <v>1697</v>
      </c>
      <c r="H150" s="16"/>
    </row>
    <row r="151" spans="6:8" x14ac:dyDescent="0.25">
      <c r="F151" s="16">
        <v>10201</v>
      </c>
      <c r="G151" t="s">
        <v>1700</v>
      </c>
      <c r="H151" s="16"/>
    </row>
    <row r="152" spans="6:8" x14ac:dyDescent="0.25">
      <c r="F152" s="16">
        <v>10202</v>
      </c>
      <c r="G152" t="s">
        <v>1703</v>
      </c>
      <c r="H152" s="16"/>
    </row>
    <row r="153" spans="6:8" x14ac:dyDescent="0.25">
      <c r="F153" s="16">
        <v>10203</v>
      </c>
      <c r="G153" t="s">
        <v>1706</v>
      </c>
      <c r="H153" s="16"/>
    </row>
    <row r="154" spans="6:8" x14ac:dyDescent="0.25">
      <c r="F154" s="16">
        <v>10205</v>
      </c>
      <c r="G154" t="s">
        <v>1712</v>
      </c>
      <c r="H154" s="16"/>
    </row>
    <row r="155" spans="6:8" x14ac:dyDescent="0.25">
      <c r="F155" s="16">
        <v>10208</v>
      </c>
      <c r="G155" t="s">
        <v>10711</v>
      </c>
      <c r="H155" s="16"/>
    </row>
    <row r="156" spans="6:8" x14ac:dyDescent="0.25">
      <c r="F156" s="16">
        <v>10209</v>
      </c>
      <c r="G156" t="s">
        <v>1724</v>
      </c>
      <c r="H156" s="16"/>
    </row>
    <row r="157" spans="6:8" x14ac:dyDescent="0.25">
      <c r="F157" s="16">
        <v>10210</v>
      </c>
      <c r="G157" t="s">
        <v>1727</v>
      </c>
      <c r="H157" s="16"/>
    </row>
    <row r="158" spans="6:8" x14ac:dyDescent="0.25">
      <c r="F158" s="16">
        <v>10301</v>
      </c>
      <c r="G158" t="s">
        <v>1730</v>
      </c>
      <c r="H158" s="16"/>
    </row>
    <row r="159" spans="6:8" x14ac:dyDescent="0.25">
      <c r="F159" s="16">
        <v>10302</v>
      </c>
      <c r="G159" t="s">
        <v>1733</v>
      </c>
      <c r="H159" s="16"/>
    </row>
    <row r="160" spans="6:8" x14ac:dyDescent="0.25">
      <c r="F160" s="16">
        <v>10303</v>
      </c>
      <c r="G160" t="s">
        <v>1736</v>
      </c>
      <c r="H160" s="16"/>
    </row>
    <row r="161" spans="6:8" x14ac:dyDescent="0.25">
      <c r="F161" s="16">
        <v>10305</v>
      </c>
      <c r="G161" t="s">
        <v>13776</v>
      </c>
      <c r="H161" s="16"/>
    </row>
    <row r="162" spans="6:8" x14ac:dyDescent="0.25">
      <c r="F162" s="16">
        <v>10306</v>
      </c>
      <c r="G162" t="s">
        <v>13777</v>
      </c>
      <c r="H162" s="16"/>
    </row>
    <row r="163" spans="6:8" x14ac:dyDescent="0.25">
      <c r="F163" s="16">
        <v>10307</v>
      </c>
      <c r="G163" t="s">
        <v>1748</v>
      </c>
      <c r="H163" s="16"/>
    </row>
    <row r="164" spans="6:8" x14ac:dyDescent="0.25">
      <c r="F164" s="16">
        <v>10403</v>
      </c>
      <c r="G164" t="s">
        <v>1757</v>
      </c>
      <c r="H164" s="16"/>
    </row>
    <row r="165" spans="6:8" x14ac:dyDescent="0.25">
      <c r="F165" s="16">
        <v>11101</v>
      </c>
      <c r="G165" t="s">
        <v>10709</v>
      </c>
      <c r="H165" s="16"/>
    </row>
    <row r="166" spans="6:8" x14ac:dyDescent="0.25">
      <c r="F166" s="16">
        <v>11201</v>
      </c>
      <c r="G166" t="s">
        <v>1769</v>
      </c>
      <c r="H166" s="16"/>
    </row>
    <row r="167" spans="6:8" x14ac:dyDescent="0.25">
      <c r="F167" s="16">
        <v>11202</v>
      </c>
      <c r="G167" t="s">
        <v>1772</v>
      </c>
      <c r="H167" s="16"/>
    </row>
    <row r="168" spans="6:8" x14ac:dyDescent="0.25">
      <c r="F168" s="16">
        <v>11203</v>
      </c>
      <c r="G168" t="s">
        <v>1775</v>
      </c>
      <c r="H168" s="16"/>
    </row>
    <row r="169" spans="6:8" x14ac:dyDescent="0.25">
      <c r="F169" s="16">
        <v>11301</v>
      </c>
      <c r="G169" t="s">
        <v>1778</v>
      </c>
      <c r="H169" s="16"/>
    </row>
    <row r="170" spans="6:8" x14ac:dyDescent="0.25">
      <c r="F170" s="16">
        <v>11401</v>
      </c>
      <c r="G170" t="s">
        <v>1787</v>
      </c>
      <c r="H170" s="16"/>
    </row>
    <row r="171" spans="6:8" x14ac:dyDescent="0.25">
      <c r="F171" s="16">
        <v>12101</v>
      </c>
      <c r="G171" t="s">
        <v>1793</v>
      </c>
      <c r="H171" s="16"/>
    </row>
    <row r="172" spans="6:8" x14ac:dyDescent="0.25">
      <c r="F172" s="16">
        <v>12301</v>
      </c>
      <c r="G172" t="s">
        <v>1810</v>
      </c>
      <c r="H172" s="16"/>
    </row>
    <row r="173" spans="6:8" x14ac:dyDescent="0.25">
      <c r="F173" s="16">
        <v>12401</v>
      </c>
      <c r="G173" t="s">
        <v>1819</v>
      </c>
      <c r="H173" s="16"/>
    </row>
    <row r="174" spans="6:8" x14ac:dyDescent="0.25">
      <c r="F174" s="16">
        <v>13101</v>
      </c>
      <c r="G174" t="s">
        <v>892</v>
      </c>
      <c r="H174" s="16"/>
    </row>
    <row r="175" spans="6:8" x14ac:dyDescent="0.25">
      <c r="F175" s="16">
        <v>13102</v>
      </c>
      <c r="G175" t="s">
        <v>1827</v>
      </c>
      <c r="H175" s="16"/>
    </row>
    <row r="176" spans="6:8" x14ac:dyDescent="0.25">
      <c r="F176" s="16">
        <v>13103</v>
      </c>
      <c r="G176" t="s">
        <v>1830</v>
      </c>
      <c r="H176" s="16"/>
    </row>
    <row r="177" spans="6:8" x14ac:dyDescent="0.25">
      <c r="F177" s="16">
        <v>13104</v>
      </c>
      <c r="G177" t="s">
        <v>1833</v>
      </c>
      <c r="H177" s="16"/>
    </row>
    <row r="178" spans="6:8" x14ac:dyDescent="0.25">
      <c r="F178" s="16">
        <v>13105</v>
      </c>
      <c r="G178" t="s">
        <v>1836</v>
      </c>
      <c r="H178" s="16"/>
    </row>
    <row r="179" spans="6:8" x14ac:dyDescent="0.25">
      <c r="F179" s="16">
        <v>13106</v>
      </c>
      <c r="G179" t="s">
        <v>1839</v>
      </c>
      <c r="H179" s="16"/>
    </row>
    <row r="180" spans="6:8" x14ac:dyDescent="0.25">
      <c r="F180" s="16">
        <v>13107</v>
      </c>
      <c r="G180" t="s">
        <v>1842</v>
      </c>
      <c r="H180" s="16"/>
    </row>
    <row r="181" spans="6:8" x14ac:dyDescent="0.25">
      <c r="F181" s="16">
        <v>13108</v>
      </c>
      <c r="G181" t="s">
        <v>847</v>
      </c>
      <c r="H181" s="71"/>
    </row>
    <row r="182" spans="6:8" x14ac:dyDescent="0.25">
      <c r="F182" s="16">
        <v>13109</v>
      </c>
      <c r="G182" t="s">
        <v>1847</v>
      </c>
      <c r="H182" s="71"/>
    </row>
    <row r="183" spans="6:8" x14ac:dyDescent="0.25">
      <c r="F183" s="16">
        <v>13110</v>
      </c>
      <c r="G183" t="s">
        <v>1850</v>
      </c>
      <c r="H183" s="71"/>
    </row>
    <row r="184" spans="6:8" x14ac:dyDescent="0.25">
      <c r="F184" s="16">
        <v>13111</v>
      </c>
      <c r="G184" t="s">
        <v>1853</v>
      </c>
      <c r="H184" s="71"/>
    </row>
    <row r="185" spans="6:8" x14ac:dyDescent="0.25">
      <c r="F185" s="16">
        <v>13112</v>
      </c>
      <c r="G185" t="s">
        <v>1856</v>
      </c>
      <c r="H185" s="71"/>
    </row>
    <row r="186" spans="6:8" x14ac:dyDescent="0.25">
      <c r="F186" s="16">
        <v>13113</v>
      </c>
      <c r="G186" t="s">
        <v>1859</v>
      </c>
      <c r="H186" s="71"/>
    </row>
    <row r="187" spans="6:8" x14ac:dyDescent="0.25">
      <c r="F187" s="16">
        <v>13114</v>
      </c>
      <c r="G187" t="s">
        <v>1862</v>
      </c>
      <c r="H187" s="71"/>
    </row>
    <row r="188" spans="6:8" x14ac:dyDescent="0.25">
      <c r="F188" s="16">
        <v>13115</v>
      </c>
      <c r="G188" t="s">
        <v>1865</v>
      </c>
      <c r="H188" s="71"/>
    </row>
    <row r="189" spans="6:8" x14ac:dyDescent="0.25">
      <c r="F189" s="16">
        <v>13116</v>
      </c>
      <c r="G189" t="s">
        <v>1868</v>
      </c>
      <c r="H189" s="71"/>
    </row>
    <row r="190" spans="6:8" x14ac:dyDescent="0.25">
      <c r="F190" s="16">
        <v>13117</v>
      </c>
      <c r="G190" t="s">
        <v>1871</v>
      </c>
      <c r="H190" s="71"/>
    </row>
    <row r="191" spans="6:8" x14ac:dyDescent="0.25">
      <c r="F191" s="16">
        <v>13118</v>
      </c>
      <c r="G191" t="s">
        <v>1874</v>
      </c>
      <c r="H191" s="71"/>
    </row>
    <row r="192" spans="6:8" x14ac:dyDescent="0.25">
      <c r="F192" s="16">
        <v>13119</v>
      </c>
      <c r="G192" t="s">
        <v>1877</v>
      </c>
      <c r="H192" s="71"/>
    </row>
    <row r="193" spans="6:8" x14ac:dyDescent="0.25">
      <c r="F193" s="16">
        <v>13120</v>
      </c>
      <c r="G193" t="s">
        <v>1880</v>
      </c>
      <c r="H193" s="71"/>
    </row>
    <row r="194" spans="6:8" x14ac:dyDescent="0.25">
      <c r="F194" s="16">
        <v>13121</v>
      </c>
      <c r="G194" t="s">
        <v>1883</v>
      </c>
      <c r="H194" s="71"/>
    </row>
    <row r="195" spans="6:8" x14ac:dyDescent="0.25">
      <c r="F195" s="16">
        <v>13122</v>
      </c>
      <c r="G195" t="s">
        <v>1886</v>
      </c>
      <c r="H195" s="71"/>
    </row>
    <row r="196" spans="6:8" x14ac:dyDescent="0.25">
      <c r="F196" s="16">
        <v>13123</v>
      </c>
      <c r="G196" t="s">
        <v>1889</v>
      </c>
      <c r="H196" s="71"/>
    </row>
    <row r="197" spans="6:8" x14ac:dyDescent="0.25">
      <c r="F197" s="16">
        <v>13124</v>
      </c>
      <c r="G197" t="s">
        <v>1892</v>
      </c>
      <c r="H197" s="71"/>
    </row>
    <row r="198" spans="6:8" x14ac:dyDescent="0.25">
      <c r="F198" s="16">
        <v>13125</v>
      </c>
      <c r="G198" t="s">
        <v>1895</v>
      </c>
      <c r="H198" s="71"/>
    </row>
    <row r="199" spans="6:8" x14ac:dyDescent="0.25">
      <c r="F199" s="16">
        <v>13126</v>
      </c>
      <c r="G199" t="s">
        <v>1898</v>
      </c>
      <c r="H199" s="71"/>
    </row>
    <row r="200" spans="6:8" x14ac:dyDescent="0.25">
      <c r="F200" s="16">
        <v>13127</v>
      </c>
      <c r="G200" t="s">
        <v>1901</v>
      </c>
      <c r="H200" s="71"/>
    </row>
    <row r="201" spans="6:8" x14ac:dyDescent="0.25">
      <c r="F201" s="16">
        <v>13128</v>
      </c>
      <c r="G201" t="s">
        <v>1904</v>
      </c>
      <c r="H201" s="71"/>
    </row>
    <row r="202" spans="6:8" x14ac:dyDescent="0.25">
      <c r="F202" s="16">
        <v>13129</v>
      </c>
      <c r="G202" t="s">
        <v>1907</v>
      </c>
      <c r="H202" s="71"/>
    </row>
    <row r="203" spans="6:8" x14ac:dyDescent="0.25">
      <c r="F203" s="16">
        <v>13130</v>
      </c>
      <c r="G203" t="s">
        <v>1029</v>
      </c>
      <c r="H203" s="71"/>
    </row>
    <row r="204" spans="6:8" x14ac:dyDescent="0.25">
      <c r="F204" s="16">
        <v>13131</v>
      </c>
      <c r="G204" t="s">
        <v>1912</v>
      </c>
      <c r="H204" s="71"/>
    </row>
    <row r="205" spans="6:8" x14ac:dyDescent="0.25">
      <c r="F205" s="16">
        <v>13132</v>
      </c>
      <c r="G205" t="s">
        <v>1915</v>
      </c>
      <c r="H205" s="71"/>
    </row>
    <row r="206" spans="6:8" x14ac:dyDescent="0.25">
      <c r="F206" s="16">
        <v>13201</v>
      </c>
      <c r="G206" t="s">
        <v>1918</v>
      </c>
      <c r="H206" s="71"/>
    </row>
    <row r="207" spans="6:8" x14ac:dyDescent="0.25">
      <c r="F207" s="16">
        <v>13202</v>
      </c>
      <c r="G207" t="s">
        <v>1921</v>
      </c>
      <c r="H207" s="71"/>
    </row>
    <row r="208" spans="6:8" x14ac:dyDescent="0.25">
      <c r="F208" s="16">
        <v>13203</v>
      </c>
      <c r="G208" t="s">
        <v>1924</v>
      </c>
      <c r="H208" s="71"/>
    </row>
    <row r="209" spans="6:8" x14ac:dyDescent="0.25">
      <c r="F209" s="16">
        <v>13301</v>
      </c>
      <c r="G209" t="s">
        <v>1927</v>
      </c>
      <c r="H209" s="71"/>
    </row>
    <row r="210" spans="6:8" x14ac:dyDescent="0.25">
      <c r="F210" s="16">
        <v>13302</v>
      </c>
      <c r="G210" t="s">
        <v>1930</v>
      </c>
      <c r="H210" s="71"/>
    </row>
    <row r="211" spans="6:8" x14ac:dyDescent="0.25">
      <c r="F211" s="16">
        <v>13303</v>
      </c>
      <c r="G211" t="s">
        <v>1933</v>
      </c>
      <c r="H211" s="71"/>
    </row>
    <row r="212" spans="6:8" x14ac:dyDescent="0.25">
      <c r="F212" s="16">
        <v>13401</v>
      </c>
      <c r="G212" t="s">
        <v>1936</v>
      </c>
      <c r="H212" s="71"/>
    </row>
    <row r="213" spans="6:8" x14ac:dyDescent="0.25">
      <c r="F213" s="16">
        <v>13402</v>
      </c>
      <c r="G213" t="s">
        <v>1939</v>
      </c>
      <c r="H213" s="71"/>
    </row>
    <row r="214" spans="6:8" x14ac:dyDescent="0.25">
      <c r="F214" s="16">
        <v>13403</v>
      </c>
      <c r="G214" t="s">
        <v>13779</v>
      </c>
      <c r="H214" s="71"/>
    </row>
    <row r="215" spans="6:8" x14ac:dyDescent="0.25">
      <c r="F215" s="16">
        <v>13404</v>
      </c>
      <c r="G215" t="s">
        <v>1945</v>
      </c>
      <c r="H215" s="71"/>
    </row>
    <row r="216" spans="6:8" x14ac:dyDescent="0.25">
      <c r="F216" s="16">
        <v>13501</v>
      </c>
      <c r="G216" t="s">
        <v>1948</v>
      </c>
      <c r="H216" s="71"/>
    </row>
    <row r="217" spans="6:8" x14ac:dyDescent="0.25">
      <c r="F217" s="16">
        <v>13601</v>
      </c>
      <c r="G217" t="s">
        <v>1963</v>
      </c>
      <c r="H217" s="71"/>
    </row>
    <row r="218" spans="6:8" x14ac:dyDescent="0.25">
      <c r="F218" s="16">
        <v>13602</v>
      </c>
      <c r="G218" t="s">
        <v>1966</v>
      </c>
      <c r="H218" s="71"/>
    </row>
    <row r="219" spans="6:8" x14ac:dyDescent="0.25">
      <c r="F219" s="16">
        <v>13603</v>
      </c>
      <c r="G219" t="s">
        <v>1969</v>
      </c>
      <c r="H219" s="71"/>
    </row>
    <row r="220" spans="6:8" x14ac:dyDescent="0.25">
      <c r="F220" s="16">
        <v>13604</v>
      </c>
      <c r="G220" t="s">
        <v>1972</v>
      </c>
      <c r="H220" s="71"/>
    </row>
    <row r="221" spans="6:8" x14ac:dyDescent="0.25">
      <c r="F221" s="16">
        <v>13605</v>
      </c>
      <c r="G221" t="s">
        <v>1975</v>
      </c>
      <c r="H221" s="71"/>
    </row>
    <row r="222" spans="6:8" x14ac:dyDescent="0.25">
      <c r="F222" s="16">
        <v>14101</v>
      </c>
      <c r="G222" t="s">
        <v>1978</v>
      </c>
      <c r="H222" s="71"/>
    </row>
    <row r="223" spans="6:8" x14ac:dyDescent="0.25">
      <c r="F223" s="16">
        <v>14103</v>
      </c>
      <c r="G223" t="s">
        <v>1984</v>
      </c>
      <c r="H223" s="71"/>
    </row>
    <row r="224" spans="6:8" x14ac:dyDescent="0.25">
      <c r="F224" s="16">
        <v>14104</v>
      </c>
      <c r="G224" t="s">
        <v>777</v>
      </c>
      <c r="H224" s="71"/>
    </row>
    <row r="225" spans="6:8" x14ac:dyDescent="0.25">
      <c r="F225" s="16">
        <v>14105</v>
      </c>
      <c r="G225" t="s">
        <v>1989</v>
      </c>
      <c r="H225" s="71"/>
    </row>
    <row r="226" spans="6:8" x14ac:dyDescent="0.25">
      <c r="F226" s="16">
        <v>14106</v>
      </c>
      <c r="G226" t="s">
        <v>1992</v>
      </c>
      <c r="H226" s="71"/>
    </row>
    <row r="227" spans="6:8" x14ac:dyDescent="0.25">
      <c r="F227" s="16">
        <v>14107</v>
      </c>
      <c r="G227" t="s">
        <v>1995</v>
      </c>
      <c r="H227" s="71"/>
    </row>
    <row r="228" spans="6:8" x14ac:dyDescent="0.25">
      <c r="F228" s="16">
        <v>14108</v>
      </c>
      <c r="G228" t="s">
        <v>1998</v>
      </c>
      <c r="H228" s="71"/>
    </row>
    <row r="229" spans="6:8" x14ac:dyDescent="0.25">
      <c r="F229" s="16">
        <v>14201</v>
      </c>
      <c r="G229" t="s">
        <v>1023</v>
      </c>
      <c r="H229" s="71"/>
    </row>
    <row r="230" spans="6:8" x14ac:dyDescent="0.25">
      <c r="F230" s="16">
        <v>14202</v>
      </c>
      <c r="G230" t="s">
        <v>2003</v>
      </c>
      <c r="H230" s="71"/>
    </row>
    <row r="231" spans="6:8" x14ac:dyDescent="0.25">
      <c r="F231" s="16">
        <v>14203</v>
      </c>
      <c r="G231" t="s">
        <v>2006</v>
      </c>
      <c r="H231" s="71"/>
    </row>
    <row r="232" spans="6:8" x14ac:dyDescent="0.25">
      <c r="F232" s="16">
        <v>14204</v>
      </c>
      <c r="G232" t="s">
        <v>2009</v>
      </c>
      <c r="H232" s="71"/>
    </row>
    <row r="233" spans="6:8" x14ac:dyDescent="0.25">
      <c r="F233" s="16">
        <v>15101</v>
      </c>
      <c r="G233" t="s">
        <v>2012</v>
      </c>
      <c r="H233" s="71"/>
    </row>
    <row r="234" spans="6:8" x14ac:dyDescent="0.25">
      <c r="F234" s="16">
        <v>15201</v>
      </c>
      <c r="G234" t="s">
        <v>2018</v>
      </c>
      <c r="H234" s="71"/>
    </row>
    <row r="235" spans="6:8" x14ac:dyDescent="0.25">
      <c r="F235" s="16">
        <v>16101</v>
      </c>
      <c r="G235" t="s">
        <v>2024</v>
      </c>
      <c r="H235" s="71"/>
    </row>
    <row r="236" spans="6:8" x14ac:dyDescent="0.25">
      <c r="F236" s="16">
        <v>16102</v>
      </c>
      <c r="G236" t="s">
        <v>2027</v>
      </c>
      <c r="H236" s="71"/>
    </row>
    <row r="237" spans="6:8" x14ac:dyDescent="0.25">
      <c r="F237" s="16">
        <v>16103</v>
      </c>
      <c r="G237" t="s">
        <v>2030</v>
      </c>
      <c r="H237" s="71"/>
    </row>
    <row r="238" spans="6:8" x14ac:dyDescent="0.25">
      <c r="F238" s="16">
        <v>16104</v>
      </c>
      <c r="G238" t="s">
        <v>2033</v>
      </c>
      <c r="H238" s="71"/>
    </row>
    <row r="239" spans="6:8" x14ac:dyDescent="0.25">
      <c r="F239" s="16">
        <v>16105</v>
      </c>
      <c r="G239" t="s">
        <v>2036</v>
      </c>
      <c r="H239" s="71"/>
    </row>
    <row r="240" spans="6:8" x14ac:dyDescent="0.25">
      <c r="F240" s="16">
        <v>16106</v>
      </c>
      <c r="G240" t="s">
        <v>2039</v>
      </c>
      <c r="H240" s="71"/>
    </row>
    <row r="241" spans="6:8" x14ac:dyDescent="0.25">
      <c r="F241" s="16">
        <v>16107</v>
      </c>
      <c r="G241" t="s">
        <v>2042</v>
      </c>
      <c r="H241" s="71"/>
    </row>
    <row r="242" spans="6:8" x14ac:dyDescent="0.25">
      <c r="F242" s="16">
        <v>16108</v>
      </c>
      <c r="G242" t="s">
        <v>2045</v>
      </c>
      <c r="H242" s="71"/>
    </row>
    <row r="243" spans="6:8" x14ac:dyDescent="0.25">
      <c r="F243" s="16">
        <v>16203</v>
      </c>
      <c r="G243" t="s">
        <v>2057</v>
      </c>
      <c r="H243" s="71"/>
    </row>
    <row r="244" spans="6:8" x14ac:dyDescent="0.25">
      <c r="F244" s="16">
        <v>16301</v>
      </c>
      <c r="G244" t="s">
        <v>2072</v>
      </c>
      <c r="H244" s="71"/>
    </row>
    <row r="245" spans="6:8" x14ac:dyDescent="0.25">
      <c r="F245" s="16">
        <v>16302</v>
      </c>
      <c r="G245" t="s">
        <v>2075</v>
      </c>
      <c r="H245" s="71"/>
    </row>
    <row r="246" spans="6:8" x14ac:dyDescent="0.25">
      <c r="F246" s="16">
        <v>16305</v>
      </c>
      <c r="G246" t="s">
        <v>2084</v>
      </c>
      <c r="H246" s="71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310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10712</v>
      </c>
      <c r="B1" s="8" t="s">
        <v>1061</v>
      </c>
      <c r="C1" s="34" t="s">
        <v>10713</v>
      </c>
      <c r="E1" s="35" t="s">
        <v>10672</v>
      </c>
      <c r="F1" s="5" t="s">
        <v>754</v>
      </c>
      <c r="G1" s="36" t="s">
        <v>10713</v>
      </c>
      <c r="I1" s="37" t="s">
        <v>10714</v>
      </c>
      <c r="J1" s="7" t="s">
        <v>803</v>
      </c>
      <c r="K1" s="7" t="s">
        <v>10713</v>
      </c>
    </row>
    <row r="2" spans="1:11" x14ac:dyDescent="0.25">
      <c r="A2">
        <v>1101</v>
      </c>
      <c r="B2" t="s">
        <v>1059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1059</v>
      </c>
      <c r="K2">
        <v>3102</v>
      </c>
    </row>
    <row r="3" spans="1:11" x14ac:dyDescent="0.25">
      <c r="A3">
        <v>1107</v>
      </c>
      <c r="B3" t="s">
        <v>1064</v>
      </c>
      <c r="C3">
        <v>344</v>
      </c>
      <c r="E3">
        <v>2</v>
      </c>
      <c r="F3" t="s">
        <v>756</v>
      </c>
      <c r="G3">
        <v>239</v>
      </c>
      <c r="I3">
        <v>14</v>
      </c>
      <c r="J3" t="s">
        <v>10715</v>
      </c>
      <c r="K3">
        <v>3103</v>
      </c>
    </row>
    <row r="4" spans="1:11" x14ac:dyDescent="0.25">
      <c r="A4">
        <v>1401</v>
      </c>
      <c r="B4" t="s">
        <v>1067</v>
      </c>
      <c r="C4">
        <v>345</v>
      </c>
      <c r="E4">
        <v>15</v>
      </c>
      <c r="F4" t="s">
        <v>759</v>
      </c>
      <c r="G4">
        <v>240</v>
      </c>
      <c r="I4">
        <v>21</v>
      </c>
      <c r="J4" t="s">
        <v>756</v>
      </c>
      <c r="K4">
        <v>3104</v>
      </c>
    </row>
    <row r="5" spans="1:11" x14ac:dyDescent="0.25">
      <c r="A5">
        <v>1402</v>
      </c>
      <c r="B5" t="s">
        <v>1070</v>
      </c>
      <c r="C5">
        <v>346</v>
      </c>
      <c r="E5">
        <v>9</v>
      </c>
      <c r="F5" t="s">
        <v>762</v>
      </c>
      <c r="G5">
        <v>241</v>
      </c>
      <c r="I5">
        <v>22</v>
      </c>
      <c r="J5" t="s">
        <v>10716</v>
      </c>
      <c r="K5">
        <v>3105</v>
      </c>
    </row>
    <row r="6" spans="1:11" x14ac:dyDescent="0.25">
      <c r="A6">
        <v>1403</v>
      </c>
      <c r="B6" t="s">
        <v>1073</v>
      </c>
      <c r="C6">
        <v>347</v>
      </c>
      <c r="E6">
        <v>3</v>
      </c>
      <c r="F6" t="s">
        <v>765</v>
      </c>
      <c r="G6">
        <v>242</v>
      </c>
      <c r="I6">
        <v>23</v>
      </c>
      <c r="J6" t="s">
        <v>1102</v>
      </c>
      <c r="K6">
        <v>3106</v>
      </c>
    </row>
    <row r="7" spans="1:11" x14ac:dyDescent="0.25">
      <c r="A7">
        <v>1404</v>
      </c>
      <c r="B7" t="s">
        <v>1076</v>
      </c>
      <c r="C7">
        <v>348</v>
      </c>
      <c r="E7">
        <v>8</v>
      </c>
      <c r="F7" t="s">
        <v>768</v>
      </c>
      <c r="G7">
        <v>243</v>
      </c>
      <c r="I7">
        <v>31</v>
      </c>
      <c r="J7" t="s">
        <v>1108</v>
      </c>
      <c r="K7">
        <v>3107</v>
      </c>
    </row>
    <row r="8" spans="1:11" x14ac:dyDescent="0.25">
      <c r="A8">
        <v>1405</v>
      </c>
      <c r="B8" t="s">
        <v>1079</v>
      </c>
      <c r="C8">
        <v>349</v>
      </c>
      <c r="E8">
        <v>4</v>
      </c>
      <c r="F8" t="s">
        <v>771</v>
      </c>
      <c r="G8">
        <v>244</v>
      </c>
      <c r="I8">
        <v>32</v>
      </c>
      <c r="J8" t="s">
        <v>1117</v>
      </c>
      <c r="K8">
        <v>3108</v>
      </c>
    </row>
    <row r="9" spans="1:11" x14ac:dyDescent="0.25">
      <c r="A9">
        <v>2101</v>
      </c>
      <c r="B9" t="s">
        <v>756</v>
      </c>
      <c r="C9">
        <v>350</v>
      </c>
      <c r="E9">
        <v>6</v>
      </c>
      <c r="F9" t="s">
        <v>10717</v>
      </c>
      <c r="G9">
        <v>245</v>
      </c>
      <c r="I9">
        <v>33</v>
      </c>
      <c r="J9" t="s">
        <v>1132</v>
      </c>
      <c r="K9">
        <v>3109</v>
      </c>
    </row>
    <row r="10" spans="1:11" x14ac:dyDescent="0.25">
      <c r="A10">
        <v>2102</v>
      </c>
      <c r="B10" t="s">
        <v>1084</v>
      </c>
      <c r="C10">
        <v>351</v>
      </c>
      <c r="E10">
        <v>10</v>
      </c>
      <c r="F10" t="s">
        <v>777</v>
      </c>
      <c r="G10">
        <v>246</v>
      </c>
      <c r="I10">
        <v>41</v>
      </c>
      <c r="J10" t="s">
        <v>10718</v>
      </c>
      <c r="K10">
        <v>3110</v>
      </c>
    </row>
    <row r="11" spans="1:11" x14ac:dyDescent="0.25">
      <c r="A11">
        <v>2103</v>
      </c>
      <c r="B11" t="s">
        <v>1087</v>
      </c>
      <c r="C11">
        <v>352</v>
      </c>
      <c r="E11">
        <v>14</v>
      </c>
      <c r="F11" t="s">
        <v>780</v>
      </c>
      <c r="G11">
        <v>247</v>
      </c>
      <c r="I11">
        <v>42</v>
      </c>
      <c r="J11" t="s">
        <v>10719</v>
      </c>
      <c r="K11">
        <v>3111</v>
      </c>
    </row>
    <row r="12" spans="1:11" x14ac:dyDescent="0.25">
      <c r="A12">
        <v>2104</v>
      </c>
      <c r="B12" t="s">
        <v>1090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10720</v>
      </c>
      <c r="K12">
        <v>3112</v>
      </c>
    </row>
    <row r="13" spans="1:11" x14ac:dyDescent="0.25">
      <c r="A13">
        <v>2201</v>
      </c>
      <c r="B13" t="s">
        <v>1093</v>
      </c>
      <c r="C13">
        <v>354</v>
      </c>
      <c r="E13">
        <v>7</v>
      </c>
      <c r="F13" t="s">
        <v>786</v>
      </c>
      <c r="G13">
        <v>249</v>
      </c>
      <c r="I13">
        <v>51</v>
      </c>
      <c r="J13" t="s">
        <v>798</v>
      </c>
      <c r="K13">
        <v>3113</v>
      </c>
    </row>
    <row r="14" spans="1:11" x14ac:dyDescent="0.25">
      <c r="A14">
        <v>2202</v>
      </c>
      <c r="B14" t="s">
        <v>1096</v>
      </c>
      <c r="C14">
        <v>355</v>
      </c>
      <c r="E14">
        <v>16</v>
      </c>
      <c r="F14" t="s">
        <v>789</v>
      </c>
      <c r="G14">
        <v>250</v>
      </c>
      <c r="I14">
        <v>52</v>
      </c>
      <c r="J14" t="s">
        <v>1199</v>
      </c>
      <c r="K14">
        <v>3114</v>
      </c>
    </row>
    <row r="15" spans="1:11" x14ac:dyDescent="0.25">
      <c r="A15">
        <v>2203</v>
      </c>
      <c r="B15" t="s">
        <v>1099</v>
      </c>
      <c r="C15">
        <v>356</v>
      </c>
      <c r="E15">
        <v>13</v>
      </c>
      <c r="F15" t="s">
        <v>10679</v>
      </c>
      <c r="G15">
        <v>251</v>
      </c>
      <c r="I15">
        <v>53</v>
      </c>
      <c r="J15" t="s">
        <v>1202</v>
      </c>
      <c r="K15">
        <v>3115</v>
      </c>
    </row>
    <row r="16" spans="1:11" x14ac:dyDescent="0.25">
      <c r="A16">
        <v>2301</v>
      </c>
      <c r="B16" t="s">
        <v>1102</v>
      </c>
      <c r="C16">
        <v>357</v>
      </c>
      <c r="E16">
        <v>1</v>
      </c>
      <c r="F16" t="s">
        <v>795</v>
      </c>
      <c r="G16">
        <v>252</v>
      </c>
      <c r="I16">
        <v>54</v>
      </c>
      <c r="J16" t="s">
        <v>1223</v>
      </c>
      <c r="K16">
        <v>3116</v>
      </c>
    </row>
    <row r="17" spans="1:11" x14ac:dyDescent="0.25">
      <c r="A17">
        <v>2302</v>
      </c>
      <c r="B17" t="s">
        <v>1105</v>
      </c>
      <c r="C17">
        <v>358</v>
      </c>
      <c r="E17">
        <v>5</v>
      </c>
      <c r="F17" t="s">
        <v>798</v>
      </c>
      <c r="G17">
        <v>253</v>
      </c>
      <c r="I17">
        <v>55</v>
      </c>
      <c r="J17" t="s">
        <v>1229</v>
      </c>
      <c r="K17">
        <v>3117</v>
      </c>
    </row>
    <row r="18" spans="1:11" x14ac:dyDescent="0.25">
      <c r="A18">
        <v>3101</v>
      </c>
      <c r="B18" t="s">
        <v>1108</v>
      </c>
      <c r="C18">
        <v>359</v>
      </c>
      <c r="I18">
        <v>56</v>
      </c>
      <c r="J18" t="s">
        <v>1244</v>
      </c>
      <c r="K18">
        <v>3118</v>
      </c>
    </row>
    <row r="19" spans="1:11" x14ac:dyDescent="0.25">
      <c r="A19">
        <v>3102</v>
      </c>
      <c r="B19" t="s">
        <v>1111</v>
      </c>
      <c r="C19">
        <v>360</v>
      </c>
      <c r="I19">
        <v>57</v>
      </c>
      <c r="J19" t="s">
        <v>10721</v>
      </c>
      <c r="K19">
        <v>3119</v>
      </c>
    </row>
    <row r="20" spans="1:11" x14ac:dyDescent="0.25">
      <c r="A20">
        <v>3103</v>
      </c>
      <c r="B20" t="s">
        <v>1114</v>
      </c>
      <c r="C20">
        <v>361</v>
      </c>
      <c r="I20">
        <v>58</v>
      </c>
      <c r="J20" t="s">
        <v>10722</v>
      </c>
      <c r="K20">
        <v>3120</v>
      </c>
    </row>
    <row r="21" spans="1:11" x14ac:dyDescent="0.25">
      <c r="A21">
        <v>3201</v>
      </c>
      <c r="B21" t="s">
        <v>1117</v>
      </c>
      <c r="C21">
        <v>362</v>
      </c>
      <c r="I21">
        <v>61</v>
      </c>
      <c r="J21" t="s">
        <v>10723</v>
      </c>
      <c r="K21">
        <v>3121</v>
      </c>
    </row>
    <row r="22" spans="1:11" x14ac:dyDescent="0.25">
      <c r="A22">
        <v>3202</v>
      </c>
      <c r="B22" t="s">
        <v>1120</v>
      </c>
      <c r="C22">
        <v>363</v>
      </c>
      <c r="I22">
        <v>62</v>
      </c>
      <c r="J22" t="s">
        <v>10724</v>
      </c>
      <c r="K22">
        <v>3122</v>
      </c>
    </row>
    <row r="23" spans="1:11" x14ac:dyDescent="0.25">
      <c r="A23">
        <v>3301</v>
      </c>
      <c r="B23" t="s">
        <v>1123</v>
      </c>
      <c r="C23">
        <v>364</v>
      </c>
      <c r="I23">
        <v>63</v>
      </c>
      <c r="J23" t="s">
        <v>10725</v>
      </c>
      <c r="K23">
        <v>3123</v>
      </c>
    </row>
    <row r="24" spans="1:11" x14ac:dyDescent="0.25">
      <c r="A24">
        <v>3302</v>
      </c>
      <c r="B24" t="s">
        <v>1126</v>
      </c>
      <c r="C24">
        <v>365</v>
      </c>
      <c r="I24">
        <v>71</v>
      </c>
      <c r="J24" t="s">
        <v>1390</v>
      </c>
      <c r="K24">
        <v>3124</v>
      </c>
    </row>
    <row r="25" spans="1:11" x14ac:dyDescent="0.25">
      <c r="A25">
        <v>3303</v>
      </c>
      <c r="B25" t="s">
        <v>1129</v>
      </c>
      <c r="C25">
        <v>366</v>
      </c>
      <c r="I25">
        <v>72</v>
      </c>
      <c r="J25" t="s">
        <v>1419</v>
      </c>
      <c r="K25">
        <v>3125</v>
      </c>
    </row>
    <row r="26" spans="1:11" x14ac:dyDescent="0.25">
      <c r="A26">
        <v>3304</v>
      </c>
      <c r="B26" t="s">
        <v>1132</v>
      </c>
      <c r="C26">
        <v>367</v>
      </c>
      <c r="I26">
        <v>73</v>
      </c>
      <c r="J26" t="s">
        <v>1428</v>
      </c>
      <c r="K26">
        <v>3126</v>
      </c>
    </row>
    <row r="27" spans="1:11" x14ac:dyDescent="0.25">
      <c r="A27">
        <v>4101</v>
      </c>
      <c r="B27" t="s">
        <v>1135</v>
      </c>
      <c r="C27">
        <v>368</v>
      </c>
      <c r="I27">
        <v>74</v>
      </c>
      <c r="J27" t="s">
        <v>1455</v>
      </c>
      <c r="K27">
        <v>3127</v>
      </c>
    </row>
    <row r="28" spans="1:11" x14ac:dyDescent="0.25">
      <c r="A28">
        <v>4102</v>
      </c>
      <c r="B28" t="s">
        <v>771</v>
      </c>
      <c r="C28">
        <v>369</v>
      </c>
      <c r="I28">
        <v>81</v>
      </c>
      <c r="J28" t="s">
        <v>1479</v>
      </c>
      <c r="K28">
        <v>3128</v>
      </c>
    </row>
    <row r="29" spans="1:11" x14ac:dyDescent="0.25">
      <c r="A29">
        <v>4103</v>
      </c>
      <c r="B29" t="s">
        <v>1140</v>
      </c>
      <c r="C29">
        <v>370</v>
      </c>
      <c r="I29">
        <v>82</v>
      </c>
      <c r="J29" t="s">
        <v>1518</v>
      </c>
      <c r="K29">
        <v>3129</v>
      </c>
    </row>
    <row r="30" spans="1:11" x14ac:dyDescent="0.25">
      <c r="A30">
        <v>4104</v>
      </c>
      <c r="B30" t="s">
        <v>1143</v>
      </c>
      <c r="C30">
        <v>371</v>
      </c>
      <c r="I30">
        <v>83</v>
      </c>
      <c r="J30" t="s">
        <v>10726</v>
      </c>
      <c r="K30">
        <v>3130</v>
      </c>
    </row>
    <row r="31" spans="1:11" x14ac:dyDescent="0.25">
      <c r="A31">
        <v>4105</v>
      </c>
      <c r="B31" t="s">
        <v>1146</v>
      </c>
      <c r="C31">
        <v>372</v>
      </c>
      <c r="I31">
        <v>91</v>
      </c>
      <c r="J31" t="s">
        <v>10727</v>
      </c>
      <c r="K31">
        <v>3131</v>
      </c>
    </row>
    <row r="32" spans="1:11" x14ac:dyDescent="0.25">
      <c r="A32">
        <v>4106</v>
      </c>
      <c r="B32" t="s">
        <v>1149</v>
      </c>
      <c r="C32">
        <v>373</v>
      </c>
      <c r="I32">
        <v>92</v>
      </c>
      <c r="J32" t="s">
        <v>10728</v>
      </c>
      <c r="K32">
        <v>3132</v>
      </c>
    </row>
    <row r="33" spans="1:11" x14ac:dyDescent="0.25">
      <c r="A33">
        <v>4201</v>
      </c>
      <c r="B33" t="s">
        <v>1152</v>
      </c>
      <c r="C33">
        <v>374</v>
      </c>
      <c r="I33">
        <v>101</v>
      </c>
      <c r="J33" t="s">
        <v>1691</v>
      </c>
      <c r="K33">
        <v>3133</v>
      </c>
    </row>
    <row r="34" spans="1:11" x14ac:dyDescent="0.25">
      <c r="A34">
        <v>4202</v>
      </c>
      <c r="B34" t="s">
        <v>1155</v>
      </c>
      <c r="C34">
        <v>375</v>
      </c>
      <c r="I34">
        <v>102</v>
      </c>
      <c r="J34" t="s">
        <v>10729</v>
      </c>
      <c r="K34">
        <v>3134</v>
      </c>
    </row>
    <row r="35" spans="1:11" x14ac:dyDescent="0.25">
      <c r="A35">
        <v>4203</v>
      </c>
      <c r="B35" t="s">
        <v>1158</v>
      </c>
      <c r="C35">
        <v>376</v>
      </c>
      <c r="I35">
        <v>103</v>
      </c>
      <c r="J35" t="s">
        <v>1730</v>
      </c>
      <c r="K35">
        <v>3135</v>
      </c>
    </row>
    <row r="36" spans="1:11" x14ac:dyDescent="0.25">
      <c r="A36">
        <v>4204</v>
      </c>
      <c r="B36" t="s">
        <v>1161</v>
      </c>
      <c r="C36">
        <v>377</v>
      </c>
      <c r="I36">
        <v>104</v>
      </c>
      <c r="J36" t="s">
        <v>1760</v>
      </c>
      <c r="K36">
        <v>3136</v>
      </c>
    </row>
    <row r="37" spans="1:11" x14ac:dyDescent="0.25">
      <c r="A37">
        <v>4301</v>
      </c>
      <c r="B37" t="s">
        <v>1164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1167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1170</v>
      </c>
      <c r="C39">
        <v>380</v>
      </c>
      <c r="I39">
        <v>113</v>
      </c>
      <c r="J39" t="s">
        <v>10730</v>
      </c>
      <c r="K39">
        <v>3139</v>
      </c>
    </row>
    <row r="40" spans="1:11" x14ac:dyDescent="0.25">
      <c r="A40">
        <v>4304</v>
      </c>
      <c r="B40" t="s">
        <v>1173</v>
      </c>
      <c r="C40">
        <v>381</v>
      </c>
      <c r="I40">
        <v>114</v>
      </c>
      <c r="J40" t="s">
        <v>10731</v>
      </c>
      <c r="K40">
        <v>3140</v>
      </c>
    </row>
    <row r="41" spans="1:11" x14ac:dyDescent="0.25">
      <c r="A41">
        <v>4305</v>
      </c>
      <c r="B41" t="s">
        <v>1176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798</v>
      </c>
      <c r="C42">
        <v>383</v>
      </c>
      <c r="I42">
        <v>122</v>
      </c>
      <c r="J42" t="s">
        <v>10732</v>
      </c>
      <c r="K42">
        <v>3142</v>
      </c>
    </row>
    <row r="43" spans="1:11" x14ac:dyDescent="0.25">
      <c r="A43">
        <v>5102</v>
      </c>
      <c r="B43" t="s">
        <v>1181</v>
      </c>
      <c r="C43">
        <v>384</v>
      </c>
      <c r="I43">
        <v>123</v>
      </c>
      <c r="J43" t="s">
        <v>10733</v>
      </c>
      <c r="K43">
        <v>3143</v>
      </c>
    </row>
    <row r="44" spans="1:11" x14ac:dyDescent="0.25">
      <c r="A44">
        <v>5103</v>
      </c>
      <c r="B44" t="s">
        <v>1184</v>
      </c>
      <c r="C44">
        <v>385</v>
      </c>
      <c r="I44">
        <v>124</v>
      </c>
      <c r="J44" t="s">
        <v>10734</v>
      </c>
      <c r="K44">
        <v>3144</v>
      </c>
    </row>
    <row r="45" spans="1:11" x14ac:dyDescent="0.25">
      <c r="A45">
        <v>5104</v>
      </c>
      <c r="B45" t="s">
        <v>1187</v>
      </c>
      <c r="C45">
        <v>386</v>
      </c>
      <c r="I45">
        <v>131</v>
      </c>
      <c r="J45" t="s">
        <v>892</v>
      </c>
      <c r="K45">
        <v>3145</v>
      </c>
    </row>
    <row r="46" spans="1:11" x14ac:dyDescent="0.25">
      <c r="A46">
        <v>5105</v>
      </c>
      <c r="B46" t="s">
        <v>1190</v>
      </c>
      <c r="C46">
        <v>387</v>
      </c>
      <c r="I46">
        <v>132</v>
      </c>
      <c r="J46" t="s">
        <v>5510</v>
      </c>
      <c r="K46">
        <v>3146</v>
      </c>
    </row>
    <row r="47" spans="1:11" x14ac:dyDescent="0.25">
      <c r="A47">
        <v>5107</v>
      </c>
      <c r="B47" t="s">
        <v>1193</v>
      </c>
      <c r="C47">
        <v>388</v>
      </c>
      <c r="I47">
        <v>133</v>
      </c>
      <c r="J47" t="s">
        <v>10735</v>
      </c>
      <c r="K47">
        <v>3147</v>
      </c>
    </row>
    <row r="48" spans="1:11" x14ac:dyDescent="0.25">
      <c r="A48">
        <v>5109</v>
      </c>
      <c r="B48" t="s">
        <v>1196</v>
      </c>
      <c r="C48">
        <v>389</v>
      </c>
      <c r="I48">
        <v>134</v>
      </c>
      <c r="J48" t="s">
        <v>10736</v>
      </c>
      <c r="K48">
        <v>3148</v>
      </c>
    </row>
    <row r="49" spans="1:11" x14ac:dyDescent="0.25">
      <c r="A49">
        <v>5201</v>
      </c>
      <c r="B49" t="s">
        <v>1199</v>
      </c>
      <c r="C49">
        <v>390</v>
      </c>
      <c r="I49">
        <v>135</v>
      </c>
      <c r="J49" t="s">
        <v>1948</v>
      </c>
      <c r="K49">
        <v>3149</v>
      </c>
    </row>
    <row r="50" spans="1:11" x14ac:dyDescent="0.25">
      <c r="A50">
        <v>5301</v>
      </c>
      <c r="B50" t="s">
        <v>1202</v>
      </c>
      <c r="C50">
        <v>391</v>
      </c>
      <c r="I50">
        <v>136</v>
      </c>
      <c r="J50" t="s">
        <v>1963</v>
      </c>
      <c r="K50">
        <v>3150</v>
      </c>
    </row>
    <row r="51" spans="1:11" x14ac:dyDescent="0.25">
      <c r="A51">
        <v>5302</v>
      </c>
      <c r="B51" t="s">
        <v>1205</v>
      </c>
      <c r="C51">
        <v>392</v>
      </c>
      <c r="I51">
        <v>141</v>
      </c>
      <c r="J51" t="s">
        <v>10737</v>
      </c>
      <c r="K51">
        <v>3151</v>
      </c>
    </row>
    <row r="52" spans="1:11" x14ac:dyDescent="0.25">
      <c r="A52">
        <v>5303</v>
      </c>
      <c r="B52" t="s">
        <v>1208</v>
      </c>
      <c r="C52">
        <v>393</v>
      </c>
      <c r="I52">
        <v>141</v>
      </c>
      <c r="J52" t="s">
        <v>1978</v>
      </c>
      <c r="K52">
        <v>3152</v>
      </c>
    </row>
    <row r="53" spans="1:11" x14ac:dyDescent="0.25">
      <c r="A53">
        <v>5304</v>
      </c>
      <c r="B53" t="s">
        <v>1211</v>
      </c>
      <c r="C53">
        <v>394</v>
      </c>
      <c r="I53">
        <v>142</v>
      </c>
      <c r="J53" t="s">
        <v>10737</v>
      </c>
      <c r="K53">
        <v>3153</v>
      </c>
    </row>
    <row r="54" spans="1:11" x14ac:dyDescent="0.25">
      <c r="A54">
        <v>5401</v>
      </c>
      <c r="B54" t="s">
        <v>1214</v>
      </c>
      <c r="C54">
        <v>395</v>
      </c>
      <c r="I54">
        <v>151</v>
      </c>
      <c r="J54" t="s">
        <v>2012</v>
      </c>
      <c r="K54">
        <v>3154</v>
      </c>
    </row>
    <row r="55" spans="1:11" x14ac:dyDescent="0.25">
      <c r="A55">
        <v>5402</v>
      </c>
      <c r="B55" t="s">
        <v>1217</v>
      </c>
      <c r="C55">
        <v>396</v>
      </c>
      <c r="I55">
        <v>152</v>
      </c>
      <c r="J55" t="s">
        <v>10738</v>
      </c>
      <c r="K55">
        <v>3155</v>
      </c>
    </row>
    <row r="56" spans="1:11" x14ac:dyDescent="0.25">
      <c r="A56">
        <v>5403</v>
      </c>
      <c r="B56" t="s">
        <v>1220</v>
      </c>
      <c r="C56">
        <v>397</v>
      </c>
      <c r="I56">
        <v>161</v>
      </c>
      <c r="J56" t="s">
        <v>10739</v>
      </c>
      <c r="K56">
        <v>3156</v>
      </c>
    </row>
    <row r="57" spans="1:11" x14ac:dyDescent="0.25">
      <c r="A57">
        <v>5404</v>
      </c>
      <c r="B57" t="s">
        <v>1223</v>
      </c>
      <c r="C57">
        <v>398</v>
      </c>
      <c r="I57">
        <v>162</v>
      </c>
      <c r="J57" t="s">
        <v>10740</v>
      </c>
      <c r="K57">
        <v>3157</v>
      </c>
    </row>
    <row r="58" spans="1:11" x14ac:dyDescent="0.25">
      <c r="A58">
        <v>5405</v>
      </c>
      <c r="B58" t="s">
        <v>1226</v>
      </c>
      <c r="C58">
        <v>399</v>
      </c>
      <c r="I58">
        <v>163</v>
      </c>
      <c r="J58" t="s">
        <v>10741</v>
      </c>
      <c r="K58">
        <v>3158</v>
      </c>
    </row>
    <row r="59" spans="1:11" x14ac:dyDescent="0.25">
      <c r="A59">
        <v>5501</v>
      </c>
      <c r="B59" t="s">
        <v>1229</v>
      </c>
      <c r="C59">
        <v>400</v>
      </c>
    </row>
    <row r="60" spans="1:11" x14ac:dyDescent="0.25">
      <c r="A60">
        <v>5502</v>
      </c>
      <c r="B60" t="s">
        <v>1232</v>
      </c>
      <c r="C60">
        <v>401</v>
      </c>
    </row>
    <row r="61" spans="1:11" x14ac:dyDescent="0.25">
      <c r="A61">
        <v>5503</v>
      </c>
      <c r="B61" t="s">
        <v>1235</v>
      </c>
      <c r="C61">
        <v>402</v>
      </c>
    </row>
    <row r="62" spans="1:11" x14ac:dyDescent="0.25">
      <c r="A62">
        <v>5504</v>
      </c>
      <c r="B62" t="s">
        <v>1238</v>
      </c>
      <c r="C62">
        <v>403</v>
      </c>
    </row>
    <row r="63" spans="1:11" x14ac:dyDescent="0.25">
      <c r="A63">
        <v>5506</v>
      </c>
      <c r="B63" t="s">
        <v>1241</v>
      </c>
      <c r="C63">
        <v>404</v>
      </c>
    </row>
    <row r="64" spans="1:11" x14ac:dyDescent="0.25">
      <c r="A64">
        <v>5601</v>
      </c>
      <c r="B64" t="s">
        <v>1244</v>
      </c>
      <c r="C64">
        <v>405</v>
      </c>
    </row>
    <row r="65" spans="1:3" x14ac:dyDescent="0.25">
      <c r="A65">
        <v>5602</v>
      </c>
      <c r="B65" t="s">
        <v>1247</v>
      </c>
      <c r="C65">
        <v>406</v>
      </c>
    </row>
    <row r="66" spans="1:3" x14ac:dyDescent="0.25">
      <c r="A66">
        <v>5603</v>
      </c>
      <c r="B66" t="s">
        <v>1250</v>
      </c>
      <c r="C66">
        <v>407</v>
      </c>
    </row>
    <row r="67" spans="1:3" x14ac:dyDescent="0.25">
      <c r="A67">
        <v>5604</v>
      </c>
      <c r="B67" t="s">
        <v>1253</v>
      </c>
      <c r="C67">
        <v>408</v>
      </c>
    </row>
    <row r="68" spans="1:3" x14ac:dyDescent="0.25">
      <c r="A68">
        <v>5605</v>
      </c>
      <c r="B68" t="s">
        <v>1256</v>
      </c>
      <c r="C68">
        <v>409</v>
      </c>
    </row>
    <row r="69" spans="1:3" x14ac:dyDescent="0.25">
      <c r="A69">
        <v>5606</v>
      </c>
      <c r="B69" t="s">
        <v>1259</v>
      </c>
      <c r="C69">
        <v>410</v>
      </c>
    </row>
    <row r="70" spans="1:3" x14ac:dyDescent="0.25">
      <c r="A70">
        <v>5701</v>
      </c>
      <c r="B70" t="s">
        <v>1262</v>
      </c>
      <c r="C70">
        <v>411</v>
      </c>
    </row>
    <row r="71" spans="1:3" x14ac:dyDescent="0.25">
      <c r="A71">
        <v>5702</v>
      </c>
      <c r="B71" t="s">
        <v>1265</v>
      </c>
      <c r="C71">
        <v>412</v>
      </c>
    </row>
    <row r="72" spans="1:3" x14ac:dyDescent="0.25">
      <c r="A72">
        <v>5703</v>
      </c>
      <c r="B72" t="s">
        <v>1268</v>
      </c>
      <c r="C72">
        <v>413</v>
      </c>
    </row>
    <row r="73" spans="1:3" x14ac:dyDescent="0.25">
      <c r="A73">
        <v>5704</v>
      </c>
      <c r="B73" t="s">
        <v>1271</v>
      </c>
      <c r="C73">
        <v>414</v>
      </c>
    </row>
    <row r="74" spans="1:3" x14ac:dyDescent="0.25">
      <c r="A74">
        <v>5705</v>
      </c>
      <c r="B74" t="s">
        <v>1274</v>
      </c>
      <c r="C74">
        <v>415</v>
      </c>
    </row>
    <row r="75" spans="1:3" x14ac:dyDescent="0.25">
      <c r="A75">
        <v>5706</v>
      </c>
      <c r="B75" t="s">
        <v>1277</v>
      </c>
      <c r="C75">
        <v>416</v>
      </c>
    </row>
    <row r="76" spans="1:3" x14ac:dyDescent="0.25">
      <c r="A76">
        <v>5801</v>
      </c>
      <c r="B76" t="s">
        <v>1280</v>
      </c>
      <c r="C76">
        <v>417</v>
      </c>
    </row>
    <row r="77" spans="1:3" x14ac:dyDescent="0.25">
      <c r="A77">
        <v>5802</v>
      </c>
      <c r="B77" t="s">
        <v>1283</v>
      </c>
      <c r="C77">
        <v>418</v>
      </c>
    </row>
    <row r="78" spans="1:3" x14ac:dyDescent="0.25">
      <c r="A78">
        <v>5803</v>
      </c>
      <c r="B78" t="s">
        <v>1286</v>
      </c>
      <c r="C78">
        <v>419</v>
      </c>
    </row>
    <row r="79" spans="1:3" x14ac:dyDescent="0.25">
      <c r="A79">
        <v>5804</v>
      </c>
      <c r="B79" t="s">
        <v>1289</v>
      </c>
      <c r="C79">
        <v>420</v>
      </c>
    </row>
    <row r="80" spans="1:3" x14ac:dyDescent="0.25">
      <c r="A80">
        <v>6101</v>
      </c>
      <c r="B80" t="s">
        <v>1292</v>
      </c>
      <c r="C80">
        <v>421</v>
      </c>
    </row>
    <row r="81" spans="1:3" x14ac:dyDescent="0.25">
      <c r="A81">
        <v>6102</v>
      </c>
      <c r="B81" t="s">
        <v>1295</v>
      </c>
      <c r="C81">
        <v>422</v>
      </c>
    </row>
    <row r="82" spans="1:3" x14ac:dyDescent="0.25">
      <c r="A82">
        <v>6103</v>
      </c>
      <c r="B82" t="s">
        <v>1298</v>
      </c>
      <c r="C82">
        <v>423</v>
      </c>
    </row>
    <row r="83" spans="1:3" x14ac:dyDescent="0.25">
      <c r="A83">
        <v>6104</v>
      </c>
      <c r="B83" t="s">
        <v>1301</v>
      </c>
      <c r="C83">
        <v>424</v>
      </c>
    </row>
    <row r="84" spans="1:3" x14ac:dyDescent="0.25">
      <c r="A84">
        <v>6105</v>
      </c>
      <c r="B84" t="s">
        <v>1304</v>
      </c>
      <c r="C84">
        <v>425</v>
      </c>
    </row>
    <row r="85" spans="1:3" x14ac:dyDescent="0.25">
      <c r="A85">
        <v>6106</v>
      </c>
      <c r="B85" t="s">
        <v>1307</v>
      </c>
      <c r="C85">
        <v>426</v>
      </c>
    </row>
    <row r="86" spans="1:3" x14ac:dyDescent="0.25">
      <c r="A86">
        <v>6107</v>
      </c>
      <c r="B86" t="s">
        <v>1310</v>
      </c>
      <c r="C86">
        <v>427</v>
      </c>
    </row>
    <row r="87" spans="1:3" x14ac:dyDescent="0.25">
      <c r="A87">
        <v>6108</v>
      </c>
      <c r="B87" t="s">
        <v>1313</v>
      </c>
      <c r="C87">
        <v>428</v>
      </c>
    </row>
    <row r="88" spans="1:3" x14ac:dyDescent="0.25">
      <c r="A88">
        <v>6109</v>
      </c>
      <c r="B88" t="s">
        <v>1316</v>
      </c>
      <c r="C88">
        <v>429</v>
      </c>
    </row>
    <row r="89" spans="1:3" x14ac:dyDescent="0.25">
      <c r="A89">
        <v>6110</v>
      </c>
      <c r="B89" t="s">
        <v>1319</v>
      </c>
      <c r="C89">
        <v>430</v>
      </c>
    </row>
    <row r="90" spans="1:3" x14ac:dyDescent="0.25">
      <c r="A90">
        <v>6111</v>
      </c>
      <c r="B90" t="s">
        <v>1322</v>
      </c>
      <c r="C90">
        <v>431</v>
      </c>
    </row>
    <row r="91" spans="1:3" x14ac:dyDescent="0.25">
      <c r="A91">
        <v>6112</v>
      </c>
      <c r="B91" t="s">
        <v>1325</v>
      </c>
      <c r="C91">
        <v>432</v>
      </c>
    </row>
    <row r="92" spans="1:3" x14ac:dyDescent="0.25">
      <c r="A92">
        <v>6113</v>
      </c>
      <c r="B92" t="s">
        <v>1328</v>
      </c>
      <c r="C92">
        <v>433</v>
      </c>
    </row>
    <row r="93" spans="1:3" x14ac:dyDescent="0.25">
      <c r="A93">
        <v>6114</v>
      </c>
      <c r="B93" t="s">
        <v>1331</v>
      </c>
      <c r="C93">
        <v>434</v>
      </c>
    </row>
    <row r="94" spans="1:3" x14ac:dyDescent="0.25">
      <c r="A94">
        <v>6115</v>
      </c>
      <c r="B94" t="s">
        <v>1334</v>
      </c>
      <c r="C94">
        <v>435</v>
      </c>
    </row>
    <row r="95" spans="1:3" x14ac:dyDescent="0.25">
      <c r="A95">
        <v>6116</v>
      </c>
      <c r="B95" t="s">
        <v>1337</v>
      </c>
      <c r="C95">
        <v>436</v>
      </c>
    </row>
    <row r="96" spans="1:3" x14ac:dyDescent="0.25">
      <c r="A96">
        <v>6117</v>
      </c>
      <c r="B96" t="s">
        <v>1035</v>
      </c>
      <c r="C96">
        <v>437</v>
      </c>
    </row>
    <row r="97" spans="1:3" x14ac:dyDescent="0.25">
      <c r="A97">
        <v>6201</v>
      </c>
      <c r="B97" t="s">
        <v>1342</v>
      </c>
      <c r="C97">
        <v>438</v>
      </c>
    </row>
    <row r="98" spans="1:3" x14ac:dyDescent="0.25">
      <c r="A98">
        <v>6202</v>
      </c>
      <c r="B98" t="s">
        <v>1345</v>
      </c>
      <c r="C98">
        <v>439</v>
      </c>
    </row>
    <row r="99" spans="1:3" x14ac:dyDescent="0.25">
      <c r="A99">
        <v>6203</v>
      </c>
      <c r="B99" t="s">
        <v>1348</v>
      </c>
      <c r="C99">
        <v>440</v>
      </c>
    </row>
    <row r="100" spans="1:3" x14ac:dyDescent="0.25">
      <c r="A100">
        <v>6204</v>
      </c>
      <c r="B100" t="s">
        <v>1351</v>
      </c>
      <c r="C100">
        <v>441</v>
      </c>
    </row>
    <row r="101" spans="1:3" x14ac:dyDescent="0.25">
      <c r="A101">
        <v>6205</v>
      </c>
      <c r="B101" t="s">
        <v>1354</v>
      </c>
      <c r="C101">
        <v>442</v>
      </c>
    </row>
    <row r="102" spans="1:3" x14ac:dyDescent="0.25">
      <c r="A102">
        <v>6206</v>
      </c>
      <c r="B102" t="s">
        <v>1357</v>
      </c>
      <c r="C102">
        <v>443</v>
      </c>
    </row>
    <row r="103" spans="1:3" x14ac:dyDescent="0.25">
      <c r="A103">
        <v>6301</v>
      </c>
      <c r="B103" t="s">
        <v>1360</v>
      </c>
      <c r="C103">
        <v>444</v>
      </c>
    </row>
    <row r="104" spans="1:3" x14ac:dyDescent="0.25">
      <c r="A104">
        <v>6302</v>
      </c>
      <c r="B104" t="s">
        <v>1363</v>
      </c>
      <c r="C104">
        <v>445</v>
      </c>
    </row>
    <row r="105" spans="1:3" x14ac:dyDescent="0.25">
      <c r="A105">
        <v>6303</v>
      </c>
      <c r="B105" t="s">
        <v>1366</v>
      </c>
      <c r="C105">
        <v>446</v>
      </c>
    </row>
    <row r="106" spans="1:3" x14ac:dyDescent="0.25">
      <c r="A106">
        <v>6304</v>
      </c>
      <c r="B106" t="s">
        <v>1369</v>
      </c>
      <c r="C106">
        <v>447</v>
      </c>
    </row>
    <row r="107" spans="1:3" x14ac:dyDescent="0.25">
      <c r="A107">
        <v>6305</v>
      </c>
      <c r="B107" t="s">
        <v>1372</v>
      </c>
      <c r="C107">
        <v>448</v>
      </c>
    </row>
    <row r="108" spans="1:3" x14ac:dyDescent="0.25">
      <c r="A108">
        <v>6306</v>
      </c>
      <c r="B108" t="s">
        <v>1375</v>
      </c>
      <c r="C108">
        <v>449</v>
      </c>
    </row>
    <row r="109" spans="1:3" x14ac:dyDescent="0.25">
      <c r="A109">
        <v>6307</v>
      </c>
      <c r="B109" t="s">
        <v>1378</v>
      </c>
      <c r="C109">
        <v>450</v>
      </c>
    </row>
    <row r="110" spans="1:3" x14ac:dyDescent="0.25">
      <c r="A110">
        <v>6308</v>
      </c>
      <c r="B110" t="s">
        <v>1381</v>
      </c>
      <c r="C110">
        <v>451</v>
      </c>
    </row>
    <row r="111" spans="1:3" x14ac:dyDescent="0.25">
      <c r="A111">
        <v>6309</v>
      </c>
      <c r="B111" t="s">
        <v>1384</v>
      </c>
      <c r="C111">
        <v>452</v>
      </c>
    </row>
    <row r="112" spans="1:3" x14ac:dyDescent="0.25">
      <c r="A112">
        <v>6310</v>
      </c>
      <c r="B112" t="s">
        <v>1387</v>
      </c>
      <c r="C112">
        <v>453</v>
      </c>
    </row>
    <row r="113" spans="1:3" x14ac:dyDescent="0.25">
      <c r="A113">
        <v>7101</v>
      </c>
      <c r="B113" t="s">
        <v>1390</v>
      </c>
      <c r="C113">
        <v>454</v>
      </c>
    </row>
    <row r="114" spans="1:3" x14ac:dyDescent="0.25">
      <c r="A114">
        <v>7102</v>
      </c>
      <c r="B114" t="s">
        <v>1393</v>
      </c>
      <c r="C114">
        <v>455</v>
      </c>
    </row>
    <row r="115" spans="1:3" x14ac:dyDescent="0.25">
      <c r="A115">
        <v>7103</v>
      </c>
      <c r="B115" t="s">
        <v>1396</v>
      </c>
      <c r="C115">
        <v>456</v>
      </c>
    </row>
    <row r="116" spans="1:3" x14ac:dyDescent="0.25">
      <c r="A116">
        <v>7104</v>
      </c>
      <c r="B116" t="s">
        <v>1399</v>
      </c>
      <c r="C116">
        <v>457</v>
      </c>
    </row>
    <row r="117" spans="1:3" x14ac:dyDescent="0.25">
      <c r="A117">
        <v>7105</v>
      </c>
      <c r="B117" t="s">
        <v>786</v>
      </c>
      <c r="C117">
        <v>458</v>
      </c>
    </row>
    <row r="118" spans="1:3" x14ac:dyDescent="0.25">
      <c r="A118">
        <v>7106</v>
      </c>
      <c r="B118" t="s">
        <v>1404</v>
      </c>
      <c r="C118">
        <v>459</v>
      </c>
    </row>
    <row r="119" spans="1:3" x14ac:dyDescent="0.25">
      <c r="A119">
        <v>7107</v>
      </c>
      <c r="B119" t="s">
        <v>1407</v>
      </c>
      <c r="C119">
        <v>460</v>
      </c>
    </row>
    <row r="120" spans="1:3" x14ac:dyDescent="0.25">
      <c r="A120">
        <v>7108</v>
      </c>
      <c r="B120" t="s">
        <v>1410</v>
      </c>
      <c r="C120">
        <v>461</v>
      </c>
    </row>
    <row r="121" spans="1:3" x14ac:dyDescent="0.25">
      <c r="A121">
        <v>7109</v>
      </c>
      <c r="B121" t="s">
        <v>1413</v>
      </c>
      <c r="C121">
        <v>462</v>
      </c>
    </row>
    <row r="122" spans="1:3" x14ac:dyDescent="0.25">
      <c r="A122">
        <v>7110</v>
      </c>
      <c r="B122" t="s">
        <v>1416</v>
      </c>
      <c r="C122">
        <v>463</v>
      </c>
    </row>
    <row r="123" spans="1:3" x14ac:dyDescent="0.25">
      <c r="A123">
        <v>7201</v>
      </c>
      <c r="B123" t="s">
        <v>1419</v>
      </c>
      <c r="C123">
        <v>464</v>
      </c>
    </row>
    <row r="124" spans="1:3" x14ac:dyDescent="0.25">
      <c r="A124">
        <v>7202</v>
      </c>
      <c r="B124" t="s">
        <v>1422</v>
      </c>
      <c r="C124">
        <v>465</v>
      </c>
    </row>
    <row r="125" spans="1:3" x14ac:dyDescent="0.25">
      <c r="A125">
        <v>7203</v>
      </c>
      <c r="B125" t="s">
        <v>1425</v>
      </c>
      <c r="C125">
        <v>466</v>
      </c>
    </row>
    <row r="126" spans="1:3" x14ac:dyDescent="0.25">
      <c r="A126">
        <v>7301</v>
      </c>
      <c r="B126" t="s">
        <v>1428</v>
      </c>
      <c r="C126">
        <v>467</v>
      </c>
    </row>
    <row r="127" spans="1:3" x14ac:dyDescent="0.25">
      <c r="A127">
        <v>7302</v>
      </c>
      <c r="B127" t="s">
        <v>1431</v>
      </c>
      <c r="C127">
        <v>468</v>
      </c>
    </row>
    <row r="128" spans="1:3" x14ac:dyDescent="0.25">
      <c r="A128">
        <v>7303</v>
      </c>
      <c r="B128" t="s">
        <v>1434</v>
      </c>
      <c r="C128">
        <v>469</v>
      </c>
    </row>
    <row r="129" spans="1:3" x14ac:dyDescent="0.25">
      <c r="A129">
        <v>7304</v>
      </c>
      <c r="B129" t="s">
        <v>1437</v>
      </c>
      <c r="C129">
        <v>470</v>
      </c>
    </row>
    <row r="130" spans="1:3" x14ac:dyDescent="0.25">
      <c r="A130">
        <v>7305</v>
      </c>
      <c r="B130" t="s">
        <v>1440</v>
      </c>
      <c r="C130">
        <v>471</v>
      </c>
    </row>
    <row r="131" spans="1:3" x14ac:dyDescent="0.25">
      <c r="A131">
        <v>7306</v>
      </c>
      <c r="B131" t="s">
        <v>1443</v>
      </c>
      <c r="C131">
        <v>472</v>
      </c>
    </row>
    <row r="132" spans="1:3" x14ac:dyDescent="0.25">
      <c r="A132">
        <v>7307</v>
      </c>
      <c r="B132" t="s">
        <v>1446</v>
      </c>
      <c r="C132">
        <v>473</v>
      </c>
    </row>
    <row r="133" spans="1:3" x14ac:dyDescent="0.25">
      <c r="A133">
        <v>7308</v>
      </c>
      <c r="B133" t="s">
        <v>1449</v>
      </c>
      <c r="C133">
        <v>474</v>
      </c>
    </row>
    <row r="134" spans="1:3" x14ac:dyDescent="0.25">
      <c r="A134">
        <v>7309</v>
      </c>
      <c r="B134" t="s">
        <v>1452</v>
      </c>
      <c r="C134">
        <v>475</v>
      </c>
    </row>
    <row r="135" spans="1:3" x14ac:dyDescent="0.25">
      <c r="A135">
        <v>7401</v>
      </c>
      <c r="B135" t="s">
        <v>1455</v>
      </c>
      <c r="C135">
        <v>476</v>
      </c>
    </row>
    <row r="136" spans="1:3" x14ac:dyDescent="0.25">
      <c r="A136">
        <v>7402</v>
      </c>
      <c r="B136" t="s">
        <v>1458</v>
      </c>
      <c r="C136">
        <v>477</v>
      </c>
    </row>
    <row r="137" spans="1:3" x14ac:dyDescent="0.25">
      <c r="A137">
        <v>7403</v>
      </c>
      <c r="B137" t="s">
        <v>1461</v>
      </c>
      <c r="C137">
        <v>478</v>
      </c>
    </row>
    <row r="138" spans="1:3" x14ac:dyDescent="0.25">
      <c r="A138">
        <v>7404</v>
      </c>
      <c r="B138" t="s">
        <v>1464</v>
      </c>
      <c r="C138">
        <v>479</v>
      </c>
    </row>
    <row r="139" spans="1:3" x14ac:dyDescent="0.25">
      <c r="A139">
        <v>7405</v>
      </c>
      <c r="B139" t="s">
        <v>1467</v>
      </c>
      <c r="C139">
        <v>480</v>
      </c>
    </row>
    <row r="140" spans="1:3" x14ac:dyDescent="0.25">
      <c r="A140">
        <v>7406</v>
      </c>
      <c r="B140" t="s">
        <v>1470</v>
      </c>
      <c r="C140">
        <v>481</v>
      </c>
    </row>
    <row r="141" spans="1:3" x14ac:dyDescent="0.25">
      <c r="A141">
        <v>7407</v>
      </c>
      <c r="B141" t="s">
        <v>1473</v>
      </c>
      <c r="C141">
        <v>482</v>
      </c>
    </row>
    <row r="142" spans="1:3" x14ac:dyDescent="0.25">
      <c r="A142">
        <v>7408</v>
      </c>
      <c r="B142" t="s">
        <v>1476</v>
      </c>
      <c r="C142">
        <v>483</v>
      </c>
    </row>
    <row r="143" spans="1:3" x14ac:dyDescent="0.25">
      <c r="A143">
        <v>8101</v>
      </c>
      <c r="B143" t="s">
        <v>1479</v>
      </c>
      <c r="C143">
        <v>484</v>
      </c>
    </row>
    <row r="144" spans="1:3" x14ac:dyDescent="0.25">
      <c r="A144">
        <v>8102</v>
      </c>
      <c r="B144" t="s">
        <v>1482</v>
      </c>
      <c r="C144">
        <v>485</v>
      </c>
    </row>
    <row r="145" spans="1:3" x14ac:dyDescent="0.25">
      <c r="A145">
        <v>8103</v>
      </c>
      <c r="B145" t="s">
        <v>1485</v>
      </c>
      <c r="C145">
        <v>486</v>
      </c>
    </row>
    <row r="146" spans="1:3" x14ac:dyDescent="0.25">
      <c r="A146">
        <v>8104</v>
      </c>
      <c r="B146" t="s">
        <v>1488</v>
      </c>
      <c r="C146">
        <v>487</v>
      </c>
    </row>
    <row r="147" spans="1:3" x14ac:dyDescent="0.25">
      <c r="A147">
        <v>8105</v>
      </c>
      <c r="B147" t="s">
        <v>1491</v>
      </c>
      <c r="C147">
        <v>488</v>
      </c>
    </row>
    <row r="148" spans="1:3" x14ac:dyDescent="0.25">
      <c r="A148">
        <v>8106</v>
      </c>
      <c r="B148" t="s">
        <v>1494</v>
      </c>
      <c r="C148">
        <v>489</v>
      </c>
    </row>
    <row r="149" spans="1:3" x14ac:dyDescent="0.25">
      <c r="A149">
        <v>8107</v>
      </c>
      <c r="B149" t="s">
        <v>1497</v>
      </c>
      <c r="C149">
        <v>490</v>
      </c>
    </row>
    <row r="150" spans="1:3" x14ac:dyDescent="0.25">
      <c r="A150">
        <v>8108</v>
      </c>
      <c r="B150" t="s">
        <v>1500</v>
      </c>
      <c r="C150">
        <v>491</v>
      </c>
    </row>
    <row r="151" spans="1:3" x14ac:dyDescent="0.25">
      <c r="A151">
        <v>8109</v>
      </c>
      <c r="B151" t="s">
        <v>1503</v>
      </c>
      <c r="C151">
        <v>492</v>
      </c>
    </row>
    <row r="152" spans="1:3" x14ac:dyDescent="0.25">
      <c r="A152">
        <v>8110</v>
      </c>
      <c r="B152" t="s">
        <v>1506</v>
      </c>
      <c r="C152">
        <v>493</v>
      </c>
    </row>
    <row r="153" spans="1:3" x14ac:dyDescent="0.25">
      <c r="A153">
        <v>8111</v>
      </c>
      <c r="B153" t="s">
        <v>1509</v>
      </c>
      <c r="C153">
        <v>494</v>
      </c>
    </row>
    <row r="154" spans="1:3" x14ac:dyDescent="0.25">
      <c r="A154">
        <v>8112</v>
      </c>
      <c r="B154" t="s">
        <v>1512</v>
      </c>
      <c r="C154">
        <v>495</v>
      </c>
    </row>
    <row r="155" spans="1:3" x14ac:dyDescent="0.25">
      <c r="A155">
        <v>8201</v>
      </c>
      <c r="B155" t="s">
        <v>1515</v>
      </c>
      <c r="C155">
        <v>496</v>
      </c>
    </row>
    <row r="156" spans="1:3" x14ac:dyDescent="0.25">
      <c r="A156">
        <v>8202</v>
      </c>
      <c r="B156" t="s">
        <v>1518</v>
      </c>
      <c r="C156">
        <v>497</v>
      </c>
    </row>
    <row r="157" spans="1:3" x14ac:dyDescent="0.25">
      <c r="A157">
        <v>8203</v>
      </c>
      <c r="B157" t="s">
        <v>1521</v>
      </c>
      <c r="C157">
        <v>498</v>
      </c>
    </row>
    <row r="158" spans="1:3" x14ac:dyDescent="0.25">
      <c r="A158">
        <v>8204</v>
      </c>
      <c r="B158" t="s">
        <v>1524</v>
      </c>
      <c r="C158">
        <v>499</v>
      </c>
    </row>
    <row r="159" spans="1:3" x14ac:dyDescent="0.25">
      <c r="A159">
        <v>8205</v>
      </c>
      <c r="B159" t="s">
        <v>1527</v>
      </c>
      <c r="C159">
        <v>500</v>
      </c>
    </row>
    <row r="160" spans="1:3" x14ac:dyDescent="0.25">
      <c r="A160">
        <v>8206</v>
      </c>
      <c r="B160" t="s">
        <v>1530</v>
      </c>
      <c r="C160">
        <v>501</v>
      </c>
    </row>
    <row r="161" spans="1:3" x14ac:dyDescent="0.25">
      <c r="A161">
        <v>8207</v>
      </c>
      <c r="B161" t="s">
        <v>1533</v>
      </c>
      <c r="C161">
        <v>502</v>
      </c>
    </row>
    <row r="162" spans="1:3" x14ac:dyDescent="0.25">
      <c r="A162">
        <v>8301</v>
      </c>
      <c r="B162" t="s">
        <v>1536</v>
      </c>
      <c r="C162">
        <v>503</v>
      </c>
    </row>
    <row r="163" spans="1:3" x14ac:dyDescent="0.25">
      <c r="A163">
        <v>8302</v>
      </c>
      <c r="B163" t="s">
        <v>1539</v>
      </c>
      <c r="C163">
        <v>504</v>
      </c>
    </row>
    <row r="164" spans="1:3" x14ac:dyDescent="0.25">
      <c r="A164">
        <v>8303</v>
      </c>
      <c r="B164" t="s">
        <v>1542</v>
      </c>
      <c r="C164">
        <v>505</v>
      </c>
    </row>
    <row r="165" spans="1:3" x14ac:dyDescent="0.25">
      <c r="A165">
        <v>8304</v>
      </c>
      <c r="B165" t="s">
        <v>1545</v>
      </c>
      <c r="C165">
        <v>506</v>
      </c>
    </row>
    <row r="166" spans="1:3" x14ac:dyDescent="0.25">
      <c r="A166">
        <v>8305</v>
      </c>
      <c r="B166" t="s">
        <v>1548</v>
      </c>
      <c r="C166">
        <v>507</v>
      </c>
    </row>
    <row r="167" spans="1:3" x14ac:dyDescent="0.25">
      <c r="A167">
        <v>8306</v>
      </c>
      <c r="B167" t="s">
        <v>1551</v>
      </c>
      <c r="C167">
        <v>508</v>
      </c>
    </row>
    <row r="168" spans="1:3" x14ac:dyDescent="0.25">
      <c r="A168">
        <v>8307</v>
      </c>
      <c r="B168" t="s">
        <v>1554</v>
      </c>
      <c r="C168">
        <v>509</v>
      </c>
    </row>
    <row r="169" spans="1:3" x14ac:dyDescent="0.25">
      <c r="A169">
        <v>8308</v>
      </c>
      <c r="B169" t="s">
        <v>1557</v>
      </c>
      <c r="C169">
        <v>510</v>
      </c>
    </row>
    <row r="170" spans="1:3" x14ac:dyDescent="0.25">
      <c r="A170">
        <v>8309</v>
      </c>
      <c r="B170" t="s">
        <v>1560</v>
      </c>
      <c r="C170">
        <v>511</v>
      </c>
    </row>
    <row r="171" spans="1:3" x14ac:dyDescent="0.25">
      <c r="A171">
        <v>8310</v>
      </c>
      <c r="B171" t="s">
        <v>1563</v>
      </c>
      <c r="C171">
        <v>512</v>
      </c>
    </row>
    <row r="172" spans="1:3" x14ac:dyDescent="0.25">
      <c r="A172">
        <v>8311</v>
      </c>
      <c r="B172" t="s">
        <v>678</v>
      </c>
      <c r="C172">
        <v>513</v>
      </c>
    </row>
    <row r="173" spans="1:3" x14ac:dyDescent="0.25">
      <c r="A173">
        <v>8312</v>
      </c>
      <c r="B173" t="s">
        <v>1568</v>
      </c>
      <c r="C173">
        <v>514</v>
      </c>
    </row>
    <row r="174" spans="1:3" x14ac:dyDescent="0.25">
      <c r="A174">
        <v>8313</v>
      </c>
      <c r="B174" t="s">
        <v>1571</v>
      </c>
      <c r="C174">
        <v>515</v>
      </c>
    </row>
    <row r="175" spans="1:3" x14ac:dyDescent="0.25">
      <c r="A175">
        <v>8314</v>
      </c>
      <c r="B175" t="s">
        <v>1574</v>
      </c>
      <c r="C175">
        <v>516</v>
      </c>
    </row>
    <row r="176" spans="1:3" x14ac:dyDescent="0.25">
      <c r="A176">
        <v>9101</v>
      </c>
      <c r="B176" t="s">
        <v>1577</v>
      </c>
      <c r="C176">
        <v>517</v>
      </c>
    </row>
    <row r="177" spans="1:3" x14ac:dyDescent="0.25">
      <c r="A177">
        <v>9102</v>
      </c>
      <c r="B177" t="s">
        <v>1580</v>
      </c>
      <c r="C177">
        <v>518</v>
      </c>
    </row>
    <row r="178" spans="1:3" x14ac:dyDescent="0.25">
      <c r="A178">
        <v>9103</v>
      </c>
      <c r="B178" t="s">
        <v>1583</v>
      </c>
      <c r="C178">
        <v>519</v>
      </c>
    </row>
    <row r="179" spans="1:3" x14ac:dyDescent="0.25">
      <c r="A179">
        <v>9104</v>
      </c>
      <c r="B179" t="s">
        <v>1586</v>
      </c>
      <c r="C179">
        <v>520</v>
      </c>
    </row>
    <row r="180" spans="1:3" x14ac:dyDescent="0.25">
      <c r="A180">
        <v>9105</v>
      </c>
      <c r="B180" t="s">
        <v>1589</v>
      </c>
      <c r="C180">
        <v>521</v>
      </c>
    </row>
    <row r="181" spans="1:3" x14ac:dyDescent="0.25">
      <c r="A181">
        <v>9106</v>
      </c>
      <c r="B181" t="s">
        <v>1592</v>
      </c>
      <c r="C181">
        <v>522</v>
      </c>
    </row>
    <row r="182" spans="1:3" x14ac:dyDescent="0.25">
      <c r="A182">
        <v>9107</v>
      </c>
      <c r="B182" t="s">
        <v>1595</v>
      </c>
      <c r="C182">
        <v>523</v>
      </c>
    </row>
    <row r="183" spans="1:3" x14ac:dyDescent="0.25">
      <c r="A183">
        <v>9108</v>
      </c>
      <c r="B183" t="s">
        <v>1598</v>
      </c>
      <c r="C183">
        <v>524</v>
      </c>
    </row>
    <row r="184" spans="1:3" x14ac:dyDescent="0.25">
      <c r="A184">
        <v>9109</v>
      </c>
      <c r="B184" t="s">
        <v>1601</v>
      </c>
      <c r="C184">
        <v>525</v>
      </c>
    </row>
    <row r="185" spans="1:3" x14ac:dyDescent="0.25">
      <c r="A185">
        <v>9110</v>
      </c>
      <c r="B185" t="s">
        <v>1604</v>
      </c>
      <c r="C185">
        <v>526</v>
      </c>
    </row>
    <row r="186" spans="1:3" x14ac:dyDescent="0.25">
      <c r="A186">
        <v>9111</v>
      </c>
      <c r="B186" t="s">
        <v>1607</v>
      </c>
      <c r="C186">
        <v>527</v>
      </c>
    </row>
    <row r="187" spans="1:3" x14ac:dyDescent="0.25">
      <c r="A187">
        <v>9112</v>
      </c>
      <c r="B187" t="s">
        <v>1610</v>
      </c>
      <c r="C187">
        <v>528</v>
      </c>
    </row>
    <row r="188" spans="1:3" x14ac:dyDescent="0.25">
      <c r="A188">
        <v>9113</v>
      </c>
      <c r="B188" t="s">
        <v>1613</v>
      </c>
      <c r="C188">
        <v>529</v>
      </c>
    </row>
    <row r="189" spans="1:3" x14ac:dyDescent="0.25">
      <c r="A189">
        <v>9114</v>
      </c>
      <c r="B189" t="s">
        <v>1616</v>
      </c>
      <c r="C189">
        <v>530</v>
      </c>
    </row>
    <row r="190" spans="1:3" x14ac:dyDescent="0.25">
      <c r="A190">
        <v>9115</v>
      </c>
      <c r="B190" t="s">
        <v>1619</v>
      </c>
      <c r="C190">
        <v>531</v>
      </c>
    </row>
    <row r="191" spans="1:3" x14ac:dyDescent="0.25">
      <c r="A191">
        <v>9116</v>
      </c>
      <c r="B191" t="s">
        <v>1622</v>
      </c>
      <c r="C191">
        <v>532</v>
      </c>
    </row>
    <row r="192" spans="1:3" x14ac:dyDescent="0.25">
      <c r="A192">
        <v>9117</v>
      </c>
      <c r="B192" t="s">
        <v>1625</v>
      </c>
      <c r="C192">
        <v>533</v>
      </c>
    </row>
    <row r="193" spans="1:3" x14ac:dyDescent="0.25">
      <c r="A193">
        <v>9118</v>
      </c>
      <c r="B193" t="s">
        <v>1628</v>
      </c>
      <c r="C193">
        <v>534</v>
      </c>
    </row>
    <row r="194" spans="1:3" x14ac:dyDescent="0.25">
      <c r="A194">
        <v>9119</v>
      </c>
      <c r="B194" t="s">
        <v>1631</v>
      </c>
      <c r="C194">
        <v>535</v>
      </c>
    </row>
    <row r="195" spans="1:3" x14ac:dyDescent="0.25">
      <c r="A195">
        <v>9120</v>
      </c>
      <c r="B195" t="s">
        <v>1634</v>
      </c>
      <c r="C195">
        <v>536</v>
      </c>
    </row>
    <row r="196" spans="1:3" x14ac:dyDescent="0.25">
      <c r="A196">
        <v>9121</v>
      </c>
      <c r="B196" t="s">
        <v>1637</v>
      </c>
      <c r="C196">
        <v>537</v>
      </c>
    </row>
    <row r="197" spans="1:3" x14ac:dyDescent="0.25">
      <c r="A197">
        <v>9201</v>
      </c>
      <c r="B197" t="s">
        <v>1640</v>
      </c>
      <c r="C197">
        <v>538</v>
      </c>
    </row>
    <row r="198" spans="1:3" x14ac:dyDescent="0.25">
      <c r="A198">
        <v>9202</v>
      </c>
      <c r="B198" t="s">
        <v>1643</v>
      </c>
      <c r="C198">
        <v>539</v>
      </c>
    </row>
    <row r="199" spans="1:3" x14ac:dyDescent="0.25">
      <c r="A199">
        <v>9203</v>
      </c>
      <c r="B199" t="s">
        <v>1646</v>
      </c>
      <c r="C199">
        <v>540</v>
      </c>
    </row>
    <row r="200" spans="1:3" x14ac:dyDescent="0.25">
      <c r="A200">
        <v>9204</v>
      </c>
      <c r="B200" t="s">
        <v>1649</v>
      </c>
      <c r="C200">
        <v>541</v>
      </c>
    </row>
    <row r="201" spans="1:3" x14ac:dyDescent="0.25">
      <c r="A201">
        <v>9205</v>
      </c>
      <c r="B201" t="s">
        <v>1652</v>
      </c>
      <c r="C201">
        <v>542</v>
      </c>
    </row>
    <row r="202" spans="1:3" x14ac:dyDescent="0.25">
      <c r="A202">
        <v>9206</v>
      </c>
      <c r="B202" t="s">
        <v>1655</v>
      </c>
      <c r="C202">
        <v>543</v>
      </c>
    </row>
    <row r="203" spans="1:3" x14ac:dyDescent="0.25">
      <c r="A203">
        <v>9207</v>
      </c>
      <c r="B203" t="s">
        <v>1658</v>
      </c>
      <c r="C203">
        <v>544</v>
      </c>
    </row>
    <row r="204" spans="1:3" x14ac:dyDescent="0.25">
      <c r="A204">
        <v>9208</v>
      </c>
      <c r="B204" t="s">
        <v>1661</v>
      </c>
      <c r="C204">
        <v>545</v>
      </c>
    </row>
    <row r="205" spans="1:3" x14ac:dyDescent="0.25">
      <c r="A205">
        <v>9209</v>
      </c>
      <c r="B205" t="s">
        <v>1664</v>
      </c>
      <c r="C205">
        <v>546</v>
      </c>
    </row>
    <row r="206" spans="1:3" x14ac:dyDescent="0.25">
      <c r="A206">
        <v>9210</v>
      </c>
      <c r="B206" t="s">
        <v>1667</v>
      </c>
      <c r="C206">
        <v>547</v>
      </c>
    </row>
    <row r="207" spans="1:3" x14ac:dyDescent="0.25">
      <c r="A207">
        <v>9211</v>
      </c>
      <c r="B207" t="s">
        <v>1670</v>
      </c>
      <c r="C207">
        <v>548</v>
      </c>
    </row>
    <row r="208" spans="1:3" x14ac:dyDescent="0.25">
      <c r="A208">
        <v>10101</v>
      </c>
      <c r="B208" t="s">
        <v>1673</v>
      </c>
      <c r="C208">
        <v>549</v>
      </c>
    </row>
    <row r="209" spans="1:3" x14ac:dyDescent="0.25">
      <c r="A209">
        <v>10102</v>
      </c>
      <c r="B209" t="s">
        <v>1676</v>
      </c>
      <c r="C209">
        <v>550</v>
      </c>
    </row>
    <row r="210" spans="1:3" x14ac:dyDescent="0.25">
      <c r="A210">
        <v>10103</v>
      </c>
      <c r="B210" t="s">
        <v>1679</v>
      </c>
      <c r="C210">
        <v>551</v>
      </c>
    </row>
    <row r="211" spans="1:3" x14ac:dyDescent="0.25">
      <c r="A211">
        <v>10104</v>
      </c>
      <c r="B211" t="s">
        <v>1682</v>
      </c>
      <c r="C211">
        <v>552</v>
      </c>
    </row>
    <row r="212" spans="1:3" x14ac:dyDescent="0.25">
      <c r="A212">
        <v>10105</v>
      </c>
      <c r="B212" t="s">
        <v>1685</v>
      </c>
      <c r="C212">
        <v>553</v>
      </c>
    </row>
    <row r="213" spans="1:3" x14ac:dyDescent="0.25">
      <c r="A213">
        <v>10106</v>
      </c>
      <c r="B213" t="s">
        <v>1688</v>
      </c>
      <c r="C213">
        <v>554</v>
      </c>
    </row>
    <row r="214" spans="1:3" x14ac:dyDescent="0.25">
      <c r="A214">
        <v>10107</v>
      </c>
      <c r="B214" t="s">
        <v>1691</v>
      </c>
      <c r="C214">
        <v>555</v>
      </c>
    </row>
    <row r="215" spans="1:3" x14ac:dyDescent="0.25">
      <c r="A215">
        <v>10108</v>
      </c>
      <c r="B215" t="s">
        <v>1694</v>
      </c>
      <c r="C215">
        <v>556</v>
      </c>
    </row>
    <row r="216" spans="1:3" x14ac:dyDescent="0.25">
      <c r="A216">
        <v>10109</v>
      </c>
      <c r="B216" t="s">
        <v>1697</v>
      </c>
      <c r="C216">
        <v>557</v>
      </c>
    </row>
    <row r="217" spans="1:3" x14ac:dyDescent="0.25">
      <c r="A217">
        <v>10201</v>
      </c>
      <c r="B217" t="s">
        <v>1700</v>
      </c>
      <c r="C217">
        <v>558</v>
      </c>
    </row>
    <row r="218" spans="1:3" x14ac:dyDescent="0.25">
      <c r="A218">
        <v>10202</v>
      </c>
      <c r="B218" t="s">
        <v>1703</v>
      </c>
      <c r="C218">
        <v>559</v>
      </c>
    </row>
    <row r="219" spans="1:3" x14ac:dyDescent="0.25">
      <c r="A219">
        <v>10203</v>
      </c>
      <c r="B219" t="s">
        <v>1706</v>
      </c>
      <c r="C219">
        <v>560</v>
      </c>
    </row>
    <row r="220" spans="1:3" x14ac:dyDescent="0.25">
      <c r="A220">
        <v>10204</v>
      </c>
      <c r="B220" t="s">
        <v>1709</v>
      </c>
      <c r="C220">
        <v>561</v>
      </c>
    </row>
    <row r="221" spans="1:3" x14ac:dyDescent="0.25">
      <c r="A221">
        <v>10205</v>
      </c>
      <c r="B221" t="s">
        <v>1712</v>
      </c>
      <c r="C221">
        <v>562</v>
      </c>
    </row>
    <row r="222" spans="1:3" x14ac:dyDescent="0.25">
      <c r="A222">
        <v>10206</v>
      </c>
      <c r="B222" t="s">
        <v>1715</v>
      </c>
      <c r="C222">
        <v>563</v>
      </c>
    </row>
    <row r="223" spans="1:3" x14ac:dyDescent="0.25">
      <c r="A223">
        <v>10207</v>
      </c>
      <c r="B223" t="s">
        <v>1718</v>
      </c>
      <c r="C223">
        <v>564</v>
      </c>
    </row>
    <row r="224" spans="1:3" x14ac:dyDescent="0.25">
      <c r="A224">
        <v>10208</v>
      </c>
      <c r="B224" t="s">
        <v>1721</v>
      </c>
      <c r="C224">
        <v>565</v>
      </c>
    </row>
    <row r="225" spans="1:3" x14ac:dyDescent="0.25">
      <c r="A225">
        <v>10209</v>
      </c>
      <c r="B225" t="s">
        <v>1724</v>
      </c>
      <c r="C225">
        <v>566</v>
      </c>
    </row>
    <row r="226" spans="1:3" x14ac:dyDescent="0.25">
      <c r="A226">
        <v>10210</v>
      </c>
      <c r="B226" t="s">
        <v>1727</v>
      </c>
      <c r="C226">
        <v>567</v>
      </c>
    </row>
    <row r="227" spans="1:3" x14ac:dyDescent="0.25">
      <c r="A227">
        <v>10301</v>
      </c>
      <c r="B227" t="s">
        <v>1730</v>
      </c>
      <c r="C227">
        <v>568</v>
      </c>
    </row>
    <row r="228" spans="1:3" x14ac:dyDescent="0.25">
      <c r="A228">
        <v>10302</v>
      </c>
      <c r="B228" t="s">
        <v>1733</v>
      </c>
      <c r="C228">
        <v>569</v>
      </c>
    </row>
    <row r="229" spans="1:3" x14ac:dyDescent="0.25">
      <c r="A229">
        <v>10303</v>
      </c>
      <c r="B229" t="s">
        <v>1736</v>
      </c>
      <c r="C229">
        <v>570</v>
      </c>
    </row>
    <row r="230" spans="1:3" x14ac:dyDescent="0.25">
      <c r="A230">
        <v>10304</v>
      </c>
      <c r="B230" t="s">
        <v>1739</v>
      </c>
      <c r="C230">
        <v>571</v>
      </c>
    </row>
    <row r="231" spans="1:3" x14ac:dyDescent="0.25">
      <c r="A231">
        <v>10305</v>
      </c>
      <c r="B231" t="s">
        <v>1742</v>
      </c>
      <c r="C231">
        <v>572</v>
      </c>
    </row>
    <row r="232" spans="1:3" x14ac:dyDescent="0.25">
      <c r="A232">
        <v>10306</v>
      </c>
      <c r="B232" t="s">
        <v>1745</v>
      </c>
      <c r="C232">
        <v>573</v>
      </c>
    </row>
    <row r="233" spans="1:3" x14ac:dyDescent="0.25">
      <c r="A233">
        <v>10307</v>
      </c>
      <c r="B233" t="s">
        <v>1748</v>
      </c>
      <c r="C233">
        <v>574</v>
      </c>
    </row>
    <row r="234" spans="1:3" x14ac:dyDescent="0.25">
      <c r="A234">
        <v>10401</v>
      </c>
      <c r="B234" t="s">
        <v>1751</v>
      </c>
      <c r="C234">
        <v>575</v>
      </c>
    </row>
    <row r="235" spans="1:3" x14ac:dyDescent="0.25">
      <c r="A235">
        <v>10402</v>
      </c>
      <c r="B235" t="s">
        <v>1754</v>
      </c>
      <c r="C235">
        <v>576</v>
      </c>
    </row>
    <row r="236" spans="1:3" x14ac:dyDescent="0.25">
      <c r="A236">
        <v>10403</v>
      </c>
      <c r="B236" t="s">
        <v>1757</v>
      </c>
      <c r="C236">
        <v>577</v>
      </c>
    </row>
    <row r="237" spans="1:3" x14ac:dyDescent="0.25">
      <c r="A237">
        <v>10404</v>
      </c>
      <c r="B237" t="s">
        <v>1760</v>
      </c>
      <c r="C237">
        <v>578</v>
      </c>
    </row>
    <row r="238" spans="1:3" x14ac:dyDescent="0.25">
      <c r="A238">
        <v>11101</v>
      </c>
      <c r="B238" t="s">
        <v>1763</v>
      </c>
      <c r="C238">
        <v>579</v>
      </c>
    </row>
    <row r="239" spans="1:3" x14ac:dyDescent="0.25">
      <c r="A239">
        <v>11102</v>
      </c>
      <c r="B239" t="s">
        <v>1766</v>
      </c>
      <c r="C239">
        <v>580</v>
      </c>
    </row>
    <row r="240" spans="1:3" x14ac:dyDescent="0.25">
      <c r="A240">
        <v>11201</v>
      </c>
      <c r="B240" t="s">
        <v>1769</v>
      </c>
      <c r="C240">
        <v>581</v>
      </c>
    </row>
    <row r="241" spans="1:3" x14ac:dyDescent="0.25">
      <c r="A241">
        <v>11202</v>
      </c>
      <c r="B241" t="s">
        <v>1772</v>
      </c>
      <c r="C241">
        <v>582</v>
      </c>
    </row>
    <row r="242" spans="1:3" x14ac:dyDescent="0.25">
      <c r="A242">
        <v>11203</v>
      </c>
      <c r="B242" t="s">
        <v>1775</v>
      </c>
      <c r="C242">
        <v>583</v>
      </c>
    </row>
    <row r="243" spans="1:3" x14ac:dyDescent="0.25">
      <c r="A243">
        <v>11301</v>
      </c>
      <c r="B243" t="s">
        <v>1778</v>
      </c>
      <c r="C243">
        <v>584</v>
      </c>
    </row>
    <row r="244" spans="1:3" x14ac:dyDescent="0.25">
      <c r="A244">
        <v>11302</v>
      </c>
      <c r="B244" t="s">
        <v>1781</v>
      </c>
      <c r="C244">
        <v>585</v>
      </c>
    </row>
    <row r="245" spans="1:3" x14ac:dyDescent="0.25">
      <c r="A245">
        <v>11303</v>
      </c>
      <c r="B245" t="s">
        <v>1784</v>
      </c>
      <c r="C245">
        <v>586</v>
      </c>
    </row>
    <row r="246" spans="1:3" x14ac:dyDescent="0.25">
      <c r="A246">
        <v>11401</v>
      </c>
      <c r="B246" t="s">
        <v>1787</v>
      </c>
      <c r="C246">
        <v>587</v>
      </c>
    </row>
    <row r="247" spans="1:3" x14ac:dyDescent="0.25">
      <c r="A247">
        <v>11402</v>
      </c>
      <c r="B247" t="s">
        <v>1790</v>
      </c>
      <c r="C247">
        <v>588</v>
      </c>
    </row>
    <row r="248" spans="1:3" x14ac:dyDescent="0.25">
      <c r="A248">
        <v>12101</v>
      </c>
      <c r="B248" t="s">
        <v>1793</v>
      </c>
      <c r="C248">
        <v>589</v>
      </c>
    </row>
    <row r="249" spans="1:3" x14ac:dyDescent="0.25">
      <c r="A249">
        <v>12102</v>
      </c>
      <c r="B249" t="s">
        <v>1796</v>
      </c>
      <c r="C249">
        <v>590</v>
      </c>
    </row>
    <row r="250" spans="1:3" x14ac:dyDescent="0.25">
      <c r="A250">
        <v>12103</v>
      </c>
      <c r="B250" t="s">
        <v>1799</v>
      </c>
      <c r="C250">
        <v>591</v>
      </c>
    </row>
    <row r="251" spans="1:3" x14ac:dyDescent="0.25">
      <c r="A251">
        <v>12104</v>
      </c>
      <c r="B251" t="s">
        <v>1802</v>
      </c>
      <c r="C251">
        <v>592</v>
      </c>
    </row>
    <row r="252" spans="1:3" x14ac:dyDescent="0.25">
      <c r="A252">
        <v>12201</v>
      </c>
      <c r="B252" t="s">
        <v>1805</v>
      </c>
      <c r="C252">
        <v>593</v>
      </c>
    </row>
    <row r="253" spans="1:3" x14ac:dyDescent="0.25">
      <c r="A253">
        <v>12201</v>
      </c>
      <c r="B253" t="s">
        <v>1808</v>
      </c>
      <c r="C253">
        <v>594</v>
      </c>
    </row>
    <row r="254" spans="1:3" x14ac:dyDescent="0.25">
      <c r="A254">
        <v>12301</v>
      </c>
      <c r="B254" t="s">
        <v>1810</v>
      </c>
      <c r="C254">
        <v>595</v>
      </c>
    </row>
    <row r="255" spans="1:3" x14ac:dyDescent="0.25">
      <c r="A255">
        <v>12302</v>
      </c>
      <c r="B255" t="s">
        <v>1813</v>
      </c>
      <c r="C255">
        <v>596</v>
      </c>
    </row>
    <row r="256" spans="1:3" x14ac:dyDescent="0.25">
      <c r="A256">
        <v>12303</v>
      </c>
      <c r="B256" t="s">
        <v>1816</v>
      </c>
      <c r="C256">
        <v>597</v>
      </c>
    </row>
    <row r="257" spans="1:3" x14ac:dyDescent="0.25">
      <c r="A257">
        <v>12401</v>
      </c>
      <c r="B257" t="s">
        <v>1819</v>
      </c>
      <c r="C257">
        <v>598</v>
      </c>
    </row>
    <row r="258" spans="1:3" x14ac:dyDescent="0.25">
      <c r="A258">
        <v>12402</v>
      </c>
      <c r="B258" t="s">
        <v>1822</v>
      </c>
      <c r="C258">
        <v>599</v>
      </c>
    </row>
    <row r="259" spans="1:3" x14ac:dyDescent="0.25">
      <c r="A259">
        <v>13101</v>
      </c>
      <c r="B259" t="s">
        <v>892</v>
      </c>
      <c r="C259">
        <v>600</v>
      </c>
    </row>
    <row r="260" spans="1:3" x14ac:dyDescent="0.25">
      <c r="A260">
        <v>13102</v>
      </c>
      <c r="B260" t="s">
        <v>1827</v>
      </c>
      <c r="C260">
        <v>601</v>
      </c>
    </row>
    <row r="261" spans="1:3" x14ac:dyDescent="0.25">
      <c r="A261">
        <v>13103</v>
      </c>
      <c r="B261" t="s">
        <v>1830</v>
      </c>
      <c r="C261">
        <v>602</v>
      </c>
    </row>
    <row r="262" spans="1:3" x14ac:dyDescent="0.25">
      <c r="A262">
        <v>13104</v>
      </c>
      <c r="B262" t="s">
        <v>1833</v>
      </c>
      <c r="C262">
        <v>603</v>
      </c>
    </row>
    <row r="263" spans="1:3" x14ac:dyDescent="0.25">
      <c r="A263">
        <v>13105</v>
      </c>
      <c r="B263" t="s">
        <v>1836</v>
      </c>
      <c r="C263">
        <v>604</v>
      </c>
    </row>
    <row r="264" spans="1:3" x14ac:dyDescent="0.25">
      <c r="A264">
        <v>13106</v>
      </c>
      <c r="B264" t="s">
        <v>1839</v>
      </c>
      <c r="C264">
        <v>605</v>
      </c>
    </row>
    <row r="265" spans="1:3" x14ac:dyDescent="0.25">
      <c r="A265">
        <v>13107</v>
      </c>
      <c r="B265" t="s">
        <v>1842</v>
      </c>
      <c r="C265">
        <v>606</v>
      </c>
    </row>
    <row r="266" spans="1:3" x14ac:dyDescent="0.25">
      <c r="A266">
        <v>13108</v>
      </c>
      <c r="B266" t="s">
        <v>847</v>
      </c>
      <c r="C266">
        <v>607</v>
      </c>
    </row>
    <row r="267" spans="1:3" x14ac:dyDescent="0.25">
      <c r="A267">
        <v>13109</v>
      </c>
      <c r="B267" t="s">
        <v>1847</v>
      </c>
      <c r="C267">
        <v>608</v>
      </c>
    </row>
    <row r="268" spans="1:3" x14ac:dyDescent="0.25">
      <c r="A268">
        <v>13110</v>
      </c>
      <c r="B268" t="s">
        <v>1850</v>
      </c>
      <c r="C268">
        <v>609</v>
      </c>
    </row>
    <row r="269" spans="1:3" x14ac:dyDescent="0.25">
      <c r="A269">
        <v>13111</v>
      </c>
      <c r="B269" t="s">
        <v>1853</v>
      </c>
      <c r="C269">
        <v>610</v>
      </c>
    </row>
    <row r="270" spans="1:3" x14ac:dyDescent="0.25">
      <c r="A270">
        <v>13112</v>
      </c>
      <c r="B270" t="s">
        <v>1856</v>
      </c>
      <c r="C270">
        <v>611</v>
      </c>
    </row>
    <row r="271" spans="1:3" x14ac:dyDescent="0.25">
      <c r="A271">
        <v>13113</v>
      </c>
      <c r="B271" t="s">
        <v>1859</v>
      </c>
      <c r="C271">
        <v>612</v>
      </c>
    </row>
    <row r="272" spans="1:3" x14ac:dyDescent="0.25">
      <c r="A272">
        <v>13114</v>
      </c>
      <c r="B272" t="s">
        <v>1862</v>
      </c>
      <c r="C272">
        <v>613</v>
      </c>
    </row>
    <row r="273" spans="1:3" x14ac:dyDescent="0.25">
      <c r="A273">
        <v>13115</v>
      </c>
      <c r="B273" t="s">
        <v>1865</v>
      </c>
      <c r="C273">
        <v>614</v>
      </c>
    </row>
    <row r="274" spans="1:3" x14ac:dyDescent="0.25">
      <c r="A274">
        <v>13116</v>
      </c>
      <c r="B274" t="s">
        <v>1868</v>
      </c>
      <c r="C274">
        <v>615</v>
      </c>
    </row>
    <row r="275" spans="1:3" x14ac:dyDescent="0.25">
      <c r="A275">
        <v>13117</v>
      </c>
      <c r="B275" t="s">
        <v>1871</v>
      </c>
      <c r="C275">
        <v>616</v>
      </c>
    </row>
    <row r="276" spans="1:3" x14ac:dyDescent="0.25">
      <c r="A276">
        <v>13118</v>
      </c>
      <c r="B276" t="s">
        <v>1874</v>
      </c>
      <c r="C276">
        <v>617</v>
      </c>
    </row>
    <row r="277" spans="1:3" x14ac:dyDescent="0.25">
      <c r="A277">
        <v>13119</v>
      </c>
      <c r="B277" t="s">
        <v>1877</v>
      </c>
      <c r="C277">
        <v>618</v>
      </c>
    </row>
    <row r="278" spans="1:3" x14ac:dyDescent="0.25">
      <c r="A278">
        <v>13120</v>
      </c>
      <c r="B278" t="s">
        <v>1880</v>
      </c>
      <c r="C278">
        <v>619</v>
      </c>
    </row>
    <row r="279" spans="1:3" x14ac:dyDescent="0.25">
      <c r="A279">
        <v>13121</v>
      </c>
      <c r="B279" t="s">
        <v>1883</v>
      </c>
      <c r="C279">
        <v>620</v>
      </c>
    </row>
    <row r="280" spans="1:3" x14ac:dyDescent="0.25">
      <c r="A280">
        <v>13122</v>
      </c>
      <c r="B280" t="s">
        <v>1886</v>
      </c>
      <c r="C280">
        <v>621</v>
      </c>
    </row>
    <row r="281" spans="1:3" x14ac:dyDescent="0.25">
      <c r="A281">
        <v>13123</v>
      </c>
      <c r="B281" t="s">
        <v>1889</v>
      </c>
      <c r="C281">
        <v>622</v>
      </c>
    </row>
    <row r="282" spans="1:3" x14ac:dyDescent="0.25">
      <c r="A282">
        <v>13124</v>
      </c>
      <c r="B282" t="s">
        <v>1892</v>
      </c>
      <c r="C282">
        <v>623</v>
      </c>
    </row>
    <row r="283" spans="1:3" x14ac:dyDescent="0.25">
      <c r="A283">
        <v>13125</v>
      </c>
      <c r="B283" t="s">
        <v>1895</v>
      </c>
      <c r="C283">
        <v>624</v>
      </c>
    </row>
    <row r="284" spans="1:3" x14ac:dyDescent="0.25">
      <c r="A284">
        <v>13126</v>
      </c>
      <c r="B284" t="s">
        <v>1898</v>
      </c>
      <c r="C284">
        <v>625</v>
      </c>
    </row>
    <row r="285" spans="1:3" x14ac:dyDescent="0.25">
      <c r="A285">
        <v>13127</v>
      </c>
      <c r="B285" t="s">
        <v>1901</v>
      </c>
      <c r="C285">
        <v>626</v>
      </c>
    </row>
    <row r="286" spans="1:3" x14ac:dyDescent="0.25">
      <c r="A286">
        <v>13128</v>
      </c>
      <c r="B286" t="s">
        <v>1904</v>
      </c>
      <c r="C286">
        <v>627</v>
      </c>
    </row>
    <row r="287" spans="1:3" x14ac:dyDescent="0.25">
      <c r="A287">
        <v>13129</v>
      </c>
      <c r="B287" t="s">
        <v>1907</v>
      </c>
      <c r="C287">
        <v>628</v>
      </c>
    </row>
    <row r="288" spans="1:3" x14ac:dyDescent="0.25">
      <c r="A288">
        <v>13130</v>
      </c>
      <c r="B288" t="s">
        <v>1029</v>
      </c>
      <c r="C288">
        <v>629</v>
      </c>
    </row>
    <row r="289" spans="1:3" x14ac:dyDescent="0.25">
      <c r="A289">
        <v>13131</v>
      </c>
      <c r="B289" t="s">
        <v>1912</v>
      </c>
      <c r="C289">
        <v>630</v>
      </c>
    </row>
    <row r="290" spans="1:3" x14ac:dyDescent="0.25">
      <c r="A290">
        <v>13132</v>
      </c>
      <c r="B290" t="s">
        <v>1915</v>
      </c>
      <c r="C290">
        <v>631</v>
      </c>
    </row>
    <row r="291" spans="1:3" x14ac:dyDescent="0.25">
      <c r="A291">
        <v>13201</v>
      </c>
      <c r="B291" t="s">
        <v>1918</v>
      </c>
      <c r="C291">
        <v>632</v>
      </c>
    </row>
    <row r="292" spans="1:3" x14ac:dyDescent="0.25">
      <c r="A292">
        <v>13202</v>
      </c>
      <c r="B292" t="s">
        <v>1921</v>
      </c>
      <c r="C292">
        <v>633</v>
      </c>
    </row>
    <row r="293" spans="1:3" x14ac:dyDescent="0.25">
      <c r="A293">
        <v>13203</v>
      </c>
      <c r="B293" t="s">
        <v>1924</v>
      </c>
      <c r="C293">
        <v>634</v>
      </c>
    </row>
    <row r="294" spans="1:3" x14ac:dyDescent="0.25">
      <c r="A294">
        <v>13301</v>
      </c>
      <c r="B294" t="s">
        <v>1927</v>
      </c>
      <c r="C294">
        <v>635</v>
      </c>
    </row>
    <row r="295" spans="1:3" x14ac:dyDescent="0.25">
      <c r="A295">
        <v>13302</v>
      </c>
      <c r="B295" t="s">
        <v>1930</v>
      </c>
      <c r="C295">
        <v>636</v>
      </c>
    </row>
    <row r="296" spans="1:3" x14ac:dyDescent="0.25">
      <c r="A296">
        <v>13303</v>
      </c>
      <c r="B296" t="s">
        <v>1933</v>
      </c>
      <c r="C296">
        <v>637</v>
      </c>
    </row>
    <row r="297" spans="1:3" x14ac:dyDescent="0.25">
      <c r="A297">
        <v>13401</v>
      </c>
      <c r="B297" t="s">
        <v>1936</v>
      </c>
      <c r="C297">
        <v>638</v>
      </c>
    </row>
    <row r="298" spans="1:3" x14ac:dyDescent="0.25">
      <c r="A298">
        <v>13402</v>
      </c>
      <c r="B298" t="s">
        <v>1939</v>
      </c>
      <c r="C298">
        <v>639</v>
      </c>
    </row>
    <row r="299" spans="1:3" x14ac:dyDescent="0.25">
      <c r="A299">
        <v>13403</v>
      </c>
      <c r="B299" t="s">
        <v>1942</v>
      </c>
      <c r="C299">
        <v>640</v>
      </c>
    </row>
    <row r="300" spans="1:3" x14ac:dyDescent="0.25">
      <c r="A300">
        <v>13404</v>
      </c>
      <c r="B300" t="s">
        <v>1945</v>
      </c>
      <c r="C300">
        <v>641</v>
      </c>
    </row>
    <row r="301" spans="1:3" x14ac:dyDescent="0.25">
      <c r="A301">
        <v>13501</v>
      </c>
      <c r="B301" t="s">
        <v>1948</v>
      </c>
      <c r="C301">
        <v>642</v>
      </c>
    </row>
    <row r="302" spans="1:3" x14ac:dyDescent="0.25">
      <c r="A302">
        <v>13502</v>
      </c>
      <c r="B302" t="s">
        <v>1951</v>
      </c>
      <c r="C302">
        <v>643</v>
      </c>
    </row>
    <row r="303" spans="1:3" x14ac:dyDescent="0.25">
      <c r="A303">
        <v>13503</v>
      </c>
      <c r="B303" t="s">
        <v>1954</v>
      </c>
      <c r="C303">
        <v>644</v>
      </c>
    </row>
    <row r="304" spans="1:3" x14ac:dyDescent="0.25">
      <c r="A304">
        <v>13504</v>
      </c>
      <c r="B304" t="s">
        <v>1957</v>
      </c>
      <c r="C304">
        <v>645</v>
      </c>
    </row>
    <row r="305" spans="1:3" x14ac:dyDescent="0.25">
      <c r="A305">
        <v>13505</v>
      </c>
      <c r="B305" t="s">
        <v>1960</v>
      </c>
      <c r="C305">
        <v>646</v>
      </c>
    </row>
    <row r="306" spans="1:3" x14ac:dyDescent="0.25">
      <c r="A306">
        <v>13601</v>
      </c>
      <c r="B306" t="s">
        <v>1963</v>
      </c>
      <c r="C306">
        <v>647</v>
      </c>
    </row>
    <row r="307" spans="1:3" x14ac:dyDescent="0.25">
      <c r="A307">
        <v>13602</v>
      </c>
      <c r="B307" t="s">
        <v>1966</v>
      </c>
      <c r="C307">
        <v>648</v>
      </c>
    </row>
    <row r="308" spans="1:3" x14ac:dyDescent="0.25">
      <c r="A308">
        <v>13603</v>
      </c>
      <c r="B308" t="s">
        <v>1969</v>
      </c>
      <c r="C308">
        <v>649</v>
      </c>
    </row>
    <row r="309" spans="1:3" x14ac:dyDescent="0.25">
      <c r="A309">
        <v>13604</v>
      </c>
      <c r="B309" t="s">
        <v>1972</v>
      </c>
      <c r="C309">
        <v>650</v>
      </c>
    </row>
    <row r="310" spans="1:3" x14ac:dyDescent="0.25">
      <c r="A310">
        <v>13605</v>
      </c>
      <c r="B310" t="s">
        <v>1975</v>
      </c>
      <c r="C310">
        <v>651</v>
      </c>
    </row>
    <row r="311" spans="1:3" x14ac:dyDescent="0.25">
      <c r="A311">
        <v>14101</v>
      </c>
      <c r="B311" t="s">
        <v>1978</v>
      </c>
      <c r="C311">
        <v>652</v>
      </c>
    </row>
    <row r="312" spans="1:3" x14ac:dyDescent="0.25">
      <c r="A312">
        <v>14102</v>
      </c>
      <c r="B312" t="s">
        <v>1981</v>
      </c>
      <c r="C312">
        <v>653</v>
      </c>
    </row>
    <row r="313" spans="1:3" x14ac:dyDescent="0.25">
      <c r="A313">
        <v>14103</v>
      </c>
      <c r="B313" t="s">
        <v>1984</v>
      </c>
      <c r="C313">
        <v>654</v>
      </c>
    </row>
    <row r="314" spans="1:3" x14ac:dyDescent="0.25">
      <c r="A314">
        <v>14104</v>
      </c>
      <c r="B314" t="s">
        <v>777</v>
      </c>
      <c r="C314">
        <v>655</v>
      </c>
    </row>
    <row r="315" spans="1:3" x14ac:dyDescent="0.25">
      <c r="A315">
        <v>14105</v>
      </c>
      <c r="B315" t="s">
        <v>1989</v>
      </c>
      <c r="C315">
        <v>656</v>
      </c>
    </row>
    <row r="316" spans="1:3" x14ac:dyDescent="0.25">
      <c r="A316">
        <v>14106</v>
      </c>
      <c r="B316" t="s">
        <v>1992</v>
      </c>
      <c r="C316">
        <v>657</v>
      </c>
    </row>
    <row r="317" spans="1:3" x14ac:dyDescent="0.25">
      <c r="A317">
        <v>14107</v>
      </c>
      <c r="B317" t="s">
        <v>1995</v>
      </c>
      <c r="C317">
        <v>658</v>
      </c>
    </row>
    <row r="318" spans="1:3" x14ac:dyDescent="0.25">
      <c r="A318">
        <v>14108</v>
      </c>
      <c r="B318" t="s">
        <v>1998</v>
      </c>
      <c r="C318">
        <v>659</v>
      </c>
    </row>
    <row r="319" spans="1:3" x14ac:dyDescent="0.25">
      <c r="A319">
        <v>14201</v>
      </c>
      <c r="B319" t="s">
        <v>1023</v>
      </c>
      <c r="C319">
        <v>660</v>
      </c>
    </row>
    <row r="320" spans="1:3" x14ac:dyDescent="0.25">
      <c r="A320">
        <v>14202</v>
      </c>
      <c r="B320" t="s">
        <v>2003</v>
      </c>
      <c r="C320">
        <v>661</v>
      </c>
    </row>
    <row r="321" spans="1:3" x14ac:dyDescent="0.25">
      <c r="A321">
        <v>14203</v>
      </c>
      <c r="B321" t="s">
        <v>2006</v>
      </c>
      <c r="C321">
        <v>662</v>
      </c>
    </row>
    <row r="322" spans="1:3" x14ac:dyDescent="0.25">
      <c r="A322">
        <v>14204</v>
      </c>
      <c r="B322" t="s">
        <v>2009</v>
      </c>
      <c r="C322">
        <v>663</v>
      </c>
    </row>
    <row r="323" spans="1:3" x14ac:dyDescent="0.25">
      <c r="A323">
        <v>15101</v>
      </c>
      <c r="B323" t="s">
        <v>2012</v>
      </c>
      <c r="C323">
        <v>664</v>
      </c>
    </row>
    <row r="324" spans="1:3" x14ac:dyDescent="0.25">
      <c r="A324">
        <v>15102</v>
      </c>
      <c r="B324" t="s">
        <v>2015</v>
      </c>
      <c r="C324">
        <v>665</v>
      </c>
    </row>
    <row r="325" spans="1:3" x14ac:dyDescent="0.25">
      <c r="A325">
        <v>15201</v>
      </c>
      <c r="B325" t="s">
        <v>2018</v>
      </c>
      <c r="C325">
        <v>666</v>
      </c>
    </row>
    <row r="326" spans="1:3" x14ac:dyDescent="0.25">
      <c r="A326">
        <v>15202</v>
      </c>
      <c r="B326" t="s">
        <v>2021</v>
      </c>
      <c r="C326">
        <v>667</v>
      </c>
    </row>
    <row r="327" spans="1:3" x14ac:dyDescent="0.25">
      <c r="A327">
        <v>16101</v>
      </c>
      <c r="B327" t="s">
        <v>2024</v>
      </c>
      <c r="C327">
        <v>668</v>
      </c>
    </row>
    <row r="328" spans="1:3" x14ac:dyDescent="0.25">
      <c r="A328">
        <v>16102</v>
      </c>
      <c r="B328" t="s">
        <v>2027</v>
      </c>
      <c r="C328">
        <v>669</v>
      </c>
    </row>
    <row r="329" spans="1:3" x14ac:dyDescent="0.25">
      <c r="A329">
        <v>16103</v>
      </c>
      <c r="B329" t="s">
        <v>2030</v>
      </c>
      <c r="C329">
        <v>670</v>
      </c>
    </row>
    <row r="330" spans="1:3" x14ac:dyDescent="0.25">
      <c r="A330">
        <v>16104</v>
      </c>
      <c r="B330" t="s">
        <v>2033</v>
      </c>
      <c r="C330">
        <v>671</v>
      </c>
    </row>
    <row r="331" spans="1:3" x14ac:dyDescent="0.25">
      <c r="A331">
        <v>16105</v>
      </c>
      <c r="B331" t="s">
        <v>2036</v>
      </c>
      <c r="C331">
        <v>672</v>
      </c>
    </row>
    <row r="332" spans="1:3" x14ac:dyDescent="0.25">
      <c r="A332">
        <v>16106</v>
      </c>
      <c r="B332" t="s">
        <v>2039</v>
      </c>
      <c r="C332">
        <v>673</v>
      </c>
    </row>
    <row r="333" spans="1:3" x14ac:dyDescent="0.25">
      <c r="A333">
        <v>16107</v>
      </c>
      <c r="B333" t="s">
        <v>2042</v>
      </c>
      <c r="C333">
        <v>674</v>
      </c>
    </row>
    <row r="334" spans="1:3" x14ac:dyDescent="0.25">
      <c r="A334">
        <v>16108</v>
      </c>
      <c r="B334" t="s">
        <v>2045</v>
      </c>
      <c r="C334">
        <v>675</v>
      </c>
    </row>
    <row r="335" spans="1:3" x14ac:dyDescent="0.25">
      <c r="A335">
        <v>16109</v>
      </c>
      <c r="B335" t="s">
        <v>2048</v>
      </c>
      <c r="C335">
        <v>676</v>
      </c>
    </row>
    <row r="336" spans="1:3" x14ac:dyDescent="0.25">
      <c r="A336">
        <v>16201</v>
      </c>
      <c r="B336" t="s">
        <v>2051</v>
      </c>
      <c r="C336">
        <v>677</v>
      </c>
    </row>
    <row r="337" spans="1:3" x14ac:dyDescent="0.25">
      <c r="A337">
        <v>16202</v>
      </c>
      <c r="B337" t="s">
        <v>2054</v>
      </c>
      <c r="C337">
        <v>678</v>
      </c>
    </row>
    <row r="338" spans="1:3" x14ac:dyDescent="0.25">
      <c r="A338">
        <v>16203</v>
      </c>
      <c r="B338" t="s">
        <v>2057</v>
      </c>
      <c r="C338">
        <v>679</v>
      </c>
    </row>
    <row r="339" spans="1:3" x14ac:dyDescent="0.25">
      <c r="A339">
        <v>16204</v>
      </c>
      <c r="B339" t="s">
        <v>2060</v>
      </c>
      <c r="C339">
        <v>680</v>
      </c>
    </row>
    <row r="340" spans="1:3" x14ac:dyDescent="0.25">
      <c r="A340">
        <v>16205</v>
      </c>
      <c r="B340" t="s">
        <v>2063</v>
      </c>
      <c r="C340">
        <v>681</v>
      </c>
    </row>
    <row r="341" spans="1:3" x14ac:dyDescent="0.25">
      <c r="A341">
        <v>16206</v>
      </c>
      <c r="B341" t="s">
        <v>2066</v>
      </c>
      <c r="C341">
        <v>682</v>
      </c>
    </row>
    <row r="342" spans="1:3" x14ac:dyDescent="0.25">
      <c r="A342">
        <v>16207</v>
      </c>
      <c r="B342" t="s">
        <v>2069</v>
      </c>
      <c r="C342">
        <v>683</v>
      </c>
    </row>
    <row r="343" spans="1:3" x14ac:dyDescent="0.25">
      <c r="A343">
        <v>16301</v>
      </c>
      <c r="B343" t="s">
        <v>2072</v>
      </c>
      <c r="C343">
        <v>684</v>
      </c>
    </row>
    <row r="344" spans="1:3" x14ac:dyDescent="0.25">
      <c r="A344">
        <v>16302</v>
      </c>
      <c r="B344" t="s">
        <v>2075</v>
      </c>
      <c r="C344">
        <v>685</v>
      </c>
    </row>
    <row r="345" spans="1:3" x14ac:dyDescent="0.25">
      <c r="A345">
        <v>16303</v>
      </c>
      <c r="B345" t="s">
        <v>2078</v>
      </c>
      <c r="C345">
        <v>686</v>
      </c>
    </row>
    <row r="346" spans="1:3" x14ac:dyDescent="0.25">
      <c r="A346">
        <v>16304</v>
      </c>
      <c r="B346" t="s">
        <v>2081</v>
      </c>
      <c r="C346">
        <v>687</v>
      </c>
    </row>
    <row r="347" spans="1:3" x14ac:dyDescent="0.25">
      <c r="A347">
        <v>16305</v>
      </c>
      <c r="B347" t="s">
        <v>2084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T2624"/>
  <sheetViews>
    <sheetView workbookViewId="0">
      <selection activeCell="M3" sqref="M3"/>
    </sheetView>
  </sheetViews>
  <sheetFormatPr baseColWidth="10" defaultRowHeight="15" x14ac:dyDescent="0.25"/>
  <cols>
    <col min="1" max="1" width="33.7109375" bestFit="1" customWidth="1"/>
    <col min="3" max="3" width="16.140625" bestFit="1" customWidth="1"/>
    <col min="4" max="4" width="7.7109375" bestFit="1" customWidth="1"/>
    <col min="5" max="5" width="11" bestFit="1" customWidth="1"/>
    <col min="6" max="6" width="22.140625" bestFit="1" customWidth="1"/>
    <col min="18" max="18" width="144.140625" bestFit="1" customWidth="1"/>
  </cols>
  <sheetData>
    <row r="1" spans="1:20" x14ac:dyDescent="0.25">
      <c r="A1" s="3" t="s">
        <v>754</v>
      </c>
      <c r="B1" t="s">
        <v>1061</v>
      </c>
      <c r="C1" s="3" t="s">
        <v>13754</v>
      </c>
      <c r="D1" t="s">
        <v>13755</v>
      </c>
      <c r="E1" s="3" t="s">
        <v>13756</v>
      </c>
      <c r="F1" t="s">
        <v>13757</v>
      </c>
      <c r="G1" s="3" t="s">
        <v>13758</v>
      </c>
      <c r="H1" t="s">
        <v>13759</v>
      </c>
      <c r="I1" s="3" t="s">
        <v>13760</v>
      </c>
      <c r="J1" t="s">
        <v>9441</v>
      </c>
      <c r="K1" s="3" t="s">
        <v>13761</v>
      </c>
      <c r="L1" t="s">
        <v>9444</v>
      </c>
      <c r="M1" s="3" t="s">
        <v>13762</v>
      </c>
      <c r="N1" t="s">
        <v>13763</v>
      </c>
      <c r="O1" s="3" t="s">
        <v>13764</v>
      </c>
      <c r="Q1" s="3"/>
      <c r="S1" s="27"/>
      <c r="T1" s="3"/>
    </row>
    <row r="2" spans="1:20" x14ac:dyDescent="0.25">
      <c r="A2" s="3" t="s">
        <v>756</v>
      </c>
      <c r="B2" s="2" t="s">
        <v>756</v>
      </c>
      <c r="C2" s="3" t="s">
        <v>13765</v>
      </c>
      <c r="E2" s="3" t="s">
        <v>13766</v>
      </c>
      <c r="F2">
        <v>1</v>
      </c>
      <c r="G2" s="3">
        <v>2</v>
      </c>
      <c r="H2">
        <v>2101</v>
      </c>
      <c r="I2" s="3">
        <v>270103</v>
      </c>
      <c r="J2" t="s">
        <v>13535</v>
      </c>
      <c r="K2" s="3">
        <v>270103007</v>
      </c>
      <c r="L2" t="s">
        <v>13726</v>
      </c>
      <c r="M2" s="3">
        <v>1382</v>
      </c>
      <c r="N2">
        <v>2998</v>
      </c>
      <c r="O2" s="3">
        <v>2579</v>
      </c>
      <c r="Q2" s="3"/>
      <c r="S2" s="3"/>
      <c r="T2" s="3"/>
    </row>
    <row r="3" spans="1:20" x14ac:dyDescent="0.25">
      <c r="A3" s="3" t="s">
        <v>756</v>
      </c>
      <c r="B3" s="2" t="s">
        <v>756</v>
      </c>
      <c r="C3" s="3" t="s">
        <v>13765</v>
      </c>
      <c r="E3" s="3" t="s">
        <v>13767</v>
      </c>
      <c r="F3">
        <v>2</v>
      </c>
      <c r="G3" s="3">
        <v>2</v>
      </c>
      <c r="H3">
        <v>2101</v>
      </c>
      <c r="I3" s="3">
        <v>270103</v>
      </c>
      <c r="J3" t="s">
        <v>13535</v>
      </c>
      <c r="K3" s="3">
        <v>270103007</v>
      </c>
      <c r="L3" t="s">
        <v>13726</v>
      </c>
      <c r="M3" s="3">
        <v>4781</v>
      </c>
      <c r="N3">
        <v>7996</v>
      </c>
      <c r="O3" s="3">
        <v>6019</v>
      </c>
      <c r="Q3" s="3"/>
      <c r="S3" s="3"/>
      <c r="T3" s="3"/>
    </row>
    <row r="4" spans="1:20" x14ac:dyDescent="0.25">
      <c r="A4" s="3" t="s">
        <v>756</v>
      </c>
      <c r="B4" s="2" t="s">
        <v>756</v>
      </c>
      <c r="C4" s="3" t="s">
        <v>13765</v>
      </c>
      <c r="E4" s="3" t="s">
        <v>13768</v>
      </c>
      <c r="F4">
        <v>3</v>
      </c>
      <c r="G4" s="3">
        <v>2</v>
      </c>
      <c r="H4">
        <v>2101</v>
      </c>
      <c r="I4" s="3">
        <v>270103</v>
      </c>
      <c r="J4" t="s">
        <v>13535</v>
      </c>
      <c r="K4" s="3">
        <v>270103007</v>
      </c>
      <c r="L4" t="s">
        <v>13726</v>
      </c>
      <c r="M4" s="3">
        <v>0</v>
      </c>
      <c r="N4">
        <v>0</v>
      </c>
      <c r="O4" s="3">
        <v>1720</v>
      </c>
      <c r="Q4" s="3"/>
      <c r="S4" s="3"/>
      <c r="T4" s="3"/>
    </row>
    <row r="5" spans="1:20" x14ac:dyDescent="0.25">
      <c r="A5" s="3" t="s">
        <v>756</v>
      </c>
      <c r="B5" s="2" t="s">
        <v>756</v>
      </c>
      <c r="C5" s="3" t="s">
        <v>13769</v>
      </c>
      <c r="E5" s="3" t="s">
        <v>13766</v>
      </c>
      <c r="F5">
        <v>1</v>
      </c>
      <c r="G5" s="3">
        <v>2</v>
      </c>
      <c r="H5">
        <v>2101</v>
      </c>
      <c r="I5" s="3">
        <v>270103</v>
      </c>
      <c r="J5" t="s">
        <v>13535</v>
      </c>
      <c r="K5" s="3">
        <v>270103007</v>
      </c>
      <c r="L5" t="s">
        <v>13726</v>
      </c>
      <c r="M5" s="3">
        <v>2834</v>
      </c>
      <c r="N5">
        <v>12355</v>
      </c>
      <c r="O5" s="3">
        <v>15840</v>
      </c>
      <c r="Q5" s="3"/>
      <c r="S5" s="3"/>
      <c r="T5" s="3"/>
    </row>
    <row r="6" spans="1:20" x14ac:dyDescent="0.25">
      <c r="A6" s="3" t="s">
        <v>756</v>
      </c>
      <c r="B6" s="2" t="s">
        <v>756</v>
      </c>
      <c r="C6" s="3" t="s">
        <v>13769</v>
      </c>
      <c r="E6" s="3" t="s">
        <v>13767</v>
      </c>
      <c r="F6">
        <v>2</v>
      </c>
      <c r="G6" s="3">
        <v>2</v>
      </c>
      <c r="H6">
        <v>2101</v>
      </c>
      <c r="I6" s="3">
        <v>270103</v>
      </c>
      <c r="J6" t="s">
        <v>13535</v>
      </c>
      <c r="K6" s="3">
        <v>270103007</v>
      </c>
      <c r="L6" t="s">
        <v>13726</v>
      </c>
      <c r="M6" s="3">
        <v>8014</v>
      </c>
      <c r="N6">
        <v>8237</v>
      </c>
      <c r="O6" s="3">
        <v>0</v>
      </c>
      <c r="Q6" s="3"/>
      <c r="S6" s="3"/>
      <c r="T6" s="3"/>
    </row>
    <row r="7" spans="1:20" x14ac:dyDescent="0.25">
      <c r="A7" s="3" t="s">
        <v>756</v>
      </c>
      <c r="B7" s="2" t="s">
        <v>756</v>
      </c>
      <c r="C7" s="3" t="s">
        <v>13769</v>
      </c>
      <c r="E7" s="3" t="s">
        <v>13768</v>
      </c>
      <c r="F7">
        <v>3</v>
      </c>
      <c r="G7" s="3">
        <v>2</v>
      </c>
      <c r="H7">
        <v>2101</v>
      </c>
      <c r="I7" s="3">
        <v>270103</v>
      </c>
      <c r="J7" t="s">
        <v>13535</v>
      </c>
      <c r="K7" s="3">
        <v>270103007</v>
      </c>
      <c r="L7" t="s">
        <v>13726</v>
      </c>
      <c r="M7" s="3">
        <v>400</v>
      </c>
      <c r="N7">
        <v>0</v>
      </c>
      <c r="O7" s="3">
        <v>2400</v>
      </c>
      <c r="Q7" s="3"/>
      <c r="S7" s="3"/>
      <c r="T7" s="3"/>
    </row>
    <row r="8" spans="1:20" x14ac:dyDescent="0.25">
      <c r="A8" s="3" t="s">
        <v>756</v>
      </c>
      <c r="B8" s="2" t="s">
        <v>756</v>
      </c>
      <c r="C8" s="3" t="s">
        <v>13770</v>
      </c>
      <c r="E8" s="3" t="s">
        <v>13766</v>
      </c>
      <c r="F8">
        <v>1</v>
      </c>
      <c r="G8" s="3">
        <v>2</v>
      </c>
      <c r="H8">
        <v>2101</v>
      </c>
      <c r="I8" s="3">
        <v>270103</v>
      </c>
      <c r="J8" t="s">
        <v>13535</v>
      </c>
      <c r="K8" s="3">
        <v>270103007</v>
      </c>
      <c r="L8" t="s">
        <v>13726</v>
      </c>
      <c r="M8" s="3">
        <v>5550</v>
      </c>
      <c r="N8">
        <v>24808</v>
      </c>
      <c r="O8" s="3">
        <v>17668</v>
      </c>
      <c r="Q8" s="3"/>
      <c r="S8" s="3"/>
      <c r="T8" s="3"/>
    </row>
    <row r="9" spans="1:20" x14ac:dyDescent="0.25">
      <c r="A9" s="3" t="s">
        <v>756</v>
      </c>
      <c r="B9" s="2" t="s">
        <v>756</v>
      </c>
      <c r="C9" s="3" t="s">
        <v>13770</v>
      </c>
      <c r="E9" s="3" t="s">
        <v>13767</v>
      </c>
      <c r="F9">
        <v>2</v>
      </c>
      <c r="G9" s="3">
        <v>2</v>
      </c>
      <c r="H9">
        <v>2101</v>
      </c>
      <c r="I9" s="3">
        <v>270103</v>
      </c>
      <c r="J9" t="s">
        <v>13535</v>
      </c>
      <c r="K9" s="3">
        <v>270103007</v>
      </c>
      <c r="L9" t="s">
        <v>13726</v>
      </c>
      <c r="M9" s="3">
        <v>18692</v>
      </c>
      <c r="N9">
        <v>0</v>
      </c>
      <c r="O9" s="3">
        <v>3865</v>
      </c>
      <c r="Q9" s="3"/>
      <c r="S9" s="3"/>
      <c r="T9" s="3"/>
    </row>
    <row r="10" spans="1:20" x14ac:dyDescent="0.25">
      <c r="A10" s="3" t="s">
        <v>756</v>
      </c>
      <c r="B10" s="2" t="s">
        <v>756</v>
      </c>
      <c r="C10" s="3" t="s">
        <v>13770</v>
      </c>
      <c r="E10" s="3" t="s">
        <v>13768</v>
      </c>
      <c r="F10">
        <v>3</v>
      </c>
      <c r="G10" s="3">
        <v>2</v>
      </c>
      <c r="H10">
        <v>2101</v>
      </c>
      <c r="I10" s="3">
        <v>270103</v>
      </c>
      <c r="J10" t="s">
        <v>13535</v>
      </c>
      <c r="K10" s="3">
        <v>270103007</v>
      </c>
      <c r="L10" t="s">
        <v>13726</v>
      </c>
      <c r="M10" s="3">
        <v>1631</v>
      </c>
      <c r="N10">
        <v>8705</v>
      </c>
      <c r="O10" s="3">
        <v>7177</v>
      </c>
      <c r="Q10" s="3"/>
      <c r="S10" s="3"/>
      <c r="T10" s="3"/>
    </row>
    <row r="11" spans="1:20" x14ac:dyDescent="0.25">
      <c r="A11" s="3" t="s">
        <v>756</v>
      </c>
      <c r="B11" s="2" t="s">
        <v>756</v>
      </c>
      <c r="C11" s="3" t="s">
        <v>13771</v>
      </c>
      <c r="E11" s="3" t="s">
        <v>13766</v>
      </c>
      <c r="F11">
        <v>1</v>
      </c>
      <c r="G11" s="3">
        <v>2</v>
      </c>
      <c r="H11">
        <v>2101</v>
      </c>
      <c r="I11" s="3">
        <v>270103</v>
      </c>
      <c r="J11" t="s">
        <v>13535</v>
      </c>
      <c r="K11" s="3">
        <v>270103007</v>
      </c>
      <c r="L11" t="s">
        <v>13726</v>
      </c>
      <c r="M11" s="3">
        <v>10046</v>
      </c>
      <c r="N11">
        <v>25563</v>
      </c>
      <c r="O11" s="3">
        <v>17278</v>
      </c>
      <c r="Q11" s="3"/>
      <c r="S11" s="3"/>
      <c r="T11" s="3"/>
    </row>
    <row r="12" spans="1:20" x14ac:dyDescent="0.25">
      <c r="A12" s="3" t="s">
        <v>756</v>
      </c>
      <c r="B12" s="2" t="s">
        <v>756</v>
      </c>
      <c r="C12" s="3" t="s">
        <v>13771</v>
      </c>
      <c r="E12" s="3" t="s">
        <v>13767</v>
      </c>
      <c r="F12">
        <v>2</v>
      </c>
      <c r="G12" s="3">
        <v>2</v>
      </c>
      <c r="H12">
        <v>2101</v>
      </c>
      <c r="I12" s="3">
        <v>270103</v>
      </c>
      <c r="J12" t="s">
        <v>13535</v>
      </c>
      <c r="K12" s="3">
        <v>270103007</v>
      </c>
      <c r="L12" t="s">
        <v>13726</v>
      </c>
      <c r="M12" s="3">
        <v>13463</v>
      </c>
      <c r="N12">
        <v>2982</v>
      </c>
      <c r="O12" s="3">
        <v>5554</v>
      </c>
      <c r="Q12" s="3"/>
      <c r="S12" s="3"/>
      <c r="T12" s="3"/>
    </row>
    <row r="13" spans="1:20" x14ac:dyDescent="0.25">
      <c r="A13" s="3" t="s">
        <v>756</v>
      </c>
      <c r="B13" s="2" t="s">
        <v>756</v>
      </c>
      <c r="C13" s="3" t="s">
        <v>13771</v>
      </c>
      <c r="E13" s="3" t="s">
        <v>13768</v>
      </c>
      <c r="F13">
        <v>3</v>
      </c>
      <c r="G13" s="3">
        <v>2</v>
      </c>
      <c r="H13">
        <v>2101</v>
      </c>
      <c r="I13" s="3">
        <v>270103</v>
      </c>
      <c r="J13" t="s">
        <v>13535</v>
      </c>
      <c r="K13" s="3">
        <v>270103007</v>
      </c>
      <c r="L13" t="s">
        <v>13726</v>
      </c>
      <c r="M13" s="3">
        <v>336</v>
      </c>
      <c r="N13">
        <v>0</v>
      </c>
      <c r="O13" s="3">
        <v>3085</v>
      </c>
      <c r="Q13" s="3"/>
      <c r="S13" s="3"/>
      <c r="T13" s="3"/>
    </row>
    <row r="14" spans="1:20" x14ac:dyDescent="0.25">
      <c r="A14" s="3" t="s">
        <v>756</v>
      </c>
      <c r="B14" s="2" t="s">
        <v>756</v>
      </c>
      <c r="C14" s="3" t="s">
        <v>13772</v>
      </c>
      <c r="E14" s="3" t="s">
        <v>13766</v>
      </c>
      <c r="F14">
        <v>1</v>
      </c>
      <c r="G14" s="3">
        <v>2</v>
      </c>
      <c r="H14">
        <v>2101</v>
      </c>
      <c r="I14" s="3">
        <v>270103</v>
      </c>
      <c r="J14" t="s">
        <v>13535</v>
      </c>
      <c r="K14" s="3">
        <v>270103007</v>
      </c>
      <c r="L14" t="s">
        <v>13726</v>
      </c>
      <c r="M14" s="3">
        <v>3284</v>
      </c>
      <c r="N14">
        <v>17794</v>
      </c>
      <c r="O14" s="3">
        <v>18659</v>
      </c>
      <c r="Q14" s="3"/>
      <c r="S14" s="3"/>
      <c r="T14" s="3"/>
    </row>
    <row r="15" spans="1:20" x14ac:dyDescent="0.25">
      <c r="A15" s="3" t="s">
        <v>756</v>
      </c>
      <c r="B15" s="2" t="s">
        <v>756</v>
      </c>
      <c r="C15" s="3" t="s">
        <v>13772</v>
      </c>
      <c r="E15" s="3" t="s">
        <v>13767</v>
      </c>
      <c r="F15">
        <v>2</v>
      </c>
      <c r="G15" s="3">
        <v>2</v>
      </c>
      <c r="H15">
        <v>2101</v>
      </c>
      <c r="I15" s="3">
        <v>270103</v>
      </c>
      <c r="J15" t="s">
        <v>13535</v>
      </c>
      <c r="K15" s="3">
        <v>270103007</v>
      </c>
      <c r="L15" t="s">
        <v>13726</v>
      </c>
      <c r="M15" s="3">
        <v>15147</v>
      </c>
      <c r="N15">
        <v>0</v>
      </c>
      <c r="O15" s="3">
        <v>5183</v>
      </c>
      <c r="Q15" s="3"/>
      <c r="S15" s="3"/>
      <c r="T15" s="3"/>
    </row>
    <row r="16" spans="1:20" x14ac:dyDescent="0.25">
      <c r="A16" s="3" t="s">
        <v>756</v>
      </c>
      <c r="B16" s="2" t="s">
        <v>756</v>
      </c>
      <c r="C16" s="3" t="s">
        <v>13772</v>
      </c>
      <c r="E16" s="3" t="s">
        <v>13768</v>
      </c>
      <c r="F16">
        <v>3</v>
      </c>
      <c r="G16" s="3">
        <v>2</v>
      </c>
      <c r="H16">
        <v>2101</v>
      </c>
      <c r="I16" s="3">
        <v>270103</v>
      </c>
      <c r="J16" t="s">
        <v>13535</v>
      </c>
      <c r="K16" s="3">
        <v>270103007</v>
      </c>
      <c r="L16" t="s">
        <v>13726</v>
      </c>
      <c r="M16" s="3">
        <v>118</v>
      </c>
      <c r="N16">
        <v>8374</v>
      </c>
      <c r="O16" s="3">
        <v>0</v>
      </c>
      <c r="Q16" s="3"/>
      <c r="S16" s="3"/>
      <c r="T16" s="3"/>
    </row>
    <row r="17" spans="1:20" x14ac:dyDescent="0.25">
      <c r="A17" s="3" t="s">
        <v>756</v>
      </c>
      <c r="B17" s="2" t="s">
        <v>756</v>
      </c>
      <c r="C17" s="3" t="s">
        <v>13773</v>
      </c>
      <c r="E17" s="3" t="s">
        <v>13766</v>
      </c>
      <c r="F17">
        <v>1</v>
      </c>
      <c r="G17" s="3">
        <v>2</v>
      </c>
      <c r="H17">
        <v>2101</v>
      </c>
      <c r="I17" s="3">
        <v>270103</v>
      </c>
      <c r="J17" t="s">
        <v>13535</v>
      </c>
      <c r="K17" s="3">
        <v>270103007</v>
      </c>
      <c r="L17" t="s">
        <v>13726</v>
      </c>
      <c r="M17" s="3">
        <v>2517</v>
      </c>
      <c r="N17">
        <v>7891</v>
      </c>
      <c r="O17" s="3">
        <v>14936</v>
      </c>
      <c r="Q17" s="3"/>
      <c r="S17" s="3"/>
      <c r="T17" s="3"/>
    </row>
    <row r="18" spans="1:20" x14ac:dyDescent="0.25">
      <c r="A18" s="3" t="s">
        <v>756</v>
      </c>
      <c r="B18" s="2" t="s">
        <v>756</v>
      </c>
      <c r="C18" s="3" t="s">
        <v>13773</v>
      </c>
      <c r="E18" s="3" t="s">
        <v>13767</v>
      </c>
      <c r="F18">
        <v>2</v>
      </c>
      <c r="G18" s="3">
        <v>2</v>
      </c>
      <c r="H18">
        <v>2101</v>
      </c>
      <c r="I18" s="3">
        <v>270103</v>
      </c>
      <c r="J18" t="s">
        <v>13535</v>
      </c>
      <c r="K18" s="3">
        <v>270103007</v>
      </c>
      <c r="L18" t="s">
        <v>13726</v>
      </c>
      <c r="M18" s="3">
        <v>7082</v>
      </c>
      <c r="N18">
        <v>5699</v>
      </c>
      <c r="O18" s="3">
        <v>0</v>
      </c>
      <c r="Q18" s="3"/>
      <c r="S18" s="3"/>
      <c r="T18" s="3"/>
    </row>
    <row r="19" spans="1:20" x14ac:dyDescent="0.25">
      <c r="A19" s="3" t="s">
        <v>756</v>
      </c>
      <c r="B19" s="2" t="s">
        <v>756</v>
      </c>
      <c r="C19" s="3" t="s">
        <v>13773</v>
      </c>
      <c r="E19" s="3" t="s">
        <v>13768</v>
      </c>
      <c r="F19">
        <v>3</v>
      </c>
      <c r="G19" s="3">
        <v>2</v>
      </c>
      <c r="H19">
        <v>2101</v>
      </c>
      <c r="I19" s="3">
        <v>270103</v>
      </c>
      <c r="J19" t="s">
        <v>13535</v>
      </c>
      <c r="K19" s="3">
        <v>270103007</v>
      </c>
      <c r="L19" t="s">
        <v>13726</v>
      </c>
      <c r="M19" s="3">
        <v>463</v>
      </c>
      <c r="N19">
        <v>7452</v>
      </c>
      <c r="O19" s="3">
        <v>2431</v>
      </c>
      <c r="Q19" s="3"/>
      <c r="S19" s="3"/>
      <c r="T19" s="3"/>
    </row>
    <row r="20" spans="1:20" x14ac:dyDescent="0.25">
      <c r="A20" s="3" t="s">
        <v>756</v>
      </c>
      <c r="B20" s="2" t="s">
        <v>1093</v>
      </c>
      <c r="C20" s="3" t="s">
        <v>13765</v>
      </c>
      <c r="E20" s="3" t="s">
        <v>13766</v>
      </c>
      <c r="F20">
        <v>1</v>
      </c>
      <c r="G20" s="3">
        <v>2</v>
      </c>
      <c r="H20">
        <v>2201</v>
      </c>
      <c r="I20" s="3">
        <v>270103</v>
      </c>
      <c r="J20" t="s">
        <v>13535</v>
      </c>
      <c r="K20" s="3">
        <v>270103007</v>
      </c>
      <c r="L20" t="s">
        <v>13726</v>
      </c>
      <c r="M20" s="3">
        <v>1040</v>
      </c>
      <c r="N20">
        <v>0</v>
      </c>
      <c r="O20" s="3">
        <v>860</v>
      </c>
      <c r="Q20" s="3"/>
      <c r="S20" s="3"/>
      <c r="T20" s="3"/>
    </row>
    <row r="21" spans="1:20" x14ac:dyDescent="0.25">
      <c r="A21" s="3" t="s">
        <v>756</v>
      </c>
      <c r="B21" s="2" t="s">
        <v>1093</v>
      </c>
      <c r="C21" s="3" t="s">
        <v>13765</v>
      </c>
      <c r="E21" s="3" t="s">
        <v>13767</v>
      </c>
      <c r="F21">
        <v>2</v>
      </c>
      <c r="G21" s="3">
        <v>2</v>
      </c>
      <c r="H21">
        <v>2201</v>
      </c>
      <c r="I21" s="3">
        <v>270103</v>
      </c>
      <c r="J21" t="s">
        <v>13535</v>
      </c>
      <c r="K21" s="3">
        <v>270103007</v>
      </c>
      <c r="L21" t="s">
        <v>13726</v>
      </c>
      <c r="M21" s="3">
        <v>3603</v>
      </c>
      <c r="N21">
        <v>2998</v>
      </c>
      <c r="O21" s="3">
        <v>3439</v>
      </c>
      <c r="Q21" s="3"/>
      <c r="S21" s="3"/>
      <c r="T21" s="3"/>
    </row>
    <row r="22" spans="1:20" x14ac:dyDescent="0.25">
      <c r="A22" s="3" t="s">
        <v>756</v>
      </c>
      <c r="B22" s="2" t="s">
        <v>1093</v>
      </c>
      <c r="C22" s="3" t="s">
        <v>13769</v>
      </c>
      <c r="E22" s="3" t="s">
        <v>13766</v>
      </c>
      <c r="F22">
        <v>1</v>
      </c>
      <c r="G22" s="3">
        <v>2</v>
      </c>
      <c r="H22">
        <v>2201</v>
      </c>
      <c r="I22" s="3">
        <v>270103</v>
      </c>
      <c r="J22" t="s">
        <v>13535</v>
      </c>
      <c r="K22" s="3">
        <v>270103007</v>
      </c>
      <c r="L22" t="s">
        <v>13726</v>
      </c>
      <c r="M22" s="3">
        <v>842</v>
      </c>
      <c r="N22">
        <v>3530</v>
      </c>
      <c r="O22" s="3">
        <v>9600</v>
      </c>
      <c r="Q22" s="3"/>
      <c r="S22" s="3"/>
      <c r="T22" s="3"/>
    </row>
    <row r="23" spans="1:20" x14ac:dyDescent="0.25">
      <c r="A23" s="3" t="s">
        <v>756</v>
      </c>
      <c r="B23" s="2" t="s">
        <v>1093</v>
      </c>
      <c r="C23" s="3" t="s">
        <v>13769</v>
      </c>
      <c r="E23" s="3" t="s">
        <v>13767</v>
      </c>
      <c r="F23">
        <v>2</v>
      </c>
      <c r="G23" s="3">
        <v>2</v>
      </c>
      <c r="H23">
        <v>2201</v>
      </c>
      <c r="I23" s="3">
        <v>270103</v>
      </c>
      <c r="J23" t="s">
        <v>13535</v>
      </c>
      <c r="K23" s="3">
        <v>270103007</v>
      </c>
      <c r="L23" t="s">
        <v>13726</v>
      </c>
      <c r="M23" s="3">
        <v>5951</v>
      </c>
      <c r="N23">
        <v>2942</v>
      </c>
      <c r="O23" s="3">
        <v>0</v>
      </c>
      <c r="Q23" s="3"/>
      <c r="S23" s="3"/>
      <c r="T23" s="3"/>
    </row>
    <row r="24" spans="1:20" x14ac:dyDescent="0.25">
      <c r="A24" s="3" t="s">
        <v>756</v>
      </c>
      <c r="B24" s="2" t="s">
        <v>1093</v>
      </c>
      <c r="C24" s="3" t="s">
        <v>13769</v>
      </c>
      <c r="E24" s="3" t="s">
        <v>13768</v>
      </c>
      <c r="F24">
        <v>3</v>
      </c>
      <c r="G24" s="3">
        <v>2</v>
      </c>
      <c r="H24">
        <v>2201</v>
      </c>
      <c r="I24" s="3">
        <v>270103</v>
      </c>
      <c r="J24" t="s">
        <v>13535</v>
      </c>
      <c r="K24" s="3">
        <v>270103007</v>
      </c>
      <c r="L24" t="s">
        <v>13726</v>
      </c>
      <c r="M24" s="3">
        <v>0</v>
      </c>
      <c r="N24">
        <v>0</v>
      </c>
      <c r="O24" s="3">
        <v>2880</v>
      </c>
      <c r="Q24" s="3"/>
      <c r="S24" s="3"/>
      <c r="T24" s="3"/>
    </row>
    <row r="25" spans="1:20" x14ac:dyDescent="0.25">
      <c r="A25" s="3" t="s">
        <v>756</v>
      </c>
      <c r="B25" s="2" t="s">
        <v>1093</v>
      </c>
      <c r="C25" s="3" t="s">
        <v>13770</v>
      </c>
      <c r="E25" s="3" t="s">
        <v>13766</v>
      </c>
      <c r="F25">
        <v>1</v>
      </c>
      <c r="G25" s="3">
        <v>2</v>
      </c>
      <c r="H25">
        <v>2201</v>
      </c>
      <c r="I25" s="3">
        <v>270103</v>
      </c>
      <c r="J25" t="s">
        <v>13535</v>
      </c>
      <c r="K25" s="3">
        <v>270103007</v>
      </c>
      <c r="L25" t="s">
        <v>13726</v>
      </c>
      <c r="M25" s="3">
        <v>991</v>
      </c>
      <c r="N25">
        <v>9140</v>
      </c>
      <c r="O25" s="3">
        <v>10490</v>
      </c>
      <c r="Q25" s="3"/>
      <c r="S25" s="3"/>
      <c r="T25" s="3"/>
    </row>
    <row r="26" spans="1:20" x14ac:dyDescent="0.25">
      <c r="A26" s="3" t="s">
        <v>756</v>
      </c>
      <c r="B26" s="2" t="s">
        <v>1093</v>
      </c>
      <c r="C26" s="3" t="s">
        <v>13770</v>
      </c>
      <c r="E26" s="3" t="s">
        <v>13767</v>
      </c>
      <c r="F26">
        <v>2</v>
      </c>
      <c r="G26" s="3">
        <v>2</v>
      </c>
      <c r="H26">
        <v>2201</v>
      </c>
      <c r="I26" s="3">
        <v>270103</v>
      </c>
      <c r="J26" t="s">
        <v>13535</v>
      </c>
      <c r="K26" s="3">
        <v>270103007</v>
      </c>
      <c r="L26" t="s">
        <v>13726</v>
      </c>
      <c r="M26" s="3">
        <v>9618</v>
      </c>
      <c r="N26">
        <v>0</v>
      </c>
      <c r="O26" s="3">
        <v>552</v>
      </c>
      <c r="Q26" s="3"/>
      <c r="S26" s="3"/>
      <c r="T26" s="3"/>
    </row>
    <row r="27" spans="1:20" x14ac:dyDescent="0.25">
      <c r="A27" s="3" t="s">
        <v>756</v>
      </c>
      <c r="B27" s="2" t="s">
        <v>1093</v>
      </c>
      <c r="C27" s="3" t="s">
        <v>13770</v>
      </c>
      <c r="E27" s="3" t="s">
        <v>13768</v>
      </c>
      <c r="F27">
        <v>3</v>
      </c>
      <c r="G27" s="3">
        <v>2</v>
      </c>
      <c r="H27">
        <v>2201</v>
      </c>
      <c r="I27" s="3">
        <v>270103</v>
      </c>
      <c r="J27" t="s">
        <v>13535</v>
      </c>
      <c r="K27" s="3">
        <v>270103007</v>
      </c>
      <c r="L27" t="s">
        <v>13726</v>
      </c>
      <c r="M27" s="3">
        <v>0</v>
      </c>
      <c r="N27">
        <v>1741</v>
      </c>
      <c r="O27" s="3">
        <v>3313</v>
      </c>
      <c r="Q27" s="3"/>
      <c r="S27" s="3"/>
      <c r="T27" s="3"/>
    </row>
    <row r="28" spans="1:20" x14ac:dyDescent="0.25">
      <c r="A28" s="3" t="s">
        <v>756</v>
      </c>
      <c r="B28" s="2" t="s">
        <v>1093</v>
      </c>
      <c r="C28" s="3" t="s">
        <v>13771</v>
      </c>
      <c r="E28" s="3" t="s">
        <v>13766</v>
      </c>
      <c r="F28">
        <v>1</v>
      </c>
      <c r="G28" s="3">
        <v>2</v>
      </c>
      <c r="H28">
        <v>2201</v>
      </c>
      <c r="I28" s="3">
        <v>270103</v>
      </c>
      <c r="J28" t="s">
        <v>13535</v>
      </c>
      <c r="K28" s="3">
        <v>270103007</v>
      </c>
      <c r="L28" t="s">
        <v>13726</v>
      </c>
      <c r="M28" s="3">
        <v>1188</v>
      </c>
      <c r="N28">
        <v>8521</v>
      </c>
      <c r="O28" s="3">
        <v>8022</v>
      </c>
      <c r="Q28" s="3"/>
      <c r="S28" s="3"/>
      <c r="T28" s="3"/>
    </row>
    <row r="29" spans="1:20" x14ac:dyDescent="0.25">
      <c r="A29" s="3" t="s">
        <v>756</v>
      </c>
      <c r="B29" s="2" t="s">
        <v>1093</v>
      </c>
      <c r="C29" s="3" t="s">
        <v>13771</v>
      </c>
      <c r="E29" s="3" t="s">
        <v>13767</v>
      </c>
      <c r="F29">
        <v>2</v>
      </c>
      <c r="G29" s="3">
        <v>2</v>
      </c>
      <c r="H29">
        <v>2201</v>
      </c>
      <c r="I29" s="3">
        <v>270103</v>
      </c>
      <c r="J29" t="s">
        <v>13535</v>
      </c>
      <c r="K29" s="3">
        <v>270103007</v>
      </c>
      <c r="L29" t="s">
        <v>13726</v>
      </c>
      <c r="M29" s="3">
        <v>4344</v>
      </c>
      <c r="N29">
        <v>1704</v>
      </c>
      <c r="O29" s="3">
        <v>1851</v>
      </c>
      <c r="Q29" s="3"/>
      <c r="S29" s="3"/>
      <c r="T29" s="3"/>
    </row>
    <row r="30" spans="1:20" x14ac:dyDescent="0.25">
      <c r="A30" s="3" t="s">
        <v>756</v>
      </c>
      <c r="B30" s="2" t="s">
        <v>1093</v>
      </c>
      <c r="C30" s="3" t="s">
        <v>13771</v>
      </c>
      <c r="E30" s="3" t="s">
        <v>13768</v>
      </c>
      <c r="F30">
        <v>3</v>
      </c>
      <c r="G30" s="3">
        <v>2</v>
      </c>
      <c r="H30">
        <v>2201</v>
      </c>
      <c r="I30" s="3">
        <v>270103</v>
      </c>
      <c r="J30" t="s">
        <v>13535</v>
      </c>
      <c r="K30" s="3">
        <v>270103007</v>
      </c>
      <c r="L30" t="s">
        <v>13726</v>
      </c>
      <c r="M30" s="3">
        <v>260</v>
      </c>
      <c r="N30">
        <v>0</v>
      </c>
      <c r="O30" s="3">
        <v>617</v>
      </c>
      <c r="Q30" s="3"/>
      <c r="S30" s="3"/>
      <c r="T30" s="3"/>
    </row>
    <row r="31" spans="1:20" x14ac:dyDescent="0.25">
      <c r="A31" s="3" t="s">
        <v>756</v>
      </c>
      <c r="B31" s="2" t="s">
        <v>1093</v>
      </c>
      <c r="C31" s="3" t="s">
        <v>13772</v>
      </c>
      <c r="E31" s="3" t="s">
        <v>13766</v>
      </c>
      <c r="F31">
        <v>1</v>
      </c>
      <c r="G31" s="3">
        <v>2</v>
      </c>
      <c r="H31">
        <v>2201</v>
      </c>
      <c r="I31" s="3">
        <v>270103</v>
      </c>
      <c r="J31" t="s">
        <v>13535</v>
      </c>
      <c r="K31" s="3">
        <v>270103007</v>
      </c>
      <c r="L31" t="s">
        <v>13726</v>
      </c>
      <c r="M31" s="3">
        <v>1040</v>
      </c>
      <c r="N31">
        <v>5757</v>
      </c>
      <c r="O31" s="3">
        <v>5183</v>
      </c>
      <c r="Q31" s="3"/>
      <c r="S31" s="3"/>
      <c r="T31" s="3"/>
    </row>
    <row r="32" spans="1:20" x14ac:dyDescent="0.25">
      <c r="A32" s="3" t="s">
        <v>756</v>
      </c>
      <c r="B32" s="2" t="s">
        <v>1093</v>
      </c>
      <c r="C32" s="3" t="s">
        <v>13772</v>
      </c>
      <c r="E32" s="3" t="s">
        <v>13767</v>
      </c>
      <c r="F32">
        <v>2</v>
      </c>
      <c r="G32" s="3">
        <v>2</v>
      </c>
      <c r="H32">
        <v>2201</v>
      </c>
      <c r="I32" s="3">
        <v>270103</v>
      </c>
      <c r="J32" t="s">
        <v>13535</v>
      </c>
      <c r="K32" s="3">
        <v>270103007</v>
      </c>
      <c r="L32" t="s">
        <v>13726</v>
      </c>
      <c r="M32" s="3">
        <v>10743</v>
      </c>
      <c r="N32">
        <v>0</v>
      </c>
      <c r="O32" s="3">
        <v>2591</v>
      </c>
      <c r="Q32" s="3"/>
      <c r="S32" s="3"/>
      <c r="T32" s="3"/>
    </row>
    <row r="33" spans="1:20" x14ac:dyDescent="0.25">
      <c r="A33" s="3" t="s">
        <v>756</v>
      </c>
      <c r="B33" s="2" t="s">
        <v>1093</v>
      </c>
      <c r="C33" s="3" t="s">
        <v>13772</v>
      </c>
      <c r="E33" s="3" t="s">
        <v>13768</v>
      </c>
      <c r="F33">
        <v>3</v>
      </c>
      <c r="G33" s="3">
        <v>2</v>
      </c>
      <c r="H33">
        <v>2201</v>
      </c>
      <c r="I33" s="3">
        <v>270103</v>
      </c>
      <c r="J33" t="s">
        <v>13535</v>
      </c>
      <c r="K33" s="3">
        <v>270103007</v>
      </c>
      <c r="L33" t="s">
        <v>13726</v>
      </c>
      <c r="M33" s="3">
        <v>302</v>
      </c>
      <c r="N33">
        <v>2093</v>
      </c>
      <c r="O33" s="3">
        <v>0</v>
      </c>
      <c r="Q33" s="3"/>
      <c r="S33" s="3"/>
      <c r="T33" s="3"/>
    </row>
    <row r="34" spans="1:20" x14ac:dyDescent="0.25">
      <c r="A34" s="3" t="s">
        <v>756</v>
      </c>
      <c r="B34" s="2" t="s">
        <v>1093</v>
      </c>
      <c r="C34" s="3" t="s">
        <v>13773</v>
      </c>
      <c r="E34" s="3" t="s">
        <v>13766</v>
      </c>
      <c r="F34">
        <v>1</v>
      </c>
      <c r="G34" s="3">
        <v>2</v>
      </c>
      <c r="H34">
        <v>2201</v>
      </c>
      <c r="I34" s="3">
        <v>270103</v>
      </c>
      <c r="J34" t="s">
        <v>13535</v>
      </c>
      <c r="K34" s="3">
        <v>270103007</v>
      </c>
      <c r="L34" t="s">
        <v>13726</v>
      </c>
      <c r="M34" s="3">
        <v>303</v>
      </c>
      <c r="N34">
        <v>1315</v>
      </c>
      <c r="O34" s="3">
        <v>5558</v>
      </c>
      <c r="Q34" s="3"/>
      <c r="S34" s="3"/>
      <c r="T34" s="3"/>
    </row>
    <row r="35" spans="1:20" x14ac:dyDescent="0.25">
      <c r="A35" s="3" t="s">
        <v>756</v>
      </c>
      <c r="B35" s="2" t="s">
        <v>1093</v>
      </c>
      <c r="C35" s="3" t="s">
        <v>13773</v>
      </c>
      <c r="E35" s="3" t="s">
        <v>13767</v>
      </c>
      <c r="F35">
        <v>2</v>
      </c>
      <c r="G35" s="3">
        <v>2</v>
      </c>
      <c r="H35">
        <v>2201</v>
      </c>
      <c r="I35" s="3">
        <v>270103</v>
      </c>
      <c r="J35" t="s">
        <v>13535</v>
      </c>
      <c r="K35" s="3">
        <v>270103007</v>
      </c>
      <c r="L35" t="s">
        <v>13726</v>
      </c>
      <c r="M35" s="3">
        <v>3772</v>
      </c>
      <c r="N35">
        <v>438</v>
      </c>
      <c r="O35" s="3">
        <v>0</v>
      </c>
      <c r="Q35" s="3"/>
      <c r="S35" s="3"/>
      <c r="T35" s="3"/>
    </row>
    <row r="36" spans="1:20" x14ac:dyDescent="0.25">
      <c r="A36" s="3" t="s">
        <v>756</v>
      </c>
      <c r="B36" s="2" t="s">
        <v>1093</v>
      </c>
      <c r="C36" s="3" t="s">
        <v>13773</v>
      </c>
      <c r="E36" s="3" t="s">
        <v>13768</v>
      </c>
      <c r="F36">
        <v>3</v>
      </c>
      <c r="G36" s="3">
        <v>2</v>
      </c>
      <c r="H36">
        <v>2201</v>
      </c>
      <c r="I36" s="3">
        <v>270103</v>
      </c>
      <c r="J36" t="s">
        <v>13535</v>
      </c>
      <c r="K36" s="3">
        <v>270103007</v>
      </c>
      <c r="L36" t="s">
        <v>13726</v>
      </c>
      <c r="M36" s="3">
        <v>99</v>
      </c>
      <c r="N36">
        <v>2630</v>
      </c>
      <c r="O36" s="3">
        <v>0</v>
      </c>
      <c r="Q36" s="3"/>
      <c r="S36" s="3"/>
      <c r="T36" s="3"/>
    </row>
    <row r="37" spans="1:20" x14ac:dyDescent="0.25">
      <c r="A37" s="3" t="s">
        <v>756</v>
      </c>
      <c r="B37" s="2" t="s">
        <v>1105</v>
      </c>
      <c r="C37" s="3" t="s">
        <v>13769</v>
      </c>
      <c r="E37" s="3" t="s">
        <v>13767</v>
      </c>
      <c r="F37">
        <v>2</v>
      </c>
      <c r="G37" s="3">
        <v>2</v>
      </c>
      <c r="H37">
        <v>2302</v>
      </c>
      <c r="I37" s="3">
        <v>270103</v>
      </c>
      <c r="J37" t="s">
        <v>13535</v>
      </c>
      <c r="K37" s="3">
        <v>270103007</v>
      </c>
      <c r="L37" t="s">
        <v>13726</v>
      </c>
      <c r="M37" s="3">
        <v>0</v>
      </c>
      <c r="N37">
        <v>588</v>
      </c>
      <c r="O37" s="3">
        <v>0</v>
      </c>
      <c r="Q37" s="3"/>
      <c r="S37" s="3"/>
      <c r="T37" s="3"/>
    </row>
    <row r="38" spans="1:20" x14ac:dyDescent="0.25">
      <c r="A38" s="3" t="s">
        <v>756</v>
      </c>
      <c r="B38" s="2" t="s">
        <v>1105</v>
      </c>
      <c r="C38" s="3" t="s">
        <v>13771</v>
      </c>
      <c r="E38" s="3" t="s">
        <v>13766</v>
      </c>
      <c r="F38">
        <v>1</v>
      </c>
      <c r="G38" s="3">
        <v>2</v>
      </c>
      <c r="H38">
        <v>2302</v>
      </c>
      <c r="I38" s="3">
        <v>270103</v>
      </c>
      <c r="J38" t="s">
        <v>13535</v>
      </c>
      <c r="K38" s="3">
        <v>270103007</v>
      </c>
      <c r="L38" t="s">
        <v>13726</v>
      </c>
      <c r="M38" s="3">
        <v>0</v>
      </c>
      <c r="N38">
        <v>852</v>
      </c>
      <c r="O38" s="3">
        <v>0</v>
      </c>
      <c r="Q38" s="3"/>
      <c r="S38" s="3"/>
      <c r="T38" s="3"/>
    </row>
    <row r="39" spans="1:20" x14ac:dyDescent="0.25">
      <c r="A39" s="3" t="s">
        <v>756</v>
      </c>
      <c r="B39" s="2" t="s">
        <v>1105</v>
      </c>
      <c r="C39" s="3" t="s">
        <v>13773</v>
      </c>
      <c r="E39" s="3" t="s">
        <v>13767</v>
      </c>
      <c r="F39">
        <v>2</v>
      </c>
      <c r="G39" s="3">
        <v>2</v>
      </c>
      <c r="H39">
        <v>2302</v>
      </c>
      <c r="I39" s="3">
        <v>270103</v>
      </c>
      <c r="J39" t="s">
        <v>13535</v>
      </c>
      <c r="K39" s="3">
        <v>270103007</v>
      </c>
      <c r="L39" t="s">
        <v>13726</v>
      </c>
      <c r="M39" s="3">
        <v>0</v>
      </c>
      <c r="N39">
        <v>438</v>
      </c>
      <c r="O39" s="3">
        <v>0</v>
      </c>
      <c r="Q39" s="3"/>
      <c r="S39" s="3"/>
      <c r="T39" s="3"/>
    </row>
    <row r="40" spans="1:20" x14ac:dyDescent="0.25">
      <c r="A40" s="3" t="s">
        <v>756</v>
      </c>
      <c r="B40" s="2" t="s">
        <v>1090</v>
      </c>
      <c r="C40" s="3" t="s">
        <v>13765</v>
      </c>
      <c r="E40" s="3" t="s">
        <v>13767</v>
      </c>
      <c r="F40">
        <v>2</v>
      </c>
      <c r="G40" s="3">
        <v>2</v>
      </c>
      <c r="H40">
        <v>2104</v>
      </c>
      <c r="I40" s="3">
        <v>270103</v>
      </c>
      <c r="J40" t="s">
        <v>13535</v>
      </c>
      <c r="K40" s="3">
        <v>270103007</v>
      </c>
      <c r="L40" t="s">
        <v>13726</v>
      </c>
      <c r="M40" s="3">
        <v>0</v>
      </c>
      <c r="N40">
        <v>1999</v>
      </c>
      <c r="O40" s="3">
        <v>0</v>
      </c>
      <c r="Q40" s="3"/>
      <c r="S40" s="3"/>
      <c r="T40" s="3"/>
    </row>
    <row r="41" spans="1:20" x14ac:dyDescent="0.25">
      <c r="A41" s="3" t="s">
        <v>756</v>
      </c>
      <c r="B41" s="2" t="s">
        <v>1090</v>
      </c>
      <c r="C41" s="3" t="s">
        <v>13769</v>
      </c>
      <c r="E41" s="3" t="s">
        <v>13766</v>
      </c>
      <c r="F41">
        <v>1</v>
      </c>
      <c r="G41" s="3">
        <v>2</v>
      </c>
      <c r="H41">
        <v>2104</v>
      </c>
      <c r="I41" s="3">
        <v>270103</v>
      </c>
      <c r="J41" t="s">
        <v>13535</v>
      </c>
      <c r="K41" s="3">
        <v>270103007</v>
      </c>
      <c r="L41" t="s">
        <v>13726</v>
      </c>
      <c r="M41" s="3">
        <v>0</v>
      </c>
      <c r="N41">
        <v>588</v>
      </c>
      <c r="O41" s="3">
        <v>0</v>
      </c>
      <c r="Q41" s="3"/>
      <c r="S41" s="3"/>
      <c r="T41" s="3"/>
    </row>
    <row r="42" spans="1:20" x14ac:dyDescent="0.25">
      <c r="A42" s="3" t="s">
        <v>756</v>
      </c>
      <c r="B42" s="2" t="s">
        <v>1090</v>
      </c>
      <c r="C42" s="3" t="s">
        <v>13769</v>
      </c>
      <c r="E42" s="3" t="s">
        <v>13767</v>
      </c>
      <c r="F42">
        <v>2</v>
      </c>
      <c r="G42" s="3">
        <v>2</v>
      </c>
      <c r="H42">
        <v>2104</v>
      </c>
      <c r="I42" s="3">
        <v>270103</v>
      </c>
      <c r="J42" t="s">
        <v>13535</v>
      </c>
      <c r="K42" s="3">
        <v>270103007</v>
      </c>
      <c r="L42" t="s">
        <v>13726</v>
      </c>
      <c r="M42" s="3">
        <v>0</v>
      </c>
      <c r="N42">
        <v>588</v>
      </c>
      <c r="O42" s="3">
        <v>0</v>
      </c>
      <c r="Q42" s="3"/>
      <c r="S42" s="3"/>
      <c r="T42" s="3"/>
    </row>
    <row r="43" spans="1:20" x14ac:dyDescent="0.25">
      <c r="A43" s="3" t="s">
        <v>756</v>
      </c>
      <c r="B43" s="2" t="s">
        <v>1090</v>
      </c>
      <c r="C43" s="3" t="s">
        <v>13770</v>
      </c>
      <c r="E43" s="3" t="s">
        <v>13766</v>
      </c>
      <c r="F43">
        <v>1</v>
      </c>
      <c r="G43" s="3">
        <v>2</v>
      </c>
      <c r="H43">
        <v>2104</v>
      </c>
      <c r="I43" s="3">
        <v>270103</v>
      </c>
      <c r="J43" t="s">
        <v>13535</v>
      </c>
      <c r="K43" s="3">
        <v>270103007</v>
      </c>
      <c r="L43" t="s">
        <v>13726</v>
      </c>
      <c r="M43" s="3">
        <v>0</v>
      </c>
      <c r="N43">
        <v>1306</v>
      </c>
      <c r="O43" s="3">
        <v>0</v>
      </c>
      <c r="Q43" s="3"/>
      <c r="S43" s="3"/>
      <c r="T43" s="3"/>
    </row>
    <row r="44" spans="1:20" x14ac:dyDescent="0.25">
      <c r="A44" s="3" t="s">
        <v>756</v>
      </c>
      <c r="B44" s="2" t="s">
        <v>1090</v>
      </c>
      <c r="C44" s="3" t="s">
        <v>13770</v>
      </c>
      <c r="E44" s="3" t="s">
        <v>13768</v>
      </c>
      <c r="F44">
        <v>3</v>
      </c>
      <c r="G44" s="3">
        <v>2</v>
      </c>
      <c r="H44">
        <v>2104</v>
      </c>
      <c r="I44" s="3">
        <v>270103</v>
      </c>
      <c r="J44" t="s">
        <v>13535</v>
      </c>
      <c r="K44" s="3">
        <v>270103007</v>
      </c>
      <c r="L44" t="s">
        <v>13726</v>
      </c>
      <c r="M44" s="3">
        <v>0</v>
      </c>
      <c r="N44">
        <v>435</v>
      </c>
      <c r="O44" s="3">
        <v>0</v>
      </c>
      <c r="Q44" s="3"/>
      <c r="S44" s="3"/>
      <c r="T44" s="3"/>
    </row>
    <row r="45" spans="1:20" x14ac:dyDescent="0.25">
      <c r="A45" s="3" t="s">
        <v>756</v>
      </c>
      <c r="B45" s="2" t="s">
        <v>1090</v>
      </c>
      <c r="C45" s="3" t="s">
        <v>13771</v>
      </c>
      <c r="E45" s="3" t="s">
        <v>13766</v>
      </c>
      <c r="F45">
        <v>1</v>
      </c>
      <c r="G45" s="3">
        <v>2</v>
      </c>
      <c r="H45">
        <v>2104</v>
      </c>
      <c r="I45" s="3">
        <v>270103</v>
      </c>
      <c r="J45" t="s">
        <v>13535</v>
      </c>
      <c r="K45" s="3">
        <v>270103007</v>
      </c>
      <c r="L45" t="s">
        <v>13726</v>
      </c>
      <c r="M45" s="3">
        <v>0</v>
      </c>
      <c r="N45">
        <v>426</v>
      </c>
      <c r="O45" s="3">
        <v>0</v>
      </c>
      <c r="Q45" s="3"/>
      <c r="S45" s="3"/>
      <c r="T45" s="3"/>
    </row>
    <row r="46" spans="1:20" x14ac:dyDescent="0.25">
      <c r="A46" s="3" t="s">
        <v>756</v>
      </c>
      <c r="B46" s="2" t="s">
        <v>1090</v>
      </c>
      <c r="C46" s="3" t="s">
        <v>13772</v>
      </c>
      <c r="E46" s="3" t="s">
        <v>13766</v>
      </c>
      <c r="F46">
        <v>1</v>
      </c>
      <c r="G46" s="3">
        <v>2</v>
      </c>
      <c r="H46">
        <v>2104</v>
      </c>
      <c r="I46" s="3">
        <v>270103</v>
      </c>
      <c r="J46" t="s">
        <v>13535</v>
      </c>
      <c r="K46" s="3">
        <v>270103007</v>
      </c>
      <c r="L46" t="s">
        <v>13726</v>
      </c>
      <c r="M46" s="3">
        <v>0</v>
      </c>
      <c r="N46">
        <v>1570</v>
      </c>
      <c r="O46" s="3">
        <v>0</v>
      </c>
      <c r="Q46" s="3"/>
      <c r="S46" s="3"/>
      <c r="T46" s="3"/>
    </row>
    <row r="47" spans="1:20" x14ac:dyDescent="0.25">
      <c r="A47" s="3" t="s">
        <v>756</v>
      </c>
      <c r="B47" s="2" t="s">
        <v>1090</v>
      </c>
      <c r="C47" s="3" t="s">
        <v>13772</v>
      </c>
      <c r="E47" s="3" t="s">
        <v>13768</v>
      </c>
      <c r="F47">
        <v>3</v>
      </c>
      <c r="G47" s="3">
        <v>2</v>
      </c>
      <c r="H47">
        <v>2104</v>
      </c>
      <c r="I47" s="3">
        <v>270103</v>
      </c>
      <c r="J47" t="s">
        <v>13535</v>
      </c>
      <c r="K47" s="3">
        <v>270103007</v>
      </c>
      <c r="L47" t="s">
        <v>13726</v>
      </c>
      <c r="M47" s="3">
        <v>0</v>
      </c>
      <c r="N47">
        <v>523</v>
      </c>
      <c r="O47" s="3">
        <v>0</v>
      </c>
      <c r="Q47" s="3"/>
      <c r="S47" s="3"/>
      <c r="T47" s="3"/>
    </row>
    <row r="48" spans="1:20" x14ac:dyDescent="0.25">
      <c r="A48" s="3" t="s">
        <v>756</v>
      </c>
      <c r="B48" s="2" t="s">
        <v>1090</v>
      </c>
      <c r="C48" s="3" t="s">
        <v>13773</v>
      </c>
      <c r="E48" s="3" t="s">
        <v>13768</v>
      </c>
      <c r="F48">
        <v>3</v>
      </c>
      <c r="G48" s="3">
        <v>2</v>
      </c>
      <c r="H48">
        <v>2104</v>
      </c>
      <c r="I48" s="3">
        <v>270103</v>
      </c>
      <c r="J48" t="s">
        <v>13535</v>
      </c>
      <c r="K48" s="3">
        <v>270103007</v>
      </c>
      <c r="L48" t="s">
        <v>13726</v>
      </c>
      <c r="M48" s="3">
        <v>0</v>
      </c>
      <c r="N48">
        <v>1315</v>
      </c>
      <c r="O48" s="3">
        <v>0</v>
      </c>
      <c r="Q48" s="3"/>
      <c r="S48" s="3"/>
      <c r="T48" s="3"/>
    </row>
    <row r="49" spans="1:20" x14ac:dyDescent="0.25">
      <c r="A49" s="3" t="s">
        <v>756</v>
      </c>
      <c r="B49" s="2" t="s">
        <v>1102</v>
      </c>
      <c r="C49" s="3" t="s">
        <v>13765</v>
      </c>
      <c r="E49" s="3" t="s">
        <v>13767</v>
      </c>
      <c r="F49">
        <v>2</v>
      </c>
      <c r="G49" s="3">
        <v>2</v>
      </c>
      <c r="H49">
        <v>2301</v>
      </c>
      <c r="I49" s="3">
        <v>270103</v>
      </c>
      <c r="J49" t="s">
        <v>13535</v>
      </c>
      <c r="K49" s="3">
        <v>270103007</v>
      </c>
      <c r="L49" t="s">
        <v>13726</v>
      </c>
      <c r="M49" s="3">
        <v>0</v>
      </c>
      <c r="N49">
        <v>999</v>
      </c>
      <c r="O49" s="3">
        <v>1720</v>
      </c>
      <c r="Q49" s="3"/>
      <c r="S49" s="3"/>
      <c r="T49" s="3"/>
    </row>
    <row r="50" spans="1:20" x14ac:dyDescent="0.25">
      <c r="A50" s="3" t="s">
        <v>756</v>
      </c>
      <c r="B50" s="2" t="s">
        <v>1102</v>
      </c>
      <c r="C50" s="3" t="s">
        <v>13769</v>
      </c>
      <c r="E50" s="3" t="s">
        <v>13766</v>
      </c>
      <c r="F50">
        <v>1</v>
      </c>
      <c r="G50" s="3">
        <v>2</v>
      </c>
      <c r="H50">
        <v>2301</v>
      </c>
      <c r="I50" s="3">
        <v>270103</v>
      </c>
      <c r="J50" t="s">
        <v>13535</v>
      </c>
      <c r="K50" s="3">
        <v>270103007</v>
      </c>
      <c r="L50" t="s">
        <v>13726</v>
      </c>
      <c r="M50" s="3">
        <v>0</v>
      </c>
      <c r="N50">
        <v>2942</v>
      </c>
      <c r="O50" s="3">
        <v>2400</v>
      </c>
      <c r="Q50" s="3"/>
      <c r="S50" s="3"/>
      <c r="T50" s="3"/>
    </row>
    <row r="51" spans="1:20" x14ac:dyDescent="0.25">
      <c r="A51" s="3" t="s">
        <v>756</v>
      </c>
      <c r="B51" s="2" t="s">
        <v>1102</v>
      </c>
      <c r="C51" s="3" t="s">
        <v>13769</v>
      </c>
      <c r="E51" s="3" t="s">
        <v>13767</v>
      </c>
      <c r="F51">
        <v>2</v>
      </c>
      <c r="G51" s="3">
        <v>2</v>
      </c>
      <c r="H51">
        <v>2301</v>
      </c>
      <c r="I51" s="3">
        <v>270103</v>
      </c>
      <c r="J51" t="s">
        <v>13535</v>
      </c>
      <c r="K51" s="3">
        <v>270103007</v>
      </c>
      <c r="L51" t="s">
        <v>13726</v>
      </c>
      <c r="M51" s="3">
        <v>0</v>
      </c>
      <c r="N51">
        <v>1177</v>
      </c>
      <c r="O51" s="3">
        <v>0</v>
      </c>
      <c r="Q51" s="3"/>
      <c r="S51" s="3"/>
      <c r="T51" s="3"/>
    </row>
    <row r="52" spans="1:20" x14ac:dyDescent="0.25">
      <c r="A52" s="3" t="s">
        <v>756</v>
      </c>
      <c r="B52" s="2" t="s">
        <v>1102</v>
      </c>
      <c r="C52" s="3" t="s">
        <v>13770</v>
      </c>
      <c r="E52" s="3" t="s">
        <v>13766</v>
      </c>
      <c r="F52">
        <v>1</v>
      </c>
      <c r="G52" s="3">
        <v>2</v>
      </c>
      <c r="H52">
        <v>2301</v>
      </c>
      <c r="I52" s="3">
        <v>270103</v>
      </c>
      <c r="J52" t="s">
        <v>13535</v>
      </c>
      <c r="K52" s="3">
        <v>270103007</v>
      </c>
      <c r="L52" t="s">
        <v>13726</v>
      </c>
      <c r="M52" s="3">
        <v>0</v>
      </c>
      <c r="N52">
        <v>870</v>
      </c>
      <c r="O52" s="3">
        <v>4417</v>
      </c>
      <c r="Q52" s="3"/>
      <c r="S52" s="3"/>
      <c r="T52" s="3"/>
    </row>
    <row r="53" spans="1:20" x14ac:dyDescent="0.25">
      <c r="A53" s="3" t="s">
        <v>756</v>
      </c>
      <c r="B53" s="2" t="s">
        <v>1102</v>
      </c>
      <c r="C53" s="3" t="s">
        <v>13770</v>
      </c>
      <c r="E53" s="3" t="s">
        <v>13767</v>
      </c>
      <c r="F53">
        <v>2</v>
      </c>
      <c r="G53" s="3">
        <v>2</v>
      </c>
      <c r="H53">
        <v>2301</v>
      </c>
      <c r="I53" s="3">
        <v>270103</v>
      </c>
      <c r="J53" t="s">
        <v>13535</v>
      </c>
      <c r="K53" s="3">
        <v>270103007</v>
      </c>
      <c r="L53" t="s">
        <v>13726</v>
      </c>
      <c r="M53" s="3">
        <v>0</v>
      </c>
      <c r="N53">
        <v>0</v>
      </c>
      <c r="O53" s="3">
        <v>552</v>
      </c>
      <c r="Q53" s="3"/>
      <c r="S53" s="3"/>
      <c r="T53" s="3"/>
    </row>
    <row r="54" spans="1:20" x14ac:dyDescent="0.25">
      <c r="A54" s="3" t="s">
        <v>756</v>
      </c>
      <c r="B54" s="2" t="s">
        <v>1102</v>
      </c>
      <c r="C54" s="3" t="s">
        <v>13770</v>
      </c>
      <c r="E54" s="3" t="s">
        <v>13768</v>
      </c>
      <c r="F54">
        <v>3</v>
      </c>
      <c r="G54" s="3">
        <v>2</v>
      </c>
      <c r="H54">
        <v>2301</v>
      </c>
      <c r="I54" s="3">
        <v>270103</v>
      </c>
      <c r="J54" t="s">
        <v>13535</v>
      </c>
      <c r="K54" s="3">
        <v>270103007</v>
      </c>
      <c r="L54" t="s">
        <v>13726</v>
      </c>
      <c r="M54" s="3">
        <v>0</v>
      </c>
      <c r="N54">
        <v>435</v>
      </c>
      <c r="O54" s="3">
        <v>552</v>
      </c>
      <c r="Q54" s="3"/>
      <c r="S54" s="3"/>
      <c r="T54" s="3"/>
    </row>
    <row r="55" spans="1:20" x14ac:dyDescent="0.25">
      <c r="A55" s="3" t="s">
        <v>756</v>
      </c>
      <c r="B55" s="2" t="s">
        <v>1102</v>
      </c>
      <c r="C55" s="3" t="s">
        <v>13771</v>
      </c>
      <c r="E55" s="3" t="s">
        <v>13766</v>
      </c>
      <c r="F55">
        <v>1</v>
      </c>
      <c r="G55" s="3">
        <v>2</v>
      </c>
      <c r="H55">
        <v>2301</v>
      </c>
      <c r="I55" s="3">
        <v>270103</v>
      </c>
      <c r="J55" t="s">
        <v>13535</v>
      </c>
      <c r="K55" s="3">
        <v>270103007</v>
      </c>
      <c r="L55" t="s">
        <v>13726</v>
      </c>
      <c r="M55" s="3">
        <v>0</v>
      </c>
      <c r="N55">
        <v>1704</v>
      </c>
      <c r="O55" s="3">
        <v>4320</v>
      </c>
      <c r="Q55" s="3"/>
      <c r="S55" s="3"/>
      <c r="T55" s="3"/>
    </row>
    <row r="56" spans="1:20" x14ac:dyDescent="0.25">
      <c r="A56" s="3" t="s">
        <v>756</v>
      </c>
      <c r="B56" s="2" t="s">
        <v>1102</v>
      </c>
      <c r="C56" s="3" t="s">
        <v>13771</v>
      </c>
      <c r="E56" s="3" t="s">
        <v>13767</v>
      </c>
      <c r="F56">
        <v>2</v>
      </c>
      <c r="G56" s="3">
        <v>2</v>
      </c>
      <c r="H56">
        <v>2301</v>
      </c>
      <c r="I56" s="3">
        <v>270103</v>
      </c>
      <c r="J56" t="s">
        <v>13535</v>
      </c>
      <c r="K56" s="3">
        <v>270103007</v>
      </c>
      <c r="L56" t="s">
        <v>13726</v>
      </c>
      <c r="M56" s="3">
        <v>0</v>
      </c>
      <c r="N56">
        <v>426</v>
      </c>
      <c r="O56" s="3">
        <v>617</v>
      </c>
      <c r="Q56" s="3"/>
      <c r="S56" s="3"/>
      <c r="T56" s="3"/>
    </row>
    <row r="57" spans="1:20" x14ac:dyDescent="0.25">
      <c r="A57" s="3" t="s">
        <v>756</v>
      </c>
      <c r="B57" s="2" t="s">
        <v>1102</v>
      </c>
      <c r="C57" s="3" t="s">
        <v>13771</v>
      </c>
      <c r="E57" s="3" t="s">
        <v>13768</v>
      </c>
      <c r="F57">
        <v>3</v>
      </c>
      <c r="G57" s="3">
        <v>2</v>
      </c>
      <c r="H57">
        <v>2301</v>
      </c>
      <c r="I57" s="3">
        <v>270103</v>
      </c>
      <c r="J57" t="s">
        <v>13535</v>
      </c>
      <c r="K57" s="3">
        <v>270103007</v>
      </c>
      <c r="L57" t="s">
        <v>13726</v>
      </c>
      <c r="M57" s="3">
        <v>0</v>
      </c>
      <c r="N57">
        <v>0</v>
      </c>
      <c r="O57" s="3">
        <v>617</v>
      </c>
      <c r="Q57" s="3"/>
      <c r="S57" s="3"/>
      <c r="T57" s="3"/>
    </row>
    <row r="58" spans="1:20" x14ac:dyDescent="0.25">
      <c r="A58" s="3" t="s">
        <v>756</v>
      </c>
      <c r="B58" s="2" t="s">
        <v>1102</v>
      </c>
      <c r="C58" s="3" t="s">
        <v>13772</v>
      </c>
      <c r="E58" s="3" t="s">
        <v>13766</v>
      </c>
      <c r="F58">
        <v>1</v>
      </c>
      <c r="G58" s="3">
        <v>2</v>
      </c>
      <c r="H58">
        <v>2301</v>
      </c>
      <c r="I58" s="3">
        <v>270103</v>
      </c>
      <c r="J58" t="s">
        <v>13535</v>
      </c>
      <c r="K58" s="3">
        <v>270103007</v>
      </c>
      <c r="L58" t="s">
        <v>13726</v>
      </c>
      <c r="M58" s="3">
        <v>0</v>
      </c>
      <c r="N58">
        <v>1047</v>
      </c>
      <c r="O58" s="3">
        <v>3110</v>
      </c>
      <c r="Q58" s="3"/>
      <c r="S58" s="3"/>
      <c r="T58" s="3"/>
    </row>
    <row r="59" spans="1:20" x14ac:dyDescent="0.25">
      <c r="A59" s="3" t="s">
        <v>756</v>
      </c>
      <c r="B59" s="2" t="s">
        <v>1102</v>
      </c>
      <c r="C59" s="3" t="s">
        <v>13773</v>
      </c>
      <c r="E59" s="3" t="s">
        <v>13766</v>
      </c>
      <c r="F59">
        <v>1</v>
      </c>
      <c r="G59" s="3">
        <v>2</v>
      </c>
      <c r="H59">
        <v>2301</v>
      </c>
      <c r="I59" s="3">
        <v>270103</v>
      </c>
      <c r="J59" t="s">
        <v>13535</v>
      </c>
      <c r="K59" s="3">
        <v>270103007</v>
      </c>
      <c r="L59" t="s">
        <v>13726</v>
      </c>
      <c r="M59" s="3">
        <v>0</v>
      </c>
      <c r="N59">
        <v>0</v>
      </c>
      <c r="O59" s="3">
        <v>2084</v>
      </c>
      <c r="Q59" s="3"/>
      <c r="S59" s="3"/>
      <c r="T59" s="3"/>
    </row>
    <row r="60" spans="1:20" x14ac:dyDescent="0.25">
      <c r="A60" s="3" t="s">
        <v>756</v>
      </c>
      <c r="B60" s="2" t="s">
        <v>1102</v>
      </c>
      <c r="C60" s="3" t="s">
        <v>13773</v>
      </c>
      <c r="E60" s="3" t="s">
        <v>13767</v>
      </c>
      <c r="F60">
        <v>2</v>
      </c>
      <c r="G60" s="3">
        <v>2</v>
      </c>
      <c r="H60">
        <v>2301</v>
      </c>
      <c r="I60" s="3">
        <v>270103</v>
      </c>
      <c r="J60" t="s">
        <v>13535</v>
      </c>
      <c r="K60" s="3">
        <v>270103007</v>
      </c>
      <c r="L60" t="s">
        <v>13726</v>
      </c>
      <c r="M60" s="3">
        <v>0</v>
      </c>
      <c r="N60">
        <v>438</v>
      </c>
      <c r="O60" s="3">
        <v>0</v>
      </c>
      <c r="Q60" s="3"/>
      <c r="S60" s="3"/>
      <c r="T60" s="3"/>
    </row>
    <row r="61" spans="1:20" x14ac:dyDescent="0.25">
      <c r="A61" s="3" t="s">
        <v>756</v>
      </c>
      <c r="B61" s="2" t="s">
        <v>1102</v>
      </c>
      <c r="C61" s="3" t="s">
        <v>13773</v>
      </c>
      <c r="E61" s="3" t="s">
        <v>13768</v>
      </c>
      <c r="F61">
        <v>3</v>
      </c>
      <c r="G61" s="3">
        <v>2</v>
      </c>
      <c r="H61">
        <v>2301</v>
      </c>
      <c r="I61" s="3">
        <v>270103</v>
      </c>
      <c r="J61" t="s">
        <v>13535</v>
      </c>
      <c r="K61" s="3">
        <v>270103007</v>
      </c>
      <c r="L61" t="s">
        <v>13726</v>
      </c>
      <c r="M61" s="3">
        <v>0</v>
      </c>
      <c r="N61">
        <v>438</v>
      </c>
      <c r="O61" s="3">
        <v>695</v>
      </c>
      <c r="Q61" s="3"/>
      <c r="S61" s="3"/>
      <c r="T61" s="3"/>
    </row>
    <row r="62" spans="1:20" x14ac:dyDescent="0.25">
      <c r="A62" s="3" t="s">
        <v>762</v>
      </c>
      <c r="B62" s="2" t="s">
        <v>1640</v>
      </c>
      <c r="C62" s="3" t="s">
        <v>13765</v>
      </c>
      <c r="E62" s="3" t="s">
        <v>13767</v>
      </c>
      <c r="F62">
        <v>2</v>
      </c>
      <c r="G62" s="3">
        <v>9</v>
      </c>
      <c r="H62">
        <v>9201</v>
      </c>
      <c r="I62" s="3">
        <v>270103</v>
      </c>
      <c r="J62" t="s">
        <v>13535</v>
      </c>
      <c r="K62" s="3">
        <v>270103007</v>
      </c>
      <c r="L62" t="s">
        <v>13726</v>
      </c>
      <c r="M62" s="3">
        <v>1001</v>
      </c>
      <c r="N62">
        <v>0</v>
      </c>
      <c r="O62" s="3">
        <v>0</v>
      </c>
      <c r="Q62" s="3"/>
      <c r="S62" s="3"/>
      <c r="T62" s="3"/>
    </row>
    <row r="63" spans="1:20" x14ac:dyDescent="0.25">
      <c r="A63" s="3" t="s">
        <v>762</v>
      </c>
      <c r="B63" s="2" t="s">
        <v>1640</v>
      </c>
      <c r="C63" s="3" t="s">
        <v>13769</v>
      </c>
      <c r="E63" s="3" t="s">
        <v>13766</v>
      </c>
      <c r="F63">
        <v>1</v>
      </c>
      <c r="G63" s="3">
        <v>9</v>
      </c>
      <c r="H63">
        <v>9201</v>
      </c>
      <c r="I63" s="3">
        <v>270103</v>
      </c>
      <c r="J63" t="s">
        <v>13535</v>
      </c>
      <c r="K63" s="3">
        <v>270103007</v>
      </c>
      <c r="L63" t="s">
        <v>13726</v>
      </c>
      <c r="M63" s="3">
        <v>1594</v>
      </c>
      <c r="N63">
        <v>0</v>
      </c>
      <c r="O63" s="3">
        <v>0</v>
      </c>
      <c r="Q63" s="3"/>
      <c r="S63" s="3"/>
      <c r="T63" s="3"/>
    </row>
    <row r="64" spans="1:20" x14ac:dyDescent="0.25">
      <c r="A64" s="3" t="s">
        <v>762</v>
      </c>
      <c r="B64" s="2" t="s">
        <v>1640</v>
      </c>
      <c r="C64" s="3" t="s">
        <v>13770</v>
      </c>
      <c r="E64" s="3" t="s">
        <v>13766</v>
      </c>
      <c r="F64">
        <v>1</v>
      </c>
      <c r="G64" s="3">
        <v>9</v>
      </c>
      <c r="H64">
        <v>9201</v>
      </c>
      <c r="I64" s="3">
        <v>270103</v>
      </c>
      <c r="J64" t="s">
        <v>13535</v>
      </c>
      <c r="K64" s="3">
        <v>270103007</v>
      </c>
      <c r="L64" t="s">
        <v>13726</v>
      </c>
      <c r="M64" s="3">
        <v>342</v>
      </c>
      <c r="N64">
        <v>1791</v>
      </c>
      <c r="O64" s="3">
        <v>0</v>
      </c>
      <c r="Q64" s="3"/>
      <c r="S64" s="3"/>
      <c r="T64" s="3"/>
    </row>
    <row r="65" spans="1:20" x14ac:dyDescent="0.25">
      <c r="A65" s="3" t="s">
        <v>762</v>
      </c>
      <c r="B65" s="2" t="s">
        <v>1640</v>
      </c>
      <c r="C65" s="3" t="s">
        <v>13770</v>
      </c>
      <c r="E65" s="3" t="s">
        <v>13767</v>
      </c>
      <c r="F65">
        <v>2</v>
      </c>
      <c r="G65" s="3">
        <v>9</v>
      </c>
      <c r="H65">
        <v>9201</v>
      </c>
      <c r="I65" s="3">
        <v>270103</v>
      </c>
      <c r="J65" t="s">
        <v>13535</v>
      </c>
      <c r="K65" s="3">
        <v>270103007</v>
      </c>
      <c r="L65" t="s">
        <v>13726</v>
      </c>
      <c r="M65" s="3">
        <v>466</v>
      </c>
      <c r="N65">
        <v>0</v>
      </c>
      <c r="O65" s="3">
        <v>0</v>
      </c>
      <c r="Q65" s="3"/>
      <c r="S65" s="3"/>
      <c r="T65" s="3"/>
    </row>
    <row r="66" spans="1:20" x14ac:dyDescent="0.25">
      <c r="A66" s="3" t="s">
        <v>762</v>
      </c>
      <c r="B66" s="2" t="s">
        <v>1640</v>
      </c>
      <c r="C66" s="3" t="s">
        <v>13771</v>
      </c>
      <c r="E66" s="3" t="s">
        <v>13766</v>
      </c>
      <c r="F66">
        <v>1</v>
      </c>
      <c r="G66" s="3">
        <v>9</v>
      </c>
      <c r="H66">
        <v>9201</v>
      </c>
      <c r="I66" s="3">
        <v>270103</v>
      </c>
      <c r="J66" t="s">
        <v>13535</v>
      </c>
      <c r="K66" s="3">
        <v>270103007</v>
      </c>
      <c r="L66" t="s">
        <v>13726</v>
      </c>
      <c r="M66" s="3">
        <v>334</v>
      </c>
      <c r="N66">
        <v>3501</v>
      </c>
      <c r="O66" s="3">
        <v>0</v>
      </c>
      <c r="Q66" s="3"/>
      <c r="S66" s="3"/>
      <c r="T66" s="3"/>
    </row>
    <row r="67" spans="1:20" x14ac:dyDescent="0.25">
      <c r="A67" s="3" t="s">
        <v>762</v>
      </c>
      <c r="B67" s="2" t="s">
        <v>1640</v>
      </c>
      <c r="C67" s="3" t="s">
        <v>13771</v>
      </c>
      <c r="E67" s="3" t="s">
        <v>13767</v>
      </c>
      <c r="F67">
        <v>2</v>
      </c>
      <c r="G67" s="3">
        <v>9</v>
      </c>
      <c r="H67">
        <v>9201</v>
      </c>
      <c r="I67" s="3">
        <v>270103</v>
      </c>
      <c r="J67" t="s">
        <v>13535</v>
      </c>
      <c r="K67" s="3">
        <v>270103007</v>
      </c>
      <c r="L67" t="s">
        <v>13726</v>
      </c>
      <c r="M67" s="3">
        <v>1485</v>
      </c>
      <c r="N67">
        <v>0</v>
      </c>
      <c r="O67" s="3">
        <v>0</v>
      </c>
      <c r="Q67" s="3"/>
      <c r="S67" s="3"/>
      <c r="T67" s="3"/>
    </row>
    <row r="68" spans="1:20" x14ac:dyDescent="0.25">
      <c r="A68" s="3" t="s">
        <v>762</v>
      </c>
      <c r="B68" s="2" t="s">
        <v>1640</v>
      </c>
      <c r="C68" s="3" t="s">
        <v>13772</v>
      </c>
      <c r="E68" s="3" t="s">
        <v>13766</v>
      </c>
      <c r="F68">
        <v>1</v>
      </c>
      <c r="G68" s="3">
        <v>9</v>
      </c>
      <c r="H68">
        <v>9201</v>
      </c>
      <c r="I68" s="3">
        <v>270103</v>
      </c>
      <c r="J68" t="s">
        <v>13535</v>
      </c>
      <c r="K68" s="3">
        <v>270103007</v>
      </c>
      <c r="L68" t="s">
        <v>13726</v>
      </c>
      <c r="M68" s="3">
        <v>1981</v>
      </c>
      <c r="N68">
        <v>507</v>
      </c>
      <c r="O68" s="3">
        <v>0</v>
      </c>
      <c r="Q68" s="3"/>
      <c r="S68" s="3"/>
      <c r="T68" s="3"/>
    </row>
    <row r="69" spans="1:20" x14ac:dyDescent="0.25">
      <c r="A69" s="3" t="s">
        <v>762</v>
      </c>
      <c r="B69" s="2" t="s">
        <v>1640</v>
      </c>
      <c r="C69" s="3" t="s">
        <v>13772</v>
      </c>
      <c r="E69" s="3" t="s">
        <v>13767</v>
      </c>
      <c r="F69">
        <v>2</v>
      </c>
      <c r="G69" s="3">
        <v>9</v>
      </c>
      <c r="H69">
        <v>9201</v>
      </c>
      <c r="I69" s="3">
        <v>270103</v>
      </c>
      <c r="J69" t="s">
        <v>13535</v>
      </c>
      <c r="K69" s="3">
        <v>270103007</v>
      </c>
      <c r="L69" t="s">
        <v>13726</v>
      </c>
      <c r="M69" s="3">
        <v>3326</v>
      </c>
      <c r="N69">
        <v>2028</v>
      </c>
      <c r="O69" s="3">
        <v>0</v>
      </c>
      <c r="Q69" s="3"/>
      <c r="S69" s="3"/>
      <c r="T69" s="3"/>
    </row>
    <row r="70" spans="1:20" x14ac:dyDescent="0.25">
      <c r="A70" s="3" t="s">
        <v>762</v>
      </c>
      <c r="B70" s="2" t="s">
        <v>1640</v>
      </c>
      <c r="C70" s="3" t="s">
        <v>13773</v>
      </c>
      <c r="E70" s="3" t="s">
        <v>13766</v>
      </c>
      <c r="F70">
        <v>1</v>
      </c>
      <c r="G70" s="3">
        <v>9</v>
      </c>
      <c r="H70">
        <v>9201</v>
      </c>
      <c r="I70" s="3">
        <v>270103</v>
      </c>
      <c r="J70" t="s">
        <v>13535</v>
      </c>
      <c r="K70" s="3">
        <v>270103007</v>
      </c>
      <c r="L70" t="s">
        <v>13726</v>
      </c>
      <c r="M70" s="3">
        <v>541</v>
      </c>
      <c r="N70">
        <v>1424</v>
      </c>
      <c r="O70" s="3">
        <v>0</v>
      </c>
      <c r="Q70" s="3"/>
      <c r="S70" s="3"/>
      <c r="T70" s="3"/>
    </row>
    <row r="71" spans="1:20" x14ac:dyDescent="0.25">
      <c r="A71" s="3" t="s">
        <v>762</v>
      </c>
      <c r="B71" s="2" t="s">
        <v>1640</v>
      </c>
      <c r="C71" s="3" t="s">
        <v>13773</v>
      </c>
      <c r="E71" s="3" t="s">
        <v>13767</v>
      </c>
      <c r="F71">
        <v>2</v>
      </c>
      <c r="G71" s="3">
        <v>9</v>
      </c>
      <c r="H71">
        <v>9201</v>
      </c>
      <c r="I71" s="3">
        <v>270103</v>
      </c>
      <c r="J71" t="s">
        <v>13535</v>
      </c>
      <c r="K71" s="3">
        <v>270103007</v>
      </c>
      <c r="L71" t="s">
        <v>13726</v>
      </c>
      <c r="M71" s="3">
        <v>3854</v>
      </c>
      <c r="N71">
        <v>1424</v>
      </c>
      <c r="O71" s="3">
        <v>0</v>
      </c>
      <c r="Q71" s="3"/>
      <c r="S71" s="3"/>
      <c r="T71" s="3"/>
    </row>
    <row r="72" spans="1:20" x14ac:dyDescent="0.25">
      <c r="A72" s="3" t="s">
        <v>762</v>
      </c>
      <c r="B72" s="2" t="s">
        <v>1640</v>
      </c>
      <c r="C72" s="3" t="s">
        <v>13773</v>
      </c>
      <c r="E72" s="3" t="s">
        <v>13768</v>
      </c>
      <c r="F72">
        <v>3</v>
      </c>
      <c r="G72" s="3">
        <v>9</v>
      </c>
      <c r="H72">
        <v>9201</v>
      </c>
      <c r="I72" s="3">
        <v>270103</v>
      </c>
      <c r="J72" t="s">
        <v>13535</v>
      </c>
      <c r="K72" s="3">
        <v>270103007</v>
      </c>
      <c r="L72" t="s">
        <v>13726</v>
      </c>
      <c r="M72" s="3">
        <v>0</v>
      </c>
      <c r="N72">
        <v>285</v>
      </c>
      <c r="O72" s="3">
        <v>0</v>
      </c>
      <c r="Q72" s="3"/>
      <c r="S72" s="3"/>
      <c r="T72" s="3"/>
    </row>
    <row r="73" spans="1:20" x14ac:dyDescent="0.25">
      <c r="A73" s="3" t="s">
        <v>762</v>
      </c>
      <c r="B73" s="2" t="s">
        <v>1580</v>
      </c>
      <c r="C73" s="3" t="s">
        <v>13765</v>
      </c>
      <c r="E73" s="3" t="s">
        <v>13767</v>
      </c>
      <c r="F73">
        <v>2</v>
      </c>
      <c r="G73" s="3">
        <v>9</v>
      </c>
      <c r="H73">
        <v>9102</v>
      </c>
      <c r="I73" s="3">
        <v>270103</v>
      </c>
      <c r="J73" t="s">
        <v>13535</v>
      </c>
      <c r="K73" s="3">
        <v>270103007</v>
      </c>
      <c r="L73" t="s">
        <v>13726</v>
      </c>
      <c r="M73" s="3">
        <v>0</v>
      </c>
      <c r="N73">
        <v>2034</v>
      </c>
      <c r="O73" s="3">
        <v>0</v>
      </c>
      <c r="Q73" s="3"/>
      <c r="S73" s="3"/>
      <c r="T73" s="3"/>
    </row>
    <row r="74" spans="1:20" x14ac:dyDescent="0.25">
      <c r="A74" s="3" t="s">
        <v>762</v>
      </c>
      <c r="B74" s="2" t="s">
        <v>1580</v>
      </c>
      <c r="C74" s="3" t="s">
        <v>13769</v>
      </c>
      <c r="E74" s="3" t="s">
        <v>13766</v>
      </c>
      <c r="F74">
        <v>1</v>
      </c>
      <c r="G74" s="3">
        <v>9</v>
      </c>
      <c r="H74">
        <v>9102</v>
      </c>
      <c r="I74" s="3">
        <v>270103</v>
      </c>
      <c r="J74" t="s">
        <v>13535</v>
      </c>
      <c r="K74" s="3">
        <v>270103007</v>
      </c>
      <c r="L74" t="s">
        <v>13726</v>
      </c>
      <c r="M74" s="3">
        <v>0</v>
      </c>
      <c r="N74">
        <v>912</v>
      </c>
      <c r="O74" s="3">
        <v>0</v>
      </c>
      <c r="Q74" s="3"/>
      <c r="S74" s="3"/>
      <c r="T74" s="3"/>
    </row>
    <row r="75" spans="1:20" x14ac:dyDescent="0.25">
      <c r="A75" s="3" t="s">
        <v>762</v>
      </c>
      <c r="B75" s="2" t="s">
        <v>1580</v>
      </c>
      <c r="C75" s="3" t="s">
        <v>13769</v>
      </c>
      <c r="E75" s="3" t="s">
        <v>13767</v>
      </c>
      <c r="F75">
        <v>2</v>
      </c>
      <c r="G75" s="3">
        <v>9</v>
      </c>
      <c r="H75">
        <v>9102</v>
      </c>
      <c r="I75" s="3">
        <v>270103</v>
      </c>
      <c r="J75" t="s">
        <v>13535</v>
      </c>
      <c r="K75" s="3">
        <v>270103007</v>
      </c>
      <c r="L75" t="s">
        <v>13726</v>
      </c>
      <c r="M75" s="3">
        <v>0</v>
      </c>
      <c r="N75">
        <v>912</v>
      </c>
      <c r="O75" s="3">
        <v>0</v>
      </c>
      <c r="Q75" s="3"/>
      <c r="S75" s="3"/>
      <c r="T75" s="3"/>
    </row>
    <row r="76" spans="1:20" x14ac:dyDescent="0.25">
      <c r="A76" s="3" t="s">
        <v>762</v>
      </c>
      <c r="B76" s="2" t="s">
        <v>1580</v>
      </c>
      <c r="C76" s="3" t="s">
        <v>13770</v>
      </c>
      <c r="E76" s="3" t="s">
        <v>13766</v>
      </c>
      <c r="F76">
        <v>1</v>
      </c>
      <c r="G76" s="3">
        <v>9</v>
      </c>
      <c r="H76">
        <v>9102</v>
      </c>
      <c r="I76" s="3">
        <v>270103</v>
      </c>
      <c r="J76" t="s">
        <v>13535</v>
      </c>
      <c r="K76" s="3">
        <v>270103007</v>
      </c>
      <c r="L76" t="s">
        <v>13726</v>
      </c>
      <c r="M76" s="3">
        <v>0</v>
      </c>
      <c r="N76">
        <v>1791</v>
      </c>
      <c r="O76" s="3">
        <v>0</v>
      </c>
      <c r="Q76" s="3"/>
      <c r="S76" s="3"/>
      <c r="T76" s="3"/>
    </row>
    <row r="77" spans="1:20" x14ac:dyDescent="0.25">
      <c r="A77" s="3" t="s">
        <v>762</v>
      </c>
      <c r="B77" s="2" t="s">
        <v>1580</v>
      </c>
      <c r="C77" s="3" t="s">
        <v>13770</v>
      </c>
      <c r="E77" s="3" t="s">
        <v>13767</v>
      </c>
      <c r="F77">
        <v>2</v>
      </c>
      <c r="G77" s="3">
        <v>9</v>
      </c>
      <c r="H77">
        <v>9102</v>
      </c>
      <c r="I77" s="3">
        <v>270103</v>
      </c>
      <c r="J77" t="s">
        <v>13535</v>
      </c>
      <c r="K77" s="3">
        <v>270103007</v>
      </c>
      <c r="L77" t="s">
        <v>13726</v>
      </c>
      <c r="M77" s="3">
        <v>0</v>
      </c>
      <c r="N77">
        <v>1791</v>
      </c>
      <c r="O77" s="3">
        <v>0</v>
      </c>
      <c r="Q77" s="3"/>
      <c r="S77" s="3"/>
      <c r="T77" s="3"/>
    </row>
    <row r="78" spans="1:20" x14ac:dyDescent="0.25">
      <c r="A78" s="3" t="s">
        <v>762</v>
      </c>
      <c r="B78" s="2" t="s">
        <v>1580</v>
      </c>
      <c r="C78" s="3" t="s">
        <v>13771</v>
      </c>
      <c r="E78" s="3" t="s">
        <v>13766</v>
      </c>
      <c r="F78">
        <v>1</v>
      </c>
      <c r="G78" s="3">
        <v>9</v>
      </c>
      <c r="H78">
        <v>9102</v>
      </c>
      <c r="I78" s="3">
        <v>270103</v>
      </c>
      <c r="J78" t="s">
        <v>13535</v>
      </c>
      <c r="K78" s="3">
        <v>270103007</v>
      </c>
      <c r="L78" t="s">
        <v>13726</v>
      </c>
      <c r="M78" s="3">
        <v>0</v>
      </c>
      <c r="N78">
        <v>1751</v>
      </c>
      <c r="O78" s="3">
        <v>0</v>
      </c>
      <c r="Q78" s="3"/>
      <c r="S78" s="3"/>
      <c r="T78" s="3"/>
    </row>
    <row r="79" spans="1:20" x14ac:dyDescent="0.25">
      <c r="A79" s="3" t="s">
        <v>762</v>
      </c>
      <c r="B79" s="2" t="s">
        <v>1580</v>
      </c>
      <c r="C79" s="3" t="s">
        <v>13772</v>
      </c>
      <c r="E79" s="3" t="s">
        <v>13766</v>
      </c>
      <c r="F79">
        <v>1</v>
      </c>
      <c r="G79" s="3">
        <v>9</v>
      </c>
      <c r="H79">
        <v>9102</v>
      </c>
      <c r="I79" s="3">
        <v>270103</v>
      </c>
      <c r="J79" t="s">
        <v>13535</v>
      </c>
      <c r="K79" s="3">
        <v>270103007</v>
      </c>
      <c r="L79" t="s">
        <v>13726</v>
      </c>
      <c r="M79" s="3">
        <v>0</v>
      </c>
      <c r="N79">
        <v>507</v>
      </c>
      <c r="O79" s="3">
        <v>0</v>
      </c>
      <c r="Q79" s="3"/>
      <c r="S79" s="3"/>
      <c r="T79" s="3"/>
    </row>
    <row r="80" spans="1:20" x14ac:dyDescent="0.25">
      <c r="A80" s="3" t="s">
        <v>762</v>
      </c>
      <c r="B80" s="2" t="s">
        <v>1580</v>
      </c>
      <c r="C80" s="3" t="s">
        <v>13772</v>
      </c>
      <c r="E80" s="3" t="s">
        <v>13767</v>
      </c>
      <c r="F80">
        <v>2</v>
      </c>
      <c r="G80" s="3">
        <v>9</v>
      </c>
      <c r="H80">
        <v>9102</v>
      </c>
      <c r="I80" s="3">
        <v>270103</v>
      </c>
      <c r="J80" t="s">
        <v>13535</v>
      </c>
      <c r="K80" s="3">
        <v>270103007</v>
      </c>
      <c r="L80" t="s">
        <v>13726</v>
      </c>
      <c r="M80" s="3">
        <v>0</v>
      </c>
      <c r="N80">
        <v>1521</v>
      </c>
      <c r="O80" s="3">
        <v>0</v>
      </c>
      <c r="Q80" s="3"/>
      <c r="S80" s="3"/>
      <c r="T80" s="3"/>
    </row>
    <row r="81" spans="1:20" x14ac:dyDescent="0.25">
      <c r="A81" s="3" t="s">
        <v>762</v>
      </c>
      <c r="B81" s="2" t="s">
        <v>1580</v>
      </c>
      <c r="C81" s="3" t="s">
        <v>13773</v>
      </c>
      <c r="E81" s="3" t="s">
        <v>13767</v>
      </c>
      <c r="F81">
        <v>2</v>
      </c>
      <c r="G81" s="3">
        <v>9</v>
      </c>
      <c r="H81">
        <v>9102</v>
      </c>
      <c r="I81" s="3">
        <v>270103</v>
      </c>
      <c r="J81" t="s">
        <v>13535</v>
      </c>
      <c r="K81" s="3">
        <v>270103007</v>
      </c>
      <c r="L81" t="s">
        <v>13726</v>
      </c>
      <c r="M81" s="3">
        <v>0</v>
      </c>
      <c r="N81">
        <v>570</v>
      </c>
      <c r="O81" s="3">
        <v>0</v>
      </c>
      <c r="Q81" s="3"/>
      <c r="S81" s="3"/>
      <c r="T81" s="3"/>
    </row>
    <row r="82" spans="1:20" x14ac:dyDescent="0.25">
      <c r="A82" s="3" t="s">
        <v>762</v>
      </c>
      <c r="B82" s="2" t="s">
        <v>1643</v>
      </c>
      <c r="C82" s="3" t="s">
        <v>13769</v>
      </c>
      <c r="E82" s="3" t="s">
        <v>13766</v>
      </c>
      <c r="F82">
        <v>1</v>
      </c>
      <c r="G82" s="3">
        <v>9</v>
      </c>
      <c r="H82">
        <v>9202</v>
      </c>
      <c r="I82" s="3">
        <v>270103</v>
      </c>
      <c r="J82" t="s">
        <v>13535</v>
      </c>
      <c r="K82" s="3">
        <v>270103007</v>
      </c>
      <c r="L82" t="s">
        <v>13726</v>
      </c>
      <c r="M82" s="3">
        <v>0</v>
      </c>
      <c r="N82">
        <v>1825</v>
      </c>
      <c r="O82" s="3">
        <v>0</v>
      </c>
      <c r="Q82" s="3"/>
      <c r="S82" s="3"/>
      <c r="T82" s="3"/>
    </row>
    <row r="83" spans="1:20" x14ac:dyDescent="0.25">
      <c r="A83" s="3" t="s">
        <v>762</v>
      </c>
      <c r="B83" s="2" t="s">
        <v>1643</v>
      </c>
      <c r="C83" s="3" t="s">
        <v>13769</v>
      </c>
      <c r="E83" s="3" t="s">
        <v>13767</v>
      </c>
      <c r="F83">
        <v>2</v>
      </c>
      <c r="G83" s="3">
        <v>9</v>
      </c>
      <c r="H83">
        <v>9202</v>
      </c>
      <c r="I83" s="3">
        <v>270103</v>
      </c>
      <c r="J83" t="s">
        <v>13535</v>
      </c>
      <c r="K83" s="3">
        <v>270103007</v>
      </c>
      <c r="L83" t="s">
        <v>13726</v>
      </c>
      <c r="M83" s="3">
        <v>0</v>
      </c>
      <c r="N83">
        <v>912</v>
      </c>
      <c r="O83" s="3">
        <v>0</v>
      </c>
      <c r="Q83" s="3"/>
      <c r="S83" s="3"/>
      <c r="T83" s="3"/>
    </row>
    <row r="84" spans="1:20" x14ac:dyDescent="0.25">
      <c r="A84" s="3" t="s">
        <v>762</v>
      </c>
      <c r="B84" s="2" t="s">
        <v>1643</v>
      </c>
      <c r="C84" s="3" t="s">
        <v>13770</v>
      </c>
      <c r="E84" s="3" t="s">
        <v>13766</v>
      </c>
      <c r="F84">
        <v>1</v>
      </c>
      <c r="G84" s="3">
        <v>9</v>
      </c>
      <c r="H84">
        <v>9202</v>
      </c>
      <c r="I84" s="3">
        <v>270103</v>
      </c>
      <c r="J84" t="s">
        <v>13535</v>
      </c>
      <c r="K84" s="3">
        <v>270103007</v>
      </c>
      <c r="L84" t="s">
        <v>13726</v>
      </c>
      <c r="M84" s="3">
        <v>0</v>
      </c>
      <c r="N84">
        <v>3583</v>
      </c>
      <c r="O84" s="3">
        <v>0</v>
      </c>
      <c r="Q84" s="3"/>
      <c r="S84" s="3"/>
      <c r="T84" s="3"/>
    </row>
    <row r="85" spans="1:20" x14ac:dyDescent="0.25">
      <c r="A85" s="3" t="s">
        <v>762</v>
      </c>
      <c r="B85" s="2" t="s">
        <v>1643</v>
      </c>
      <c r="C85" s="3" t="s">
        <v>13771</v>
      </c>
      <c r="E85" s="3" t="s">
        <v>13766</v>
      </c>
      <c r="F85">
        <v>1</v>
      </c>
      <c r="G85" s="3">
        <v>9</v>
      </c>
      <c r="H85">
        <v>9202</v>
      </c>
      <c r="I85" s="3">
        <v>270103</v>
      </c>
      <c r="J85" t="s">
        <v>13535</v>
      </c>
      <c r="K85" s="3">
        <v>270103007</v>
      </c>
      <c r="L85" t="s">
        <v>13726</v>
      </c>
      <c r="M85" s="3">
        <v>0</v>
      </c>
      <c r="N85">
        <v>3501</v>
      </c>
      <c r="O85" s="3">
        <v>0</v>
      </c>
      <c r="Q85" s="3"/>
      <c r="S85" s="3"/>
      <c r="T85" s="3"/>
    </row>
    <row r="86" spans="1:20" x14ac:dyDescent="0.25">
      <c r="A86" s="3" t="s">
        <v>762</v>
      </c>
      <c r="B86" s="2" t="s">
        <v>1643</v>
      </c>
      <c r="C86" s="3" t="s">
        <v>13772</v>
      </c>
      <c r="E86" s="3" t="s">
        <v>13766</v>
      </c>
      <c r="F86">
        <v>1</v>
      </c>
      <c r="G86" s="3">
        <v>9</v>
      </c>
      <c r="H86">
        <v>9202</v>
      </c>
      <c r="I86" s="3">
        <v>270103</v>
      </c>
      <c r="J86" t="s">
        <v>13535</v>
      </c>
      <c r="K86" s="3">
        <v>270103007</v>
      </c>
      <c r="L86" t="s">
        <v>13726</v>
      </c>
      <c r="M86" s="3">
        <v>0</v>
      </c>
      <c r="N86">
        <v>507</v>
      </c>
      <c r="O86" s="3">
        <v>0</v>
      </c>
      <c r="Q86" s="3"/>
      <c r="S86" s="3"/>
      <c r="T86" s="3"/>
    </row>
    <row r="87" spans="1:20" x14ac:dyDescent="0.25">
      <c r="A87" s="3" t="s">
        <v>762</v>
      </c>
      <c r="B87" s="2" t="s">
        <v>1643</v>
      </c>
      <c r="C87" s="3" t="s">
        <v>13772</v>
      </c>
      <c r="E87" s="3" t="s">
        <v>13767</v>
      </c>
      <c r="F87">
        <v>2</v>
      </c>
      <c r="G87" s="3">
        <v>9</v>
      </c>
      <c r="H87">
        <v>9202</v>
      </c>
      <c r="I87" s="3">
        <v>270103</v>
      </c>
      <c r="J87" t="s">
        <v>13535</v>
      </c>
      <c r="K87" s="3">
        <v>270103007</v>
      </c>
      <c r="L87" t="s">
        <v>13726</v>
      </c>
      <c r="M87" s="3">
        <v>0</v>
      </c>
      <c r="N87">
        <v>2535</v>
      </c>
      <c r="O87" s="3">
        <v>0</v>
      </c>
      <c r="Q87" s="3"/>
      <c r="S87" s="3"/>
      <c r="T87" s="3"/>
    </row>
    <row r="88" spans="1:20" x14ac:dyDescent="0.25">
      <c r="A88" s="3" t="s">
        <v>762</v>
      </c>
      <c r="B88" s="2" t="s">
        <v>1643</v>
      </c>
      <c r="C88" s="3" t="s">
        <v>13773</v>
      </c>
      <c r="E88" s="3" t="s">
        <v>13766</v>
      </c>
      <c r="F88">
        <v>1</v>
      </c>
      <c r="G88" s="3">
        <v>9</v>
      </c>
      <c r="H88">
        <v>9202</v>
      </c>
      <c r="I88" s="3">
        <v>270103</v>
      </c>
      <c r="J88" t="s">
        <v>13535</v>
      </c>
      <c r="K88" s="3">
        <v>270103007</v>
      </c>
      <c r="L88" t="s">
        <v>13726</v>
      </c>
      <c r="M88" s="3">
        <v>0</v>
      </c>
      <c r="N88">
        <v>570</v>
      </c>
      <c r="O88" s="3">
        <v>0</v>
      </c>
      <c r="Q88" s="3"/>
      <c r="S88" s="3"/>
      <c r="T88" s="3"/>
    </row>
    <row r="89" spans="1:20" x14ac:dyDescent="0.25">
      <c r="A89" s="3" t="s">
        <v>762</v>
      </c>
      <c r="B89" s="2" t="s">
        <v>1643</v>
      </c>
      <c r="C89" s="3" t="s">
        <v>13773</v>
      </c>
      <c r="E89" s="3" t="s">
        <v>13767</v>
      </c>
      <c r="F89">
        <v>2</v>
      </c>
      <c r="G89" s="3">
        <v>9</v>
      </c>
      <c r="H89">
        <v>9202</v>
      </c>
      <c r="I89" s="3">
        <v>270103</v>
      </c>
      <c r="J89" t="s">
        <v>13535</v>
      </c>
      <c r="K89" s="3">
        <v>270103007</v>
      </c>
      <c r="L89" t="s">
        <v>13726</v>
      </c>
      <c r="M89" s="3">
        <v>0</v>
      </c>
      <c r="N89">
        <v>570</v>
      </c>
      <c r="O89" s="3">
        <v>0</v>
      </c>
      <c r="Q89" s="3"/>
      <c r="S89" s="3"/>
      <c r="T89" s="3"/>
    </row>
    <row r="90" spans="1:20" x14ac:dyDescent="0.25">
      <c r="A90" s="3" t="s">
        <v>762</v>
      </c>
      <c r="B90" s="2" t="s">
        <v>1643</v>
      </c>
      <c r="C90" s="3" t="s">
        <v>13773</v>
      </c>
      <c r="E90" s="3" t="s">
        <v>13768</v>
      </c>
      <c r="F90">
        <v>3</v>
      </c>
      <c r="G90" s="3">
        <v>9</v>
      </c>
      <c r="H90">
        <v>9202</v>
      </c>
      <c r="I90" s="3">
        <v>270103</v>
      </c>
      <c r="J90" t="s">
        <v>13535</v>
      </c>
      <c r="K90" s="3">
        <v>270103007</v>
      </c>
      <c r="L90" t="s">
        <v>13726</v>
      </c>
      <c r="M90" s="3">
        <v>0</v>
      </c>
      <c r="N90">
        <v>285</v>
      </c>
      <c r="O90" s="3">
        <v>0</v>
      </c>
      <c r="Q90" s="3"/>
      <c r="S90" s="3"/>
      <c r="T90" s="3"/>
    </row>
    <row r="91" spans="1:20" x14ac:dyDescent="0.25">
      <c r="A91" s="3" t="s">
        <v>762</v>
      </c>
      <c r="B91" s="2" t="s">
        <v>1583</v>
      </c>
      <c r="C91" s="3" t="s">
        <v>13770</v>
      </c>
      <c r="E91" s="3" t="s">
        <v>13768</v>
      </c>
      <c r="F91">
        <v>3</v>
      </c>
      <c r="G91" s="3">
        <v>9</v>
      </c>
      <c r="H91">
        <v>9103</v>
      </c>
      <c r="I91" s="3">
        <v>270103</v>
      </c>
      <c r="J91" t="s">
        <v>13535</v>
      </c>
      <c r="K91" s="3">
        <v>270103007</v>
      </c>
      <c r="L91" t="s">
        <v>13726</v>
      </c>
      <c r="M91" s="3">
        <v>0</v>
      </c>
      <c r="N91">
        <v>896</v>
      </c>
      <c r="O91" s="3">
        <v>0</v>
      </c>
      <c r="Q91" s="3"/>
      <c r="S91" s="3"/>
      <c r="T91" s="3"/>
    </row>
    <row r="92" spans="1:20" x14ac:dyDescent="0.25">
      <c r="A92" s="3" t="s">
        <v>762</v>
      </c>
      <c r="B92" s="2" t="s">
        <v>1583</v>
      </c>
      <c r="C92" s="3" t="s">
        <v>13771</v>
      </c>
      <c r="E92" s="3" t="s">
        <v>13766</v>
      </c>
      <c r="F92">
        <v>1</v>
      </c>
      <c r="G92" s="3">
        <v>9</v>
      </c>
      <c r="H92">
        <v>9103</v>
      </c>
      <c r="I92" s="3">
        <v>270103</v>
      </c>
      <c r="J92" t="s">
        <v>13535</v>
      </c>
      <c r="K92" s="3">
        <v>270103007</v>
      </c>
      <c r="L92" t="s">
        <v>13726</v>
      </c>
      <c r="M92" s="3">
        <v>0</v>
      </c>
      <c r="N92">
        <v>584</v>
      </c>
      <c r="O92" s="3">
        <v>0</v>
      </c>
      <c r="Q92" s="3"/>
      <c r="S92" s="3"/>
      <c r="T92" s="3"/>
    </row>
    <row r="93" spans="1:20" x14ac:dyDescent="0.25">
      <c r="A93" s="3" t="s">
        <v>762</v>
      </c>
      <c r="B93" s="2" t="s">
        <v>1583</v>
      </c>
      <c r="C93" s="3" t="s">
        <v>13772</v>
      </c>
      <c r="E93" s="3" t="s">
        <v>13766</v>
      </c>
      <c r="F93">
        <v>1</v>
      </c>
      <c r="G93" s="3">
        <v>9</v>
      </c>
      <c r="H93">
        <v>9103</v>
      </c>
      <c r="I93" s="3">
        <v>270103</v>
      </c>
      <c r="J93" t="s">
        <v>13535</v>
      </c>
      <c r="K93" s="3">
        <v>270103007</v>
      </c>
      <c r="L93" t="s">
        <v>13726</v>
      </c>
      <c r="M93" s="3">
        <v>0</v>
      </c>
      <c r="N93">
        <v>507</v>
      </c>
      <c r="O93" s="3">
        <v>0</v>
      </c>
      <c r="Q93" s="3"/>
      <c r="S93" s="3"/>
      <c r="T93" s="3"/>
    </row>
    <row r="94" spans="1:20" x14ac:dyDescent="0.25">
      <c r="A94" s="3" t="s">
        <v>762</v>
      </c>
      <c r="B94" s="2" t="s">
        <v>1583</v>
      </c>
      <c r="C94" s="3" t="s">
        <v>13773</v>
      </c>
      <c r="E94" s="3" t="s">
        <v>13766</v>
      </c>
      <c r="F94">
        <v>1</v>
      </c>
      <c r="G94" s="3">
        <v>9</v>
      </c>
      <c r="H94">
        <v>9103</v>
      </c>
      <c r="I94" s="3">
        <v>270103</v>
      </c>
      <c r="J94" t="s">
        <v>13535</v>
      </c>
      <c r="K94" s="3">
        <v>270103007</v>
      </c>
      <c r="L94" t="s">
        <v>13726</v>
      </c>
      <c r="M94" s="3">
        <v>0</v>
      </c>
      <c r="N94">
        <v>285</v>
      </c>
      <c r="O94" s="3">
        <v>0</v>
      </c>
      <c r="Q94" s="3"/>
      <c r="S94" s="3"/>
      <c r="T94" s="3"/>
    </row>
    <row r="95" spans="1:20" x14ac:dyDescent="0.25">
      <c r="A95" s="3" t="s">
        <v>762</v>
      </c>
      <c r="B95" s="2" t="s">
        <v>1646</v>
      </c>
      <c r="C95" s="3" t="s">
        <v>13769</v>
      </c>
      <c r="E95" s="3" t="s">
        <v>13766</v>
      </c>
      <c r="F95">
        <v>1</v>
      </c>
      <c r="G95" s="3">
        <v>9</v>
      </c>
      <c r="H95">
        <v>9203</v>
      </c>
      <c r="I95" s="3">
        <v>270103</v>
      </c>
      <c r="J95" t="s">
        <v>13535</v>
      </c>
      <c r="K95" s="3">
        <v>270103007</v>
      </c>
      <c r="L95" t="s">
        <v>13726</v>
      </c>
      <c r="M95" s="3">
        <v>0</v>
      </c>
      <c r="N95">
        <v>1825</v>
      </c>
      <c r="O95" s="3">
        <v>0</v>
      </c>
      <c r="Q95" s="3"/>
      <c r="S95" s="3"/>
      <c r="T95" s="3"/>
    </row>
    <row r="96" spans="1:20" x14ac:dyDescent="0.25">
      <c r="A96" s="3" t="s">
        <v>762</v>
      </c>
      <c r="B96" s="2" t="s">
        <v>1646</v>
      </c>
      <c r="C96" s="3" t="s">
        <v>13770</v>
      </c>
      <c r="E96" s="3" t="s">
        <v>13766</v>
      </c>
      <c r="F96">
        <v>1</v>
      </c>
      <c r="G96" s="3">
        <v>9</v>
      </c>
      <c r="H96">
        <v>9203</v>
      </c>
      <c r="I96" s="3">
        <v>270103</v>
      </c>
      <c r="J96" t="s">
        <v>13535</v>
      </c>
      <c r="K96" s="3">
        <v>270103007</v>
      </c>
      <c r="L96" t="s">
        <v>13726</v>
      </c>
      <c r="M96" s="3">
        <v>0</v>
      </c>
      <c r="N96">
        <v>896</v>
      </c>
      <c r="O96" s="3">
        <v>0</v>
      </c>
      <c r="Q96" s="3"/>
      <c r="S96" s="3"/>
      <c r="T96" s="3"/>
    </row>
    <row r="97" spans="1:20" x14ac:dyDescent="0.25">
      <c r="A97" s="3" t="s">
        <v>762</v>
      </c>
      <c r="B97" s="2" t="s">
        <v>1646</v>
      </c>
      <c r="C97" s="3" t="s">
        <v>13770</v>
      </c>
      <c r="E97" s="3" t="s">
        <v>13768</v>
      </c>
      <c r="F97">
        <v>3</v>
      </c>
      <c r="G97" s="3">
        <v>9</v>
      </c>
      <c r="H97">
        <v>9203</v>
      </c>
      <c r="I97" s="3">
        <v>270103</v>
      </c>
      <c r="J97" t="s">
        <v>13535</v>
      </c>
      <c r="K97" s="3">
        <v>270103007</v>
      </c>
      <c r="L97" t="s">
        <v>13726</v>
      </c>
      <c r="M97" s="3">
        <v>0</v>
      </c>
      <c r="N97">
        <v>896</v>
      </c>
      <c r="O97" s="3">
        <v>0</v>
      </c>
      <c r="Q97" s="3"/>
      <c r="S97" s="3"/>
      <c r="T97" s="3"/>
    </row>
    <row r="98" spans="1:20" x14ac:dyDescent="0.25">
      <c r="A98" s="3" t="s">
        <v>762</v>
      </c>
      <c r="B98" s="2" t="s">
        <v>1646</v>
      </c>
      <c r="C98" s="3" t="s">
        <v>13771</v>
      </c>
      <c r="E98" s="3" t="s">
        <v>13766</v>
      </c>
      <c r="F98">
        <v>1</v>
      </c>
      <c r="G98" s="3">
        <v>9</v>
      </c>
      <c r="H98">
        <v>9203</v>
      </c>
      <c r="I98" s="3">
        <v>270103</v>
      </c>
      <c r="J98" t="s">
        <v>13535</v>
      </c>
      <c r="K98" s="3">
        <v>270103007</v>
      </c>
      <c r="L98" t="s">
        <v>13726</v>
      </c>
      <c r="M98" s="3">
        <v>0</v>
      </c>
      <c r="N98">
        <v>584</v>
      </c>
      <c r="O98" s="3">
        <v>0</v>
      </c>
      <c r="Q98" s="3"/>
      <c r="S98" s="3"/>
      <c r="T98" s="3"/>
    </row>
    <row r="99" spans="1:20" x14ac:dyDescent="0.25">
      <c r="A99" s="3" t="s">
        <v>762</v>
      </c>
      <c r="B99" s="2" t="s">
        <v>1646</v>
      </c>
      <c r="C99" s="3" t="s">
        <v>13771</v>
      </c>
      <c r="E99" s="3" t="s">
        <v>13768</v>
      </c>
      <c r="F99">
        <v>3</v>
      </c>
      <c r="G99" s="3">
        <v>9</v>
      </c>
      <c r="H99">
        <v>9203</v>
      </c>
      <c r="I99" s="3">
        <v>270103</v>
      </c>
      <c r="J99" t="s">
        <v>13535</v>
      </c>
      <c r="K99" s="3">
        <v>270103007</v>
      </c>
      <c r="L99" t="s">
        <v>13726</v>
      </c>
      <c r="M99" s="3">
        <v>0</v>
      </c>
      <c r="N99">
        <v>584</v>
      </c>
      <c r="O99" s="3">
        <v>0</v>
      </c>
      <c r="Q99" s="3"/>
      <c r="S99" s="3"/>
      <c r="T99" s="3"/>
    </row>
    <row r="100" spans="1:20" x14ac:dyDescent="0.25">
      <c r="A100" s="3" t="s">
        <v>762</v>
      </c>
      <c r="B100" s="2" t="s">
        <v>1646</v>
      </c>
      <c r="C100" s="3" t="s">
        <v>13772</v>
      </c>
      <c r="E100" s="3" t="s">
        <v>13766</v>
      </c>
      <c r="F100">
        <v>1</v>
      </c>
      <c r="G100" s="3">
        <v>9</v>
      </c>
      <c r="H100">
        <v>9203</v>
      </c>
      <c r="I100" s="3">
        <v>270103</v>
      </c>
      <c r="J100" t="s">
        <v>13535</v>
      </c>
      <c r="K100" s="3">
        <v>270103007</v>
      </c>
      <c r="L100" t="s">
        <v>13726</v>
      </c>
      <c r="M100" s="3">
        <v>0</v>
      </c>
      <c r="N100">
        <v>1014</v>
      </c>
      <c r="O100" s="3">
        <v>0</v>
      </c>
      <c r="Q100" s="3"/>
      <c r="S100" s="3"/>
      <c r="T100" s="3"/>
    </row>
    <row r="101" spans="1:20" x14ac:dyDescent="0.25">
      <c r="A101" s="3" t="s">
        <v>762</v>
      </c>
      <c r="B101" s="2" t="s">
        <v>1646</v>
      </c>
      <c r="C101" s="3" t="s">
        <v>13773</v>
      </c>
      <c r="E101" s="3" t="s">
        <v>13766</v>
      </c>
      <c r="F101">
        <v>1</v>
      </c>
      <c r="G101" s="3">
        <v>9</v>
      </c>
      <c r="H101">
        <v>9203</v>
      </c>
      <c r="I101" s="3">
        <v>270103</v>
      </c>
      <c r="J101" t="s">
        <v>13535</v>
      </c>
      <c r="K101" s="3">
        <v>270103007</v>
      </c>
      <c r="L101" t="s">
        <v>13726</v>
      </c>
      <c r="M101" s="3">
        <v>0</v>
      </c>
      <c r="N101">
        <v>570</v>
      </c>
      <c r="O101" s="3">
        <v>0</v>
      </c>
      <c r="Q101" s="3"/>
      <c r="S101" s="3"/>
      <c r="T101" s="3"/>
    </row>
    <row r="102" spans="1:20" x14ac:dyDescent="0.25">
      <c r="A102" s="3" t="s">
        <v>762</v>
      </c>
      <c r="B102" s="2" t="s">
        <v>1646</v>
      </c>
      <c r="C102" s="3" t="s">
        <v>13773</v>
      </c>
      <c r="E102" s="3" t="s">
        <v>13767</v>
      </c>
      <c r="F102">
        <v>2</v>
      </c>
      <c r="G102" s="3">
        <v>9</v>
      </c>
      <c r="H102">
        <v>9203</v>
      </c>
      <c r="I102" s="3">
        <v>270103</v>
      </c>
      <c r="J102" t="s">
        <v>13535</v>
      </c>
      <c r="K102" s="3">
        <v>270103007</v>
      </c>
      <c r="L102" t="s">
        <v>13726</v>
      </c>
      <c r="M102" s="3">
        <v>0</v>
      </c>
      <c r="N102">
        <v>570</v>
      </c>
      <c r="O102" s="3">
        <v>0</v>
      </c>
      <c r="Q102" s="3"/>
      <c r="S102" s="3"/>
      <c r="T102" s="3"/>
    </row>
    <row r="103" spans="1:20" x14ac:dyDescent="0.25">
      <c r="A103" s="3" t="s">
        <v>762</v>
      </c>
      <c r="B103" s="2" t="s">
        <v>1646</v>
      </c>
      <c r="C103" s="3" t="s">
        <v>13770</v>
      </c>
      <c r="E103" s="3" t="s">
        <v>13766</v>
      </c>
      <c r="F103">
        <v>1</v>
      </c>
      <c r="G103" s="3">
        <v>9</v>
      </c>
      <c r="H103">
        <v>9203</v>
      </c>
      <c r="I103" s="3">
        <v>270103</v>
      </c>
      <c r="J103" t="s">
        <v>13535</v>
      </c>
      <c r="K103" s="3">
        <v>270103007</v>
      </c>
      <c r="L103" t="s">
        <v>13726</v>
      </c>
      <c r="M103" s="3">
        <v>0</v>
      </c>
      <c r="N103">
        <v>0</v>
      </c>
      <c r="O103" s="3">
        <v>752</v>
      </c>
      <c r="Q103" s="3"/>
      <c r="S103" s="3"/>
      <c r="T103" s="3"/>
    </row>
    <row r="104" spans="1:20" x14ac:dyDescent="0.25">
      <c r="A104" s="3" t="s">
        <v>762</v>
      </c>
      <c r="B104" s="2" t="s">
        <v>1646</v>
      </c>
      <c r="C104" s="3" t="s">
        <v>13771</v>
      </c>
      <c r="E104" s="3" t="s">
        <v>13767</v>
      </c>
      <c r="F104">
        <v>2</v>
      </c>
      <c r="G104" s="3">
        <v>9</v>
      </c>
      <c r="H104">
        <v>9203</v>
      </c>
      <c r="I104" s="3">
        <v>270103</v>
      </c>
      <c r="J104" t="s">
        <v>13535</v>
      </c>
      <c r="K104" s="3">
        <v>270103007</v>
      </c>
      <c r="L104" t="s">
        <v>13726</v>
      </c>
      <c r="M104" s="3">
        <v>0</v>
      </c>
      <c r="N104">
        <v>0</v>
      </c>
      <c r="O104" s="3">
        <v>620</v>
      </c>
      <c r="Q104" s="3"/>
      <c r="S104" s="3"/>
      <c r="T104" s="3"/>
    </row>
    <row r="105" spans="1:20" x14ac:dyDescent="0.25">
      <c r="A105" s="3" t="s">
        <v>762</v>
      </c>
      <c r="B105" s="2" t="s">
        <v>1646</v>
      </c>
      <c r="C105" s="3" t="s">
        <v>13771</v>
      </c>
      <c r="E105" s="3" t="s">
        <v>13768</v>
      </c>
      <c r="F105">
        <v>3</v>
      </c>
      <c r="G105" s="3">
        <v>9</v>
      </c>
      <c r="H105">
        <v>9203</v>
      </c>
      <c r="I105" s="3">
        <v>270103</v>
      </c>
      <c r="J105" t="s">
        <v>13535</v>
      </c>
      <c r="K105" s="3">
        <v>270103007</v>
      </c>
      <c r="L105" t="s">
        <v>13726</v>
      </c>
      <c r="M105" s="3">
        <v>0</v>
      </c>
      <c r="N105">
        <v>0</v>
      </c>
      <c r="O105" s="3">
        <v>620</v>
      </c>
      <c r="Q105" s="3"/>
      <c r="S105" s="3"/>
      <c r="T105" s="3"/>
    </row>
    <row r="106" spans="1:20" x14ac:dyDescent="0.25">
      <c r="A106" s="3" t="s">
        <v>762</v>
      </c>
      <c r="B106" s="2" t="s">
        <v>1646</v>
      </c>
      <c r="C106" s="3" t="s">
        <v>13772</v>
      </c>
      <c r="E106" s="3" t="s">
        <v>13766</v>
      </c>
      <c r="F106">
        <v>1</v>
      </c>
      <c r="G106" s="3">
        <v>9</v>
      </c>
      <c r="H106">
        <v>9203</v>
      </c>
      <c r="I106" s="3">
        <v>270103</v>
      </c>
      <c r="J106" t="s">
        <v>13535</v>
      </c>
      <c r="K106" s="3">
        <v>270103007</v>
      </c>
      <c r="L106" t="s">
        <v>13726</v>
      </c>
      <c r="M106" s="3">
        <v>0</v>
      </c>
      <c r="N106">
        <v>0</v>
      </c>
      <c r="O106" s="3">
        <v>619</v>
      </c>
      <c r="Q106" s="3"/>
      <c r="S106" s="3"/>
      <c r="T106" s="3"/>
    </row>
    <row r="107" spans="1:20" x14ac:dyDescent="0.25">
      <c r="A107" s="3" t="s">
        <v>762</v>
      </c>
      <c r="B107" s="2" t="s">
        <v>1646</v>
      </c>
      <c r="C107" s="3" t="s">
        <v>13773</v>
      </c>
      <c r="E107" s="3" t="s">
        <v>13766</v>
      </c>
      <c r="F107">
        <v>1</v>
      </c>
      <c r="G107" s="3">
        <v>9</v>
      </c>
      <c r="H107">
        <v>9203</v>
      </c>
      <c r="I107" s="3">
        <v>270103</v>
      </c>
      <c r="J107" t="s">
        <v>13535</v>
      </c>
      <c r="K107" s="3">
        <v>270103007</v>
      </c>
      <c r="L107" t="s">
        <v>13726</v>
      </c>
      <c r="M107" s="3">
        <v>0</v>
      </c>
      <c r="N107">
        <v>0</v>
      </c>
      <c r="O107" s="3">
        <v>345</v>
      </c>
      <c r="Q107" s="3"/>
      <c r="S107" s="3"/>
      <c r="T107" s="3"/>
    </row>
    <row r="108" spans="1:20" x14ac:dyDescent="0.25">
      <c r="A108" s="3" t="s">
        <v>762</v>
      </c>
      <c r="B108" s="2" t="s">
        <v>1649</v>
      </c>
      <c r="C108" s="3" t="s">
        <v>13770</v>
      </c>
      <c r="E108" s="3" t="s">
        <v>13767</v>
      </c>
      <c r="F108">
        <v>2</v>
      </c>
      <c r="G108" s="3">
        <v>9</v>
      </c>
      <c r="H108">
        <v>9204</v>
      </c>
      <c r="I108" s="3">
        <v>270103</v>
      </c>
      <c r="J108" t="s">
        <v>13535</v>
      </c>
      <c r="K108" s="3">
        <v>270103007</v>
      </c>
      <c r="L108" t="s">
        <v>13726</v>
      </c>
      <c r="M108" s="3">
        <v>0</v>
      </c>
      <c r="N108">
        <v>896</v>
      </c>
      <c r="O108" s="3">
        <v>0</v>
      </c>
      <c r="Q108" s="3"/>
      <c r="S108" s="3"/>
      <c r="T108" s="3"/>
    </row>
    <row r="109" spans="1:20" x14ac:dyDescent="0.25">
      <c r="A109" s="3" t="s">
        <v>762</v>
      </c>
      <c r="B109" s="2" t="s">
        <v>1649</v>
      </c>
      <c r="C109" s="3" t="s">
        <v>13773</v>
      </c>
      <c r="E109" s="3" t="s">
        <v>13766</v>
      </c>
      <c r="F109">
        <v>1</v>
      </c>
      <c r="G109" s="3">
        <v>9</v>
      </c>
      <c r="H109">
        <v>9204</v>
      </c>
      <c r="I109" s="3">
        <v>270103</v>
      </c>
      <c r="J109" t="s">
        <v>13535</v>
      </c>
      <c r="K109" s="3">
        <v>270103007</v>
      </c>
      <c r="L109" t="s">
        <v>13726</v>
      </c>
      <c r="M109" s="3">
        <v>0</v>
      </c>
      <c r="N109">
        <v>285</v>
      </c>
      <c r="O109" s="3">
        <v>0</v>
      </c>
      <c r="Q109" s="3"/>
      <c r="S109" s="3"/>
      <c r="T109" s="3"/>
    </row>
    <row r="110" spans="1:20" x14ac:dyDescent="0.25">
      <c r="A110" s="3" t="s">
        <v>762</v>
      </c>
      <c r="B110" s="2" t="s">
        <v>1649</v>
      </c>
      <c r="C110" s="3" t="s">
        <v>13773</v>
      </c>
      <c r="E110" s="3" t="s">
        <v>13767</v>
      </c>
      <c r="F110">
        <v>2</v>
      </c>
      <c r="G110" s="3">
        <v>9</v>
      </c>
      <c r="H110">
        <v>9204</v>
      </c>
      <c r="I110" s="3">
        <v>270103</v>
      </c>
      <c r="J110" t="s">
        <v>13535</v>
      </c>
      <c r="K110" s="3">
        <v>270103007</v>
      </c>
      <c r="L110" t="s">
        <v>13726</v>
      </c>
      <c r="M110" s="3">
        <v>0</v>
      </c>
      <c r="N110">
        <v>570</v>
      </c>
      <c r="O110" s="3">
        <v>0</v>
      </c>
      <c r="Q110" s="3"/>
      <c r="S110" s="3"/>
      <c r="T110" s="3"/>
    </row>
    <row r="111" spans="1:20" x14ac:dyDescent="0.25">
      <c r="A111" s="3" t="s">
        <v>762</v>
      </c>
      <c r="B111" s="2" t="s">
        <v>1589</v>
      </c>
      <c r="C111" s="3" t="s">
        <v>13769</v>
      </c>
      <c r="E111" s="3" t="s">
        <v>13766</v>
      </c>
      <c r="F111">
        <v>1</v>
      </c>
      <c r="G111" s="3">
        <v>9</v>
      </c>
      <c r="H111">
        <v>9105</v>
      </c>
      <c r="I111" s="3">
        <v>270103</v>
      </c>
      <c r="J111" t="s">
        <v>13535</v>
      </c>
      <c r="K111" s="3">
        <v>270103007</v>
      </c>
      <c r="L111" t="s">
        <v>13726</v>
      </c>
      <c r="M111" s="3">
        <v>0</v>
      </c>
      <c r="N111">
        <v>1825</v>
      </c>
      <c r="O111" s="3">
        <v>1010</v>
      </c>
      <c r="Q111" s="3"/>
      <c r="S111" s="3"/>
      <c r="T111" s="3"/>
    </row>
    <row r="112" spans="1:20" x14ac:dyDescent="0.25">
      <c r="A112" s="3" t="s">
        <v>762</v>
      </c>
      <c r="B112" s="2" t="s">
        <v>1589</v>
      </c>
      <c r="C112" s="3" t="s">
        <v>13770</v>
      </c>
      <c r="E112" s="3" t="s">
        <v>13766</v>
      </c>
      <c r="F112">
        <v>1</v>
      </c>
      <c r="G112" s="3">
        <v>9</v>
      </c>
      <c r="H112">
        <v>9105</v>
      </c>
      <c r="I112" s="3">
        <v>270103</v>
      </c>
      <c r="J112" t="s">
        <v>13535</v>
      </c>
      <c r="K112" s="3">
        <v>270103007</v>
      </c>
      <c r="L112" t="s">
        <v>13726</v>
      </c>
      <c r="M112" s="3">
        <v>0</v>
      </c>
      <c r="N112">
        <v>896</v>
      </c>
      <c r="O112" s="3">
        <v>1505</v>
      </c>
      <c r="Q112" s="3"/>
      <c r="S112" s="3"/>
      <c r="T112" s="3"/>
    </row>
    <row r="113" spans="1:20" x14ac:dyDescent="0.25">
      <c r="A113" s="3" t="s">
        <v>762</v>
      </c>
      <c r="B113" s="2" t="s">
        <v>1589</v>
      </c>
      <c r="C113" s="3" t="s">
        <v>13770</v>
      </c>
      <c r="E113" s="3" t="s">
        <v>13767</v>
      </c>
      <c r="F113">
        <v>2</v>
      </c>
      <c r="G113" s="3">
        <v>9</v>
      </c>
      <c r="H113">
        <v>9105</v>
      </c>
      <c r="I113" s="3">
        <v>270103</v>
      </c>
      <c r="J113" t="s">
        <v>13535</v>
      </c>
      <c r="K113" s="3">
        <v>270103007</v>
      </c>
      <c r="L113" t="s">
        <v>13726</v>
      </c>
      <c r="M113" s="3">
        <v>0</v>
      </c>
      <c r="N113">
        <v>0</v>
      </c>
      <c r="O113" s="3">
        <v>752</v>
      </c>
      <c r="Q113" s="3"/>
      <c r="S113" s="3"/>
      <c r="T113" s="3"/>
    </row>
    <row r="114" spans="1:20" x14ac:dyDescent="0.25">
      <c r="A114" s="3" t="s">
        <v>762</v>
      </c>
      <c r="B114" s="2" t="s">
        <v>1589</v>
      </c>
      <c r="C114" s="3" t="s">
        <v>13771</v>
      </c>
      <c r="E114" s="3" t="s">
        <v>13766</v>
      </c>
      <c r="F114">
        <v>1</v>
      </c>
      <c r="G114" s="3">
        <v>9</v>
      </c>
      <c r="H114">
        <v>9105</v>
      </c>
      <c r="I114" s="3">
        <v>270103</v>
      </c>
      <c r="J114" t="s">
        <v>13535</v>
      </c>
      <c r="K114" s="3">
        <v>270103007</v>
      </c>
      <c r="L114" t="s">
        <v>13726</v>
      </c>
      <c r="M114" s="3">
        <v>0</v>
      </c>
      <c r="N114">
        <v>584</v>
      </c>
      <c r="O114" s="3">
        <v>1860</v>
      </c>
      <c r="Q114" s="3"/>
      <c r="S114" s="3"/>
      <c r="T114" s="3"/>
    </row>
    <row r="115" spans="1:20" x14ac:dyDescent="0.25">
      <c r="A115" s="3" t="s">
        <v>762</v>
      </c>
      <c r="B115" s="2" t="s">
        <v>1589</v>
      </c>
      <c r="C115" s="3" t="s">
        <v>13771</v>
      </c>
      <c r="E115" s="3" t="s">
        <v>13768</v>
      </c>
      <c r="F115">
        <v>3</v>
      </c>
      <c r="G115" s="3">
        <v>9</v>
      </c>
      <c r="H115">
        <v>9105</v>
      </c>
      <c r="I115" s="3">
        <v>270103</v>
      </c>
      <c r="J115" t="s">
        <v>13535</v>
      </c>
      <c r="K115" s="3">
        <v>270103007</v>
      </c>
      <c r="L115" t="s">
        <v>13726</v>
      </c>
      <c r="M115" s="3">
        <v>0</v>
      </c>
      <c r="N115">
        <v>0</v>
      </c>
      <c r="O115" s="3">
        <v>620</v>
      </c>
      <c r="Q115" s="3"/>
      <c r="S115" s="3"/>
      <c r="T115" s="3"/>
    </row>
    <row r="116" spans="1:20" x14ac:dyDescent="0.25">
      <c r="A116" s="3" t="s">
        <v>762</v>
      </c>
      <c r="B116" s="2" t="s">
        <v>1589</v>
      </c>
      <c r="C116" s="3" t="s">
        <v>13772</v>
      </c>
      <c r="E116" s="3" t="s">
        <v>13766</v>
      </c>
      <c r="F116">
        <v>1</v>
      </c>
      <c r="G116" s="3">
        <v>9</v>
      </c>
      <c r="H116">
        <v>9105</v>
      </c>
      <c r="I116" s="3">
        <v>270103</v>
      </c>
      <c r="J116" t="s">
        <v>13535</v>
      </c>
      <c r="K116" s="3">
        <v>270103007</v>
      </c>
      <c r="L116" t="s">
        <v>13726</v>
      </c>
      <c r="M116" s="3">
        <v>0</v>
      </c>
      <c r="N116">
        <v>507</v>
      </c>
      <c r="O116" s="3">
        <v>2475</v>
      </c>
      <c r="Q116" s="3"/>
      <c r="S116" s="3"/>
      <c r="T116" s="3"/>
    </row>
    <row r="117" spans="1:20" x14ac:dyDescent="0.25">
      <c r="A117" s="3" t="s">
        <v>762</v>
      </c>
      <c r="B117" s="2" t="s">
        <v>1589</v>
      </c>
      <c r="C117" s="3" t="s">
        <v>13772</v>
      </c>
      <c r="E117" s="3" t="s">
        <v>13768</v>
      </c>
      <c r="F117">
        <v>3</v>
      </c>
      <c r="G117" s="3">
        <v>9</v>
      </c>
      <c r="H117">
        <v>9105</v>
      </c>
      <c r="I117" s="3">
        <v>270103</v>
      </c>
      <c r="J117" t="s">
        <v>13535</v>
      </c>
      <c r="K117" s="3">
        <v>270103007</v>
      </c>
      <c r="L117" t="s">
        <v>13726</v>
      </c>
      <c r="M117" s="3">
        <v>0</v>
      </c>
      <c r="N117">
        <v>0</v>
      </c>
      <c r="O117" s="3">
        <v>619</v>
      </c>
      <c r="Q117" s="3"/>
      <c r="S117" s="3"/>
      <c r="T117" s="3"/>
    </row>
    <row r="118" spans="1:20" x14ac:dyDescent="0.25">
      <c r="A118" s="3" t="s">
        <v>762</v>
      </c>
      <c r="B118" s="2" t="s">
        <v>1589</v>
      </c>
      <c r="C118" s="3" t="s">
        <v>13773</v>
      </c>
      <c r="E118" s="3" t="s">
        <v>13766</v>
      </c>
      <c r="F118">
        <v>1</v>
      </c>
      <c r="G118" s="3">
        <v>9</v>
      </c>
      <c r="H118">
        <v>9105</v>
      </c>
      <c r="I118" s="3">
        <v>270103</v>
      </c>
      <c r="J118" t="s">
        <v>13535</v>
      </c>
      <c r="K118" s="3">
        <v>270103007</v>
      </c>
      <c r="L118" t="s">
        <v>13726</v>
      </c>
      <c r="M118" s="3">
        <v>0</v>
      </c>
      <c r="N118">
        <v>285</v>
      </c>
      <c r="O118" s="3">
        <v>2073</v>
      </c>
      <c r="Q118" s="3"/>
      <c r="S118" s="3"/>
      <c r="T118" s="3"/>
    </row>
    <row r="119" spans="1:20" x14ac:dyDescent="0.25">
      <c r="A119" s="3" t="s">
        <v>762</v>
      </c>
      <c r="B119" s="2" t="s">
        <v>1589</v>
      </c>
      <c r="C119" s="3" t="s">
        <v>13773</v>
      </c>
      <c r="E119" s="3" t="s">
        <v>13767</v>
      </c>
      <c r="F119">
        <v>2</v>
      </c>
      <c r="G119" s="3">
        <v>9</v>
      </c>
      <c r="H119">
        <v>9105</v>
      </c>
      <c r="I119" s="3">
        <v>270103</v>
      </c>
      <c r="J119" t="s">
        <v>13535</v>
      </c>
      <c r="K119" s="3">
        <v>270103007</v>
      </c>
      <c r="L119" t="s">
        <v>13726</v>
      </c>
      <c r="M119" s="3">
        <v>0</v>
      </c>
      <c r="N119">
        <v>570</v>
      </c>
      <c r="O119" s="3">
        <v>0</v>
      </c>
      <c r="Q119" s="3"/>
      <c r="S119" s="3"/>
      <c r="T119" s="3"/>
    </row>
    <row r="120" spans="1:20" x14ac:dyDescent="0.25">
      <c r="A120" s="3" t="s">
        <v>762</v>
      </c>
      <c r="B120" s="2" t="s">
        <v>1595</v>
      </c>
      <c r="C120" s="3" t="s">
        <v>13770</v>
      </c>
      <c r="E120" s="3" t="s">
        <v>13766</v>
      </c>
      <c r="F120">
        <v>1</v>
      </c>
      <c r="G120" s="3">
        <v>9</v>
      </c>
      <c r="H120">
        <v>9107</v>
      </c>
      <c r="I120" s="3">
        <v>270103</v>
      </c>
      <c r="J120" t="s">
        <v>13535</v>
      </c>
      <c r="K120" s="3">
        <v>270103007</v>
      </c>
      <c r="L120" t="s">
        <v>13726</v>
      </c>
      <c r="M120" s="3">
        <v>0</v>
      </c>
      <c r="N120">
        <v>0</v>
      </c>
      <c r="O120" s="3">
        <v>4514</v>
      </c>
      <c r="Q120" s="3"/>
      <c r="S120" s="3"/>
      <c r="T120" s="3"/>
    </row>
    <row r="121" spans="1:20" x14ac:dyDescent="0.25">
      <c r="A121" s="3" t="s">
        <v>762</v>
      </c>
      <c r="B121" s="2" t="s">
        <v>1595</v>
      </c>
      <c r="C121" s="3" t="s">
        <v>13771</v>
      </c>
      <c r="E121" s="3" t="s">
        <v>13766</v>
      </c>
      <c r="F121">
        <v>1</v>
      </c>
      <c r="G121" s="3">
        <v>9</v>
      </c>
      <c r="H121">
        <v>9107</v>
      </c>
      <c r="I121" s="3">
        <v>270103</v>
      </c>
      <c r="J121" t="s">
        <v>13535</v>
      </c>
      <c r="K121" s="3">
        <v>270103007</v>
      </c>
      <c r="L121" t="s">
        <v>13726</v>
      </c>
      <c r="M121" s="3">
        <v>0</v>
      </c>
      <c r="N121">
        <v>0</v>
      </c>
      <c r="O121" s="3">
        <v>1860</v>
      </c>
      <c r="Q121" s="3"/>
      <c r="S121" s="3"/>
      <c r="T121" s="3"/>
    </row>
    <row r="122" spans="1:20" x14ac:dyDescent="0.25">
      <c r="A122" s="3" t="s">
        <v>762</v>
      </c>
      <c r="B122" s="2" t="s">
        <v>1595</v>
      </c>
      <c r="C122" s="3" t="s">
        <v>13771</v>
      </c>
      <c r="E122" s="3" t="s">
        <v>13767</v>
      </c>
      <c r="F122">
        <v>2</v>
      </c>
      <c r="G122" s="3">
        <v>9</v>
      </c>
      <c r="H122">
        <v>9107</v>
      </c>
      <c r="I122" s="3">
        <v>270103</v>
      </c>
      <c r="J122" t="s">
        <v>13535</v>
      </c>
      <c r="K122" s="3">
        <v>270103007</v>
      </c>
      <c r="L122" t="s">
        <v>13726</v>
      </c>
      <c r="M122" s="3">
        <v>0</v>
      </c>
      <c r="N122">
        <v>0</v>
      </c>
      <c r="O122" s="3">
        <v>620</v>
      </c>
      <c r="Q122" s="3"/>
      <c r="S122" s="3"/>
      <c r="T122" s="3"/>
    </row>
    <row r="123" spans="1:20" x14ac:dyDescent="0.25">
      <c r="A123" s="3" t="s">
        <v>762</v>
      </c>
      <c r="B123" s="2" t="s">
        <v>1595</v>
      </c>
      <c r="C123" s="3" t="s">
        <v>13772</v>
      </c>
      <c r="E123" s="3" t="s">
        <v>13766</v>
      </c>
      <c r="F123">
        <v>1</v>
      </c>
      <c r="G123" s="3">
        <v>9</v>
      </c>
      <c r="H123">
        <v>9107</v>
      </c>
      <c r="I123" s="3">
        <v>270103</v>
      </c>
      <c r="J123" t="s">
        <v>13535</v>
      </c>
      <c r="K123" s="3">
        <v>270103007</v>
      </c>
      <c r="L123" t="s">
        <v>13726</v>
      </c>
      <c r="M123" s="3">
        <v>0</v>
      </c>
      <c r="N123">
        <v>0</v>
      </c>
      <c r="O123" s="3">
        <v>1238</v>
      </c>
      <c r="Q123" s="3"/>
      <c r="S123" s="3"/>
      <c r="T123" s="3"/>
    </row>
    <row r="124" spans="1:20" x14ac:dyDescent="0.25">
      <c r="A124" s="3" t="s">
        <v>762</v>
      </c>
      <c r="B124" s="2" t="s">
        <v>1595</v>
      </c>
      <c r="C124" s="3" t="s">
        <v>13773</v>
      </c>
      <c r="E124" s="3" t="s">
        <v>13766</v>
      </c>
      <c r="F124">
        <v>1</v>
      </c>
      <c r="G124" s="3">
        <v>9</v>
      </c>
      <c r="H124">
        <v>9107</v>
      </c>
      <c r="I124" s="3">
        <v>270103</v>
      </c>
      <c r="J124" t="s">
        <v>13535</v>
      </c>
      <c r="K124" s="3">
        <v>270103007</v>
      </c>
      <c r="L124" t="s">
        <v>13726</v>
      </c>
      <c r="M124" s="3">
        <v>0</v>
      </c>
      <c r="N124">
        <v>0</v>
      </c>
      <c r="O124" s="3">
        <v>345</v>
      </c>
      <c r="Q124" s="3"/>
      <c r="S124" s="3"/>
      <c r="T124" s="3"/>
    </row>
    <row r="125" spans="1:20" x14ac:dyDescent="0.25">
      <c r="A125" s="3" t="s">
        <v>762</v>
      </c>
      <c r="B125" s="2" t="s">
        <v>1595</v>
      </c>
      <c r="C125" s="3" t="s">
        <v>13773</v>
      </c>
      <c r="E125" s="3" t="s">
        <v>13767</v>
      </c>
      <c r="F125">
        <v>2</v>
      </c>
      <c r="G125" s="3">
        <v>9</v>
      </c>
      <c r="H125">
        <v>9107</v>
      </c>
      <c r="I125" s="3">
        <v>270103</v>
      </c>
      <c r="J125" t="s">
        <v>13535</v>
      </c>
      <c r="K125" s="3">
        <v>270103007</v>
      </c>
      <c r="L125" t="s">
        <v>13726</v>
      </c>
      <c r="M125" s="3">
        <v>0</v>
      </c>
      <c r="N125">
        <v>0</v>
      </c>
      <c r="O125" s="3">
        <v>691</v>
      </c>
      <c r="Q125" s="3"/>
      <c r="S125" s="3"/>
      <c r="T125" s="3"/>
    </row>
    <row r="126" spans="1:20" x14ac:dyDescent="0.25">
      <c r="A126" s="3" t="s">
        <v>762</v>
      </c>
      <c r="B126" s="2" t="s">
        <v>1598</v>
      </c>
      <c r="C126" s="3" t="s">
        <v>13765</v>
      </c>
      <c r="E126" s="3" t="s">
        <v>13767</v>
      </c>
      <c r="F126">
        <v>2</v>
      </c>
      <c r="G126" s="3">
        <v>9</v>
      </c>
      <c r="H126">
        <v>9108</v>
      </c>
      <c r="I126" s="3">
        <v>270103</v>
      </c>
      <c r="J126" t="s">
        <v>13535</v>
      </c>
      <c r="K126" s="3">
        <v>270103007</v>
      </c>
      <c r="L126" t="s">
        <v>13726</v>
      </c>
      <c r="M126" s="3">
        <v>0</v>
      </c>
      <c r="N126">
        <v>0</v>
      </c>
      <c r="O126" s="3">
        <v>1144</v>
      </c>
      <c r="Q126" s="3"/>
      <c r="S126" s="3"/>
      <c r="T126" s="3"/>
    </row>
    <row r="127" spans="1:20" x14ac:dyDescent="0.25">
      <c r="A127" s="3" t="s">
        <v>762</v>
      </c>
      <c r="B127" s="2" t="s">
        <v>1598</v>
      </c>
      <c r="C127" s="3" t="s">
        <v>13769</v>
      </c>
      <c r="E127" s="3" t="s">
        <v>13766</v>
      </c>
      <c r="F127">
        <v>1</v>
      </c>
      <c r="G127" s="3">
        <v>9</v>
      </c>
      <c r="H127">
        <v>9108</v>
      </c>
      <c r="I127" s="3">
        <v>270103</v>
      </c>
      <c r="J127" t="s">
        <v>13535</v>
      </c>
      <c r="K127" s="3">
        <v>270103007</v>
      </c>
      <c r="L127" t="s">
        <v>13726</v>
      </c>
      <c r="M127" s="3">
        <v>0</v>
      </c>
      <c r="N127">
        <v>1825</v>
      </c>
      <c r="O127" s="3">
        <v>3031</v>
      </c>
      <c r="Q127" s="3"/>
      <c r="S127" s="3"/>
      <c r="T127" s="3"/>
    </row>
    <row r="128" spans="1:20" x14ac:dyDescent="0.25">
      <c r="A128" s="3" t="s">
        <v>762</v>
      </c>
      <c r="B128" s="2" t="s">
        <v>1598</v>
      </c>
      <c r="C128" s="3" t="s">
        <v>13770</v>
      </c>
      <c r="E128" s="3" t="s">
        <v>13766</v>
      </c>
      <c r="F128">
        <v>1</v>
      </c>
      <c r="G128" s="3">
        <v>9</v>
      </c>
      <c r="H128">
        <v>9108</v>
      </c>
      <c r="I128" s="3">
        <v>270103</v>
      </c>
      <c r="J128" t="s">
        <v>13535</v>
      </c>
      <c r="K128" s="3">
        <v>270103007</v>
      </c>
      <c r="L128" t="s">
        <v>13726</v>
      </c>
      <c r="M128" s="3">
        <v>0</v>
      </c>
      <c r="N128">
        <v>896</v>
      </c>
      <c r="O128" s="3">
        <v>1505</v>
      </c>
      <c r="Q128" s="3"/>
      <c r="S128" s="3"/>
      <c r="T128" s="3"/>
    </row>
    <row r="129" spans="1:20" x14ac:dyDescent="0.25">
      <c r="A129" s="3" t="s">
        <v>762</v>
      </c>
      <c r="B129" s="2" t="s">
        <v>1598</v>
      </c>
      <c r="C129" s="3" t="s">
        <v>13770</v>
      </c>
      <c r="E129" s="3" t="s">
        <v>13768</v>
      </c>
      <c r="F129">
        <v>3</v>
      </c>
      <c r="G129" s="3">
        <v>9</v>
      </c>
      <c r="H129">
        <v>9108</v>
      </c>
      <c r="I129" s="3">
        <v>270103</v>
      </c>
      <c r="J129" t="s">
        <v>13535</v>
      </c>
      <c r="K129" s="3">
        <v>270103007</v>
      </c>
      <c r="L129" t="s">
        <v>13726</v>
      </c>
      <c r="M129" s="3">
        <v>0</v>
      </c>
      <c r="N129">
        <v>896</v>
      </c>
      <c r="O129" s="3">
        <v>0</v>
      </c>
      <c r="Q129" s="3"/>
      <c r="S129" s="3"/>
      <c r="T129" s="3"/>
    </row>
    <row r="130" spans="1:20" x14ac:dyDescent="0.25">
      <c r="A130" s="3" t="s">
        <v>762</v>
      </c>
      <c r="B130" s="2" t="s">
        <v>1598</v>
      </c>
      <c r="C130" s="3" t="s">
        <v>13771</v>
      </c>
      <c r="E130" s="3" t="s">
        <v>13766</v>
      </c>
      <c r="F130">
        <v>1</v>
      </c>
      <c r="G130" s="3">
        <v>9</v>
      </c>
      <c r="H130">
        <v>9108</v>
      </c>
      <c r="I130" s="3">
        <v>270103</v>
      </c>
      <c r="J130" t="s">
        <v>13535</v>
      </c>
      <c r="K130" s="3">
        <v>270103007</v>
      </c>
      <c r="L130" t="s">
        <v>13726</v>
      </c>
      <c r="M130" s="3">
        <v>0</v>
      </c>
      <c r="N130">
        <v>2918</v>
      </c>
      <c r="O130" s="3">
        <v>1860</v>
      </c>
      <c r="Q130" s="3"/>
      <c r="S130" s="3"/>
      <c r="T130" s="3"/>
    </row>
    <row r="131" spans="1:20" x14ac:dyDescent="0.25">
      <c r="A131" s="3" t="s">
        <v>762</v>
      </c>
      <c r="B131" s="2" t="s">
        <v>1598</v>
      </c>
      <c r="C131" s="3" t="s">
        <v>13771</v>
      </c>
      <c r="E131" s="3" t="s">
        <v>13768</v>
      </c>
      <c r="F131">
        <v>3</v>
      </c>
      <c r="G131" s="3">
        <v>9</v>
      </c>
      <c r="H131">
        <v>9108</v>
      </c>
      <c r="I131" s="3">
        <v>270103</v>
      </c>
      <c r="J131" t="s">
        <v>13535</v>
      </c>
      <c r="K131" s="3">
        <v>270103007</v>
      </c>
      <c r="L131" t="s">
        <v>13726</v>
      </c>
      <c r="M131" s="3">
        <v>0</v>
      </c>
      <c r="N131">
        <v>0</v>
      </c>
      <c r="O131" s="3">
        <v>1860</v>
      </c>
      <c r="Q131" s="3"/>
      <c r="S131" s="3"/>
      <c r="T131" s="3"/>
    </row>
    <row r="132" spans="1:20" x14ac:dyDescent="0.25">
      <c r="A132" s="3" t="s">
        <v>762</v>
      </c>
      <c r="B132" s="2" t="s">
        <v>1598</v>
      </c>
      <c r="C132" s="3" t="s">
        <v>13772</v>
      </c>
      <c r="E132" s="3" t="s">
        <v>13766</v>
      </c>
      <c r="F132">
        <v>1</v>
      </c>
      <c r="G132" s="3">
        <v>9</v>
      </c>
      <c r="H132">
        <v>9108</v>
      </c>
      <c r="I132" s="3">
        <v>270103</v>
      </c>
      <c r="J132" t="s">
        <v>13535</v>
      </c>
      <c r="K132" s="3">
        <v>270103007</v>
      </c>
      <c r="L132" t="s">
        <v>13726</v>
      </c>
      <c r="M132" s="3">
        <v>0</v>
      </c>
      <c r="N132">
        <v>2535</v>
      </c>
      <c r="O132" s="3">
        <v>1857</v>
      </c>
      <c r="Q132" s="3"/>
      <c r="S132" s="3"/>
      <c r="T132" s="3"/>
    </row>
    <row r="133" spans="1:20" x14ac:dyDescent="0.25">
      <c r="A133" s="3" t="s">
        <v>762</v>
      </c>
      <c r="B133" s="2" t="s">
        <v>1598</v>
      </c>
      <c r="C133" s="3" t="s">
        <v>13772</v>
      </c>
      <c r="E133" s="3" t="s">
        <v>13767</v>
      </c>
      <c r="F133">
        <v>2</v>
      </c>
      <c r="G133" s="3">
        <v>9</v>
      </c>
      <c r="H133">
        <v>9108</v>
      </c>
      <c r="I133" s="3">
        <v>270103</v>
      </c>
      <c r="J133" t="s">
        <v>13535</v>
      </c>
      <c r="K133" s="3">
        <v>270103007</v>
      </c>
      <c r="L133" t="s">
        <v>13726</v>
      </c>
      <c r="M133" s="3">
        <v>0</v>
      </c>
      <c r="N133">
        <v>507</v>
      </c>
      <c r="O133" s="3">
        <v>619</v>
      </c>
      <c r="Q133" s="3"/>
      <c r="S133" s="3"/>
      <c r="T133" s="3"/>
    </row>
    <row r="134" spans="1:20" x14ac:dyDescent="0.25">
      <c r="A134" s="3" t="s">
        <v>762</v>
      </c>
      <c r="B134" s="2" t="s">
        <v>1598</v>
      </c>
      <c r="C134" s="3" t="s">
        <v>13773</v>
      </c>
      <c r="E134" s="3" t="s">
        <v>13766</v>
      </c>
      <c r="F134">
        <v>1</v>
      </c>
      <c r="G134" s="3">
        <v>9</v>
      </c>
      <c r="H134">
        <v>9108</v>
      </c>
      <c r="I134" s="3">
        <v>270103</v>
      </c>
      <c r="J134" t="s">
        <v>13535</v>
      </c>
      <c r="K134" s="3">
        <v>270103007</v>
      </c>
      <c r="L134" t="s">
        <v>13726</v>
      </c>
      <c r="M134" s="3">
        <v>0</v>
      </c>
      <c r="N134">
        <v>1140</v>
      </c>
      <c r="O134" s="3">
        <v>1036</v>
      </c>
      <c r="Q134" s="3"/>
      <c r="S134" s="3"/>
      <c r="T134" s="3"/>
    </row>
    <row r="135" spans="1:20" x14ac:dyDescent="0.25">
      <c r="A135" s="3" t="s">
        <v>762</v>
      </c>
      <c r="B135" s="2" t="s">
        <v>1598</v>
      </c>
      <c r="C135" s="3" t="s">
        <v>13773</v>
      </c>
      <c r="E135" s="3" t="s">
        <v>13767</v>
      </c>
      <c r="F135">
        <v>2</v>
      </c>
      <c r="G135" s="3">
        <v>9</v>
      </c>
      <c r="H135">
        <v>9108</v>
      </c>
      <c r="I135" s="3">
        <v>270103</v>
      </c>
      <c r="J135" t="s">
        <v>13535</v>
      </c>
      <c r="K135" s="3">
        <v>270103007</v>
      </c>
      <c r="L135" t="s">
        <v>13726</v>
      </c>
      <c r="M135" s="3">
        <v>0</v>
      </c>
      <c r="N135">
        <v>285</v>
      </c>
      <c r="O135" s="3">
        <v>345</v>
      </c>
      <c r="Q135" s="3"/>
      <c r="S135" s="3"/>
      <c r="T135" s="3"/>
    </row>
    <row r="136" spans="1:20" x14ac:dyDescent="0.25">
      <c r="A136" s="3" t="s">
        <v>762</v>
      </c>
      <c r="B136" s="2" t="s">
        <v>1601</v>
      </c>
      <c r="C136" s="3" t="s">
        <v>13765</v>
      </c>
      <c r="E136" s="3" t="s">
        <v>13767</v>
      </c>
      <c r="F136">
        <v>2</v>
      </c>
      <c r="G136" s="3">
        <v>9</v>
      </c>
      <c r="H136">
        <v>9109</v>
      </c>
      <c r="I136" s="3">
        <v>270103</v>
      </c>
      <c r="J136" t="s">
        <v>13535</v>
      </c>
      <c r="K136" s="3">
        <v>270103007</v>
      </c>
      <c r="L136" t="s">
        <v>13726</v>
      </c>
      <c r="M136" s="3">
        <v>0</v>
      </c>
      <c r="N136">
        <v>0</v>
      </c>
      <c r="O136" s="3">
        <v>3433</v>
      </c>
      <c r="Q136" s="3"/>
      <c r="S136" s="3"/>
      <c r="T136" s="3"/>
    </row>
    <row r="137" spans="1:20" x14ac:dyDescent="0.25">
      <c r="A137" s="3" t="s">
        <v>762</v>
      </c>
      <c r="B137" s="2" t="s">
        <v>1601</v>
      </c>
      <c r="C137" s="3" t="s">
        <v>13769</v>
      </c>
      <c r="E137" s="3" t="s">
        <v>13766</v>
      </c>
      <c r="F137">
        <v>1</v>
      </c>
      <c r="G137" s="3">
        <v>9</v>
      </c>
      <c r="H137">
        <v>9109</v>
      </c>
      <c r="I137" s="3">
        <v>270103</v>
      </c>
      <c r="J137" t="s">
        <v>13535</v>
      </c>
      <c r="K137" s="3">
        <v>270103007</v>
      </c>
      <c r="L137" t="s">
        <v>13726</v>
      </c>
      <c r="M137" s="3">
        <v>0</v>
      </c>
      <c r="N137">
        <v>0</v>
      </c>
      <c r="O137" s="3">
        <v>2021</v>
      </c>
      <c r="Q137" s="3"/>
      <c r="S137" s="3"/>
      <c r="T137" s="3"/>
    </row>
    <row r="138" spans="1:20" x14ac:dyDescent="0.25">
      <c r="A138" s="3" t="s">
        <v>762</v>
      </c>
      <c r="B138" s="2" t="s">
        <v>1601</v>
      </c>
      <c r="C138" s="3" t="s">
        <v>13770</v>
      </c>
      <c r="E138" s="3" t="s">
        <v>13766</v>
      </c>
      <c r="F138">
        <v>1</v>
      </c>
      <c r="G138" s="3">
        <v>9</v>
      </c>
      <c r="H138">
        <v>9109</v>
      </c>
      <c r="I138" s="3">
        <v>270103</v>
      </c>
      <c r="J138" t="s">
        <v>13535</v>
      </c>
      <c r="K138" s="3">
        <v>270103007</v>
      </c>
      <c r="L138" t="s">
        <v>13726</v>
      </c>
      <c r="M138" s="3">
        <v>0</v>
      </c>
      <c r="N138">
        <v>0</v>
      </c>
      <c r="O138" s="3">
        <v>3010</v>
      </c>
      <c r="Q138" s="3"/>
      <c r="S138" s="3"/>
      <c r="T138" s="3"/>
    </row>
    <row r="139" spans="1:20" x14ac:dyDescent="0.25">
      <c r="A139" s="3" t="s">
        <v>762</v>
      </c>
      <c r="B139" s="2" t="s">
        <v>1601</v>
      </c>
      <c r="C139" s="3" t="s">
        <v>13770</v>
      </c>
      <c r="E139" s="3" t="s">
        <v>13767</v>
      </c>
      <c r="F139">
        <v>2</v>
      </c>
      <c r="G139" s="3">
        <v>9</v>
      </c>
      <c r="H139">
        <v>9109</v>
      </c>
      <c r="I139" s="3">
        <v>270103</v>
      </c>
      <c r="J139" t="s">
        <v>13535</v>
      </c>
      <c r="K139" s="3">
        <v>270103007</v>
      </c>
      <c r="L139" t="s">
        <v>13726</v>
      </c>
      <c r="M139" s="3">
        <v>0</v>
      </c>
      <c r="N139">
        <v>0</v>
      </c>
      <c r="O139" s="3">
        <v>1505</v>
      </c>
      <c r="Q139" s="3"/>
      <c r="S139" s="3"/>
      <c r="T139" s="3"/>
    </row>
    <row r="140" spans="1:20" x14ac:dyDescent="0.25">
      <c r="A140" s="3" t="s">
        <v>762</v>
      </c>
      <c r="B140" s="2" t="s">
        <v>1601</v>
      </c>
      <c r="C140" s="3" t="s">
        <v>13771</v>
      </c>
      <c r="E140" s="3" t="s">
        <v>13766</v>
      </c>
      <c r="F140">
        <v>1</v>
      </c>
      <c r="G140" s="3">
        <v>9</v>
      </c>
      <c r="H140">
        <v>9109</v>
      </c>
      <c r="I140" s="3">
        <v>270103</v>
      </c>
      <c r="J140" t="s">
        <v>13535</v>
      </c>
      <c r="K140" s="3">
        <v>270103007</v>
      </c>
      <c r="L140" t="s">
        <v>13726</v>
      </c>
      <c r="M140" s="3">
        <v>0</v>
      </c>
      <c r="N140">
        <v>584</v>
      </c>
      <c r="O140" s="3">
        <v>1240</v>
      </c>
      <c r="Q140" s="3"/>
      <c r="S140" s="3"/>
      <c r="T140" s="3"/>
    </row>
    <row r="141" spans="1:20" x14ac:dyDescent="0.25">
      <c r="A141" s="3" t="s">
        <v>762</v>
      </c>
      <c r="B141" s="2" t="s">
        <v>1601</v>
      </c>
      <c r="C141" s="3" t="s">
        <v>13771</v>
      </c>
      <c r="E141" s="3" t="s">
        <v>13768</v>
      </c>
      <c r="F141">
        <v>3</v>
      </c>
      <c r="G141" s="3">
        <v>9</v>
      </c>
      <c r="H141">
        <v>9109</v>
      </c>
      <c r="I141" s="3">
        <v>270103</v>
      </c>
      <c r="J141" t="s">
        <v>13535</v>
      </c>
      <c r="K141" s="3">
        <v>270103007</v>
      </c>
      <c r="L141" t="s">
        <v>13726</v>
      </c>
      <c r="M141" s="3">
        <v>0</v>
      </c>
      <c r="N141">
        <v>0</v>
      </c>
      <c r="O141" s="3">
        <v>620</v>
      </c>
      <c r="Q141" s="3"/>
      <c r="S141" s="3"/>
      <c r="T141" s="3"/>
    </row>
    <row r="142" spans="1:20" x14ac:dyDescent="0.25">
      <c r="A142" s="3" t="s">
        <v>762</v>
      </c>
      <c r="B142" s="2" t="s">
        <v>1601</v>
      </c>
      <c r="C142" s="3" t="s">
        <v>13772</v>
      </c>
      <c r="E142" s="3" t="s">
        <v>13766</v>
      </c>
      <c r="F142">
        <v>1</v>
      </c>
      <c r="G142" s="3">
        <v>9</v>
      </c>
      <c r="H142">
        <v>9109</v>
      </c>
      <c r="I142" s="3">
        <v>270103</v>
      </c>
      <c r="J142" t="s">
        <v>13535</v>
      </c>
      <c r="K142" s="3">
        <v>270103007</v>
      </c>
      <c r="L142" t="s">
        <v>13726</v>
      </c>
      <c r="M142" s="3">
        <v>0</v>
      </c>
      <c r="N142">
        <v>507</v>
      </c>
      <c r="O142" s="3">
        <v>1857</v>
      </c>
      <c r="Q142" s="3"/>
      <c r="S142" s="3"/>
      <c r="T142" s="3"/>
    </row>
    <row r="143" spans="1:20" x14ac:dyDescent="0.25">
      <c r="A143" s="3" t="s">
        <v>762</v>
      </c>
      <c r="B143" s="2" t="s">
        <v>1601</v>
      </c>
      <c r="C143" s="3" t="s">
        <v>13772</v>
      </c>
      <c r="E143" s="3" t="s">
        <v>13767</v>
      </c>
      <c r="F143">
        <v>2</v>
      </c>
      <c r="G143" s="3">
        <v>9</v>
      </c>
      <c r="H143">
        <v>9109</v>
      </c>
      <c r="I143" s="3">
        <v>270103</v>
      </c>
      <c r="J143" t="s">
        <v>13535</v>
      </c>
      <c r="K143" s="3">
        <v>270103007</v>
      </c>
      <c r="L143" t="s">
        <v>13726</v>
      </c>
      <c r="M143" s="3">
        <v>0</v>
      </c>
      <c r="N143">
        <v>1014</v>
      </c>
      <c r="O143" s="3">
        <v>1857</v>
      </c>
      <c r="Q143" s="3"/>
      <c r="S143" s="3"/>
      <c r="T143" s="3"/>
    </row>
    <row r="144" spans="1:20" x14ac:dyDescent="0.25">
      <c r="A144" s="3" t="s">
        <v>762</v>
      </c>
      <c r="B144" s="2" t="s">
        <v>1601</v>
      </c>
      <c r="C144" s="3" t="s">
        <v>13773</v>
      </c>
      <c r="E144" s="3" t="s">
        <v>13766</v>
      </c>
      <c r="F144">
        <v>1</v>
      </c>
      <c r="G144" s="3">
        <v>9</v>
      </c>
      <c r="H144">
        <v>9109</v>
      </c>
      <c r="I144" s="3">
        <v>270103</v>
      </c>
      <c r="J144" t="s">
        <v>13535</v>
      </c>
      <c r="K144" s="3">
        <v>270103007</v>
      </c>
      <c r="L144" t="s">
        <v>13726</v>
      </c>
      <c r="M144" s="3">
        <v>0</v>
      </c>
      <c r="N144">
        <v>285</v>
      </c>
      <c r="O144" s="3">
        <v>2418</v>
      </c>
      <c r="Q144" s="3"/>
      <c r="S144" s="3"/>
      <c r="T144" s="3"/>
    </row>
    <row r="145" spans="1:20" x14ac:dyDescent="0.25">
      <c r="A145" s="3" t="s">
        <v>762</v>
      </c>
      <c r="B145" s="2" t="s">
        <v>1601</v>
      </c>
      <c r="C145" s="3" t="s">
        <v>13773</v>
      </c>
      <c r="E145" s="3" t="s">
        <v>13767</v>
      </c>
      <c r="F145">
        <v>2</v>
      </c>
      <c r="G145" s="3">
        <v>9</v>
      </c>
      <c r="H145">
        <v>9109</v>
      </c>
      <c r="I145" s="3">
        <v>270103</v>
      </c>
      <c r="J145" t="s">
        <v>13535</v>
      </c>
      <c r="K145" s="3">
        <v>270103007</v>
      </c>
      <c r="L145" t="s">
        <v>13726</v>
      </c>
      <c r="M145" s="3">
        <v>0</v>
      </c>
      <c r="N145">
        <v>855</v>
      </c>
      <c r="O145" s="3">
        <v>1036</v>
      </c>
      <c r="Q145" s="3"/>
      <c r="S145" s="3"/>
      <c r="T145" s="3"/>
    </row>
    <row r="146" spans="1:20" x14ac:dyDescent="0.25">
      <c r="A146" s="3" t="s">
        <v>762</v>
      </c>
      <c r="B146" s="2" t="s">
        <v>1655</v>
      </c>
      <c r="C146" s="3" t="s">
        <v>13769</v>
      </c>
      <c r="E146" s="3" t="s">
        <v>13766</v>
      </c>
      <c r="F146">
        <v>1</v>
      </c>
      <c r="G146" s="3">
        <v>9</v>
      </c>
      <c r="H146">
        <v>9206</v>
      </c>
      <c r="I146" s="3">
        <v>270103</v>
      </c>
      <c r="J146" t="s">
        <v>13535</v>
      </c>
      <c r="K146" s="3">
        <v>270103007</v>
      </c>
      <c r="L146" t="s">
        <v>13726</v>
      </c>
      <c r="M146" s="3">
        <v>0</v>
      </c>
      <c r="N146">
        <v>912</v>
      </c>
      <c r="O146" s="3">
        <v>0</v>
      </c>
      <c r="Q146" s="3"/>
      <c r="S146" s="3"/>
      <c r="T146" s="3"/>
    </row>
    <row r="147" spans="1:20" x14ac:dyDescent="0.25">
      <c r="A147" s="3" t="s">
        <v>762</v>
      </c>
      <c r="B147" s="2" t="s">
        <v>1655</v>
      </c>
      <c r="C147" s="3" t="s">
        <v>13770</v>
      </c>
      <c r="E147" s="3" t="s">
        <v>13767</v>
      </c>
      <c r="F147">
        <v>2</v>
      </c>
      <c r="G147" s="3">
        <v>9</v>
      </c>
      <c r="H147">
        <v>9206</v>
      </c>
      <c r="I147" s="3">
        <v>270103</v>
      </c>
      <c r="J147" t="s">
        <v>13535</v>
      </c>
      <c r="K147" s="3">
        <v>270103007</v>
      </c>
      <c r="L147" t="s">
        <v>13726</v>
      </c>
      <c r="M147" s="3">
        <v>0</v>
      </c>
      <c r="N147">
        <v>896</v>
      </c>
      <c r="O147" s="3">
        <v>0</v>
      </c>
      <c r="Q147" s="3"/>
      <c r="S147" s="3"/>
      <c r="T147" s="3"/>
    </row>
    <row r="148" spans="1:20" x14ac:dyDescent="0.25">
      <c r="A148" s="3" t="s">
        <v>762</v>
      </c>
      <c r="B148" s="2" t="s">
        <v>1655</v>
      </c>
      <c r="C148" s="3" t="s">
        <v>13771</v>
      </c>
      <c r="E148" s="3" t="s">
        <v>13766</v>
      </c>
      <c r="F148">
        <v>1</v>
      </c>
      <c r="G148" s="3">
        <v>9</v>
      </c>
      <c r="H148">
        <v>9206</v>
      </c>
      <c r="I148" s="3">
        <v>270103</v>
      </c>
      <c r="J148" t="s">
        <v>13535</v>
      </c>
      <c r="K148" s="3">
        <v>270103007</v>
      </c>
      <c r="L148" t="s">
        <v>13726</v>
      </c>
      <c r="M148" s="3">
        <v>0</v>
      </c>
      <c r="N148">
        <v>584</v>
      </c>
      <c r="O148" s="3">
        <v>0</v>
      </c>
      <c r="Q148" s="3"/>
      <c r="S148" s="3"/>
      <c r="T148" s="3"/>
    </row>
    <row r="149" spans="1:20" x14ac:dyDescent="0.25">
      <c r="A149" s="3" t="s">
        <v>762</v>
      </c>
      <c r="B149" s="2" t="s">
        <v>1655</v>
      </c>
      <c r="C149" s="3" t="s">
        <v>13772</v>
      </c>
      <c r="E149" s="3" t="s">
        <v>13767</v>
      </c>
      <c r="F149">
        <v>2</v>
      </c>
      <c r="G149" s="3">
        <v>9</v>
      </c>
      <c r="H149">
        <v>9206</v>
      </c>
      <c r="I149" s="3">
        <v>270103</v>
      </c>
      <c r="J149" t="s">
        <v>13535</v>
      </c>
      <c r="K149" s="3">
        <v>270103007</v>
      </c>
      <c r="L149" t="s">
        <v>13726</v>
      </c>
      <c r="M149" s="3">
        <v>0</v>
      </c>
      <c r="N149">
        <v>507</v>
      </c>
      <c r="O149" s="3">
        <v>0</v>
      </c>
      <c r="Q149" s="3"/>
      <c r="S149" s="3"/>
      <c r="T149" s="3"/>
    </row>
    <row r="150" spans="1:20" x14ac:dyDescent="0.25">
      <c r="A150" s="3" t="s">
        <v>762</v>
      </c>
      <c r="B150" s="2" t="s">
        <v>1658</v>
      </c>
      <c r="C150" s="3" t="s">
        <v>13770</v>
      </c>
      <c r="E150" s="3" t="s">
        <v>13768</v>
      </c>
      <c r="F150">
        <v>3</v>
      </c>
      <c r="G150" s="3">
        <v>9</v>
      </c>
      <c r="H150">
        <v>9207</v>
      </c>
      <c r="I150" s="3">
        <v>270103</v>
      </c>
      <c r="J150" t="s">
        <v>13535</v>
      </c>
      <c r="K150" s="3">
        <v>270103007</v>
      </c>
      <c r="L150" t="s">
        <v>13726</v>
      </c>
      <c r="M150" s="3">
        <v>0</v>
      </c>
      <c r="N150">
        <v>896</v>
      </c>
      <c r="O150" s="3">
        <v>0</v>
      </c>
      <c r="Q150" s="3"/>
      <c r="S150" s="3"/>
      <c r="T150" s="3"/>
    </row>
    <row r="151" spans="1:20" x14ac:dyDescent="0.25">
      <c r="A151" s="3" t="s">
        <v>762</v>
      </c>
      <c r="B151" s="2" t="s">
        <v>1658</v>
      </c>
      <c r="C151" s="3" t="s">
        <v>13772</v>
      </c>
      <c r="E151" s="3" t="s">
        <v>13767</v>
      </c>
      <c r="F151">
        <v>2</v>
      </c>
      <c r="G151" s="3">
        <v>9</v>
      </c>
      <c r="H151">
        <v>9207</v>
      </c>
      <c r="I151" s="3">
        <v>270103</v>
      </c>
      <c r="J151" t="s">
        <v>13535</v>
      </c>
      <c r="K151" s="3">
        <v>270103007</v>
      </c>
      <c r="L151" t="s">
        <v>13726</v>
      </c>
      <c r="M151" s="3">
        <v>0</v>
      </c>
      <c r="N151">
        <v>1014</v>
      </c>
      <c r="O151" s="3">
        <v>0</v>
      </c>
      <c r="Q151" s="3"/>
      <c r="S151" s="3"/>
      <c r="T151" s="3"/>
    </row>
    <row r="152" spans="1:20" x14ac:dyDescent="0.25">
      <c r="A152" s="3" t="s">
        <v>762</v>
      </c>
      <c r="B152" s="2" t="s">
        <v>1658</v>
      </c>
      <c r="C152" s="3" t="s">
        <v>13773</v>
      </c>
      <c r="E152" s="3" t="s">
        <v>13768</v>
      </c>
      <c r="F152">
        <v>3</v>
      </c>
      <c r="G152" s="3">
        <v>9</v>
      </c>
      <c r="H152">
        <v>9207</v>
      </c>
      <c r="I152" s="3">
        <v>270103</v>
      </c>
      <c r="J152" t="s">
        <v>13535</v>
      </c>
      <c r="K152" s="3">
        <v>270103007</v>
      </c>
      <c r="L152" t="s">
        <v>13726</v>
      </c>
      <c r="M152" s="3">
        <v>0</v>
      </c>
      <c r="N152">
        <v>285</v>
      </c>
      <c r="O152" s="3">
        <v>0</v>
      </c>
      <c r="Q152" s="3"/>
      <c r="S152" s="3"/>
      <c r="T152" s="3"/>
    </row>
    <row r="153" spans="1:20" x14ac:dyDescent="0.25">
      <c r="A153" s="3" t="s">
        <v>762</v>
      </c>
      <c r="B153" s="2" t="s">
        <v>1607</v>
      </c>
      <c r="C153" s="3" t="s">
        <v>13765</v>
      </c>
      <c r="E153" s="3" t="s">
        <v>13766</v>
      </c>
      <c r="F153">
        <v>1</v>
      </c>
      <c r="G153" s="3">
        <v>9</v>
      </c>
      <c r="H153">
        <v>9111</v>
      </c>
      <c r="I153" s="3">
        <v>270103</v>
      </c>
      <c r="J153" t="s">
        <v>13535</v>
      </c>
      <c r="K153" s="3">
        <v>270103007</v>
      </c>
      <c r="L153" t="s">
        <v>13726</v>
      </c>
      <c r="M153" s="3">
        <v>818</v>
      </c>
      <c r="N153">
        <v>0</v>
      </c>
      <c r="O153" s="3">
        <v>0</v>
      </c>
      <c r="Q153" s="3"/>
      <c r="S153" s="3"/>
      <c r="T153" s="3"/>
    </row>
    <row r="154" spans="1:20" x14ac:dyDescent="0.25">
      <c r="A154" s="3" t="s">
        <v>762</v>
      </c>
      <c r="B154" s="2" t="s">
        <v>1607</v>
      </c>
      <c r="C154" s="3" t="s">
        <v>13765</v>
      </c>
      <c r="E154" s="3" t="s">
        <v>13767</v>
      </c>
      <c r="F154">
        <v>2</v>
      </c>
      <c r="G154" s="3">
        <v>9</v>
      </c>
      <c r="H154">
        <v>9111</v>
      </c>
      <c r="I154" s="3">
        <v>270103</v>
      </c>
      <c r="J154" t="s">
        <v>13535</v>
      </c>
      <c r="K154" s="3">
        <v>270103007</v>
      </c>
      <c r="L154" t="s">
        <v>13726</v>
      </c>
      <c r="M154" s="3">
        <v>307</v>
      </c>
      <c r="N154">
        <v>0</v>
      </c>
      <c r="O154" s="3">
        <v>0</v>
      </c>
      <c r="Q154" s="3"/>
      <c r="S154" s="3"/>
      <c r="T154" s="3"/>
    </row>
    <row r="155" spans="1:20" x14ac:dyDescent="0.25">
      <c r="A155" s="3" t="s">
        <v>762</v>
      </c>
      <c r="B155" s="2" t="s">
        <v>1607</v>
      </c>
      <c r="C155" s="3" t="s">
        <v>13769</v>
      </c>
      <c r="E155" s="3" t="s">
        <v>13766</v>
      </c>
      <c r="F155">
        <v>1</v>
      </c>
      <c r="G155" s="3">
        <v>9</v>
      </c>
      <c r="H155">
        <v>9111</v>
      </c>
      <c r="I155" s="3">
        <v>270103</v>
      </c>
      <c r="J155" t="s">
        <v>13535</v>
      </c>
      <c r="K155" s="3">
        <v>270103007</v>
      </c>
      <c r="L155" t="s">
        <v>13726</v>
      </c>
      <c r="M155" s="3">
        <v>686</v>
      </c>
      <c r="N155">
        <v>0</v>
      </c>
      <c r="O155" s="3">
        <v>3031</v>
      </c>
      <c r="Q155" s="3"/>
      <c r="S155" s="3"/>
      <c r="T155" s="3"/>
    </row>
    <row r="156" spans="1:20" x14ac:dyDescent="0.25">
      <c r="A156" s="3" t="s">
        <v>762</v>
      </c>
      <c r="B156" s="2" t="s">
        <v>1607</v>
      </c>
      <c r="C156" s="3" t="s">
        <v>13769</v>
      </c>
      <c r="E156" s="3" t="s">
        <v>13767</v>
      </c>
      <c r="F156">
        <v>2</v>
      </c>
      <c r="G156" s="3">
        <v>9</v>
      </c>
      <c r="H156">
        <v>9111</v>
      </c>
      <c r="I156" s="3">
        <v>270103</v>
      </c>
      <c r="J156" t="s">
        <v>13535</v>
      </c>
      <c r="K156" s="3">
        <v>270103007</v>
      </c>
      <c r="L156" t="s">
        <v>13726</v>
      </c>
      <c r="M156" s="3">
        <v>504</v>
      </c>
      <c r="N156">
        <v>0</v>
      </c>
      <c r="O156" s="3">
        <v>0</v>
      </c>
      <c r="Q156" s="3"/>
      <c r="S156" s="3"/>
      <c r="T156" s="3"/>
    </row>
    <row r="157" spans="1:20" x14ac:dyDescent="0.25">
      <c r="A157" s="3" t="s">
        <v>762</v>
      </c>
      <c r="B157" s="2" t="s">
        <v>1607</v>
      </c>
      <c r="C157" s="3" t="s">
        <v>13770</v>
      </c>
      <c r="E157" s="3" t="s">
        <v>13766</v>
      </c>
      <c r="F157">
        <v>1</v>
      </c>
      <c r="G157" s="3">
        <v>9</v>
      </c>
      <c r="H157">
        <v>9111</v>
      </c>
      <c r="I157" s="3">
        <v>270103</v>
      </c>
      <c r="J157" t="s">
        <v>13535</v>
      </c>
      <c r="K157" s="3">
        <v>270103007</v>
      </c>
      <c r="L157" t="s">
        <v>13726</v>
      </c>
      <c r="M157" s="3">
        <v>240</v>
      </c>
      <c r="N157">
        <v>0</v>
      </c>
      <c r="O157" s="3">
        <v>2257</v>
      </c>
      <c r="Q157" s="3"/>
      <c r="S157" s="3"/>
      <c r="T157" s="3"/>
    </row>
    <row r="158" spans="1:20" x14ac:dyDescent="0.25">
      <c r="A158" s="3" t="s">
        <v>762</v>
      </c>
      <c r="B158" s="2" t="s">
        <v>1607</v>
      </c>
      <c r="C158" s="3" t="s">
        <v>13770</v>
      </c>
      <c r="E158" s="3" t="s">
        <v>13767</v>
      </c>
      <c r="F158">
        <v>2</v>
      </c>
      <c r="G158" s="3">
        <v>9</v>
      </c>
      <c r="H158">
        <v>9111</v>
      </c>
      <c r="I158" s="3">
        <v>270103</v>
      </c>
      <c r="J158" t="s">
        <v>13535</v>
      </c>
      <c r="K158" s="3">
        <v>270103007</v>
      </c>
      <c r="L158" t="s">
        <v>13726</v>
      </c>
      <c r="M158" s="3">
        <v>192</v>
      </c>
      <c r="N158">
        <v>0</v>
      </c>
      <c r="O158" s="3">
        <v>0</v>
      </c>
      <c r="Q158" s="3"/>
      <c r="S158" s="3"/>
      <c r="T158" s="3"/>
    </row>
    <row r="159" spans="1:20" x14ac:dyDescent="0.25">
      <c r="A159" s="3" t="s">
        <v>762</v>
      </c>
      <c r="B159" s="2" t="s">
        <v>1607</v>
      </c>
      <c r="C159" s="3" t="s">
        <v>13770</v>
      </c>
      <c r="E159" s="3" t="s">
        <v>13768</v>
      </c>
      <c r="F159">
        <v>3</v>
      </c>
      <c r="G159" s="3">
        <v>9</v>
      </c>
      <c r="H159">
        <v>9111</v>
      </c>
      <c r="I159" s="3">
        <v>270103</v>
      </c>
      <c r="J159" t="s">
        <v>13535</v>
      </c>
      <c r="K159" s="3">
        <v>270103007</v>
      </c>
      <c r="L159" t="s">
        <v>13726</v>
      </c>
      <c r="M159" s="3">
        <v>96</v>
      </c>
      <c r="N159">
        <v>0</v>
      </c>
      <c r="O159" s="3">
        <v>0</v>
      </c>
      <c r="Q159" s="3"/>
      <c r="S159" s="3"/>
      <c r="T159" s="3"/>
    </row>
    <row r="160" spans="1:20" x14ac:dyDescent="0.25">
      <c r="A160" s="3" t="s">
        <v>762</v>
      </c>
      <c r="B160" s="2" t="s">
        <v>1607</v>
      </c>
      <c r="C160" s="3" t="s">
        <v>13771</v>
      </c>
      <c r="E160" s="3" t="s">
        <v>13766</v>
      </c>
      <c r="F160">
        <v>1</v>
      </c>
      <c r="G160" s="3">
        <v>9</v>
      </c>
      <c r="H160">
        <v>9111</v>
      </c>
      <c r="I160" s="3">
        <v>270103</v>
      </c>
      <c r="J160" t="s">
        <v>13535</v>
      </c>
      <c r="K160" s="3">
        <v>270103007</v>
      </c>
      <c r="L160" t="s">
        <v>13726</v>
      </c>
      <c r="M160" s="3">
        <v>396</v>
      </c>
      <c r="N160">
        <v>0</v>
      </c>
      <c r="O160" s="3">
        <v>1240</v>
      </c>
      <c r="Q160" s="3"/>
      <c r="S160" s="3"/>
      <c r="T160" s="3"/>
    </row>
    <row r="161" spans="1:20" x14ac:dyDescent="0.25">
      <c r="A161" s="3" t="s">
        <v>762</v>
      </c>
      <c r="B161" s="2" t="s">
        <v>1607</v>
      </c>
      <c r="C161" s="3" t="s">
        <v>13771</v>
      </c>
      <c r="E161" s="3" t="s">
        <v>13767</v>
      </c>
      <c r="F161">
        <v>2</v>
      </c>
      <c r="G161" s="3">
        <v>9</v>
      </c>
      <c r="H161">
        <v>9111</v>
      </c>
      <c r="I161" s="3">
        <v>270103</v>
      </c>
      <c r="J161" t="s">
        <v>13535</v>
      </c>
      <c r="K161" s="3">
        <v>270103007</v>
      </c>
      <c r="L161" t="s">
        <v>13726</v>
      </c>
      <c r="M161" s="3">
        <v>738</v>
      </c>
      <c r="N161">
        <v>0</v>
      </c>
      <c r="O161" s="3">
        <v>620</v>
      </c>
      <c r="Q161" s="3"/>
      <c r="S161" s="3"/>
      <c r="T161" s="3"/>
    </row>
    <row r="162" spans="1:20" x14ac:dyDescent="0.25">
      <c r="A162" s="3" t="s">
        <v>762</v>
      </c>
      <c r="B162" s="2" t="s">
        <v>1607</v>
      </c>
      <c r="C162" s="3" t="s">
        <v>13771</v>
      </c>
      <c r="E162" s="3" t="s">
        <v>13768</v>
      </c>
      <c r="F162">
        <v>3</v>
      </c>
      <c r="G162" s="3">
        <v>9</v>
      </c>
      <c r="H162">
        <v>9111</v>
      </c>
      <c r="I162" s="3">
        <v>270103</v>
      </c>
      <c r="J162" t="s">
        <v>13535</v>
      </c>
      <c r="K162" s="3">
        <v>270103007</v>
      </c>
      <c r="L162" t="s">
        <v>13726</v>
      </c>
      <c r="M162" s="3">
        <v>0</v>
      </c>
      <c r="N162">
        <v>0</v>
      </c>
      <c r="O162" s="3">
        <v>620</v>
      </c>
      <c r="Q162" s="3"/>
      <c r="S162" s="3"/>
      <c r="T162" s="3"/>
    </row>
    <row r="163" spans="1:20" x14ac:dyDescent="0.25">
      <c r="A163" s="3" t="s">
        <v>762</v>
      </c>
      <c r="B163" s="2" t="s">
        <v>1607</v>
      </c>
      <c r="C163" s="3" t="s">
        <v>13772</v>
      </c>
      <c r="E163" s="3" t="s">
        <v>13766</v>
      </c>
      <c r="F163">
        <v>1</v>
      </c>
      <c r="G163" s="3">
        <v>9</v>
      </c>
      <c r="H163">
        <v>9111</v>
      </c>
      <c r="I163" s="3">
        <v>270103</v>
      </c>
      <c r="J163" t="s">
        <v>13535</v>
      </c>
      <c r="K163" s="3">
        <v>270103007</v>
      </c>
      <c r="L163" t="s">
        <v>13726</v>
      </c>
      <c r="M163" s="3">
        <v>1166</v>
      </c>
      <c r="N163">
        <v>0</v>
      </c>
      <c r="O163" s="3">
        <v>1238</v>
      </c>
      <c r="Q163" s="3"/>
      <c r="S163" s="3"/>
      <c r="T163" s="3"/>
    </row>
    <row r="164" spans="1:20" x14ac:dyDescent="0.25">
      <c r="A164" s="3" t="s">
        <v>762</v>
      </c>
      <c r="B164" s="2" t="s">
        <v>1607</v>
      </c>
      <c r="C164" s="3" t="s">
        <v>13772</v>
      </c>
      <c r="E164" s="3" t="s">
        <v>13767</v>
      </c>
      <c r="F164">
        <v>2</v>
      </c>
      <c r="G164" s="3">
        <v>9</v>
      </c>
      <c r="H164">
        <v>9111</v>
      </c>
      <c r="I164" s="3">
        <v>270103</v>
      </c>
      <c r="J164" t="s">
        <v>13535</v>
      </c>
      <c r="K164" s="3">
        <v>270103007</v>
      </c>
      <c r="L164" t="s">
        <v>13726</v>
      </c>
      <c r="M164" s="3">
        <v>439</v>
      </c>
      <c r="N164">
        <v>0</v>
      </c>
      <c r="O164" s="3">
        <v>0</v>
      </c>
      <c r="Q164" s="3"/>
      <c r="S164" s="3"/>
      <c r="T164" s="3"/>
    </row>
    <row r="165" spans="1:20" x14ac:dyDescent="0.25">
      <c r="A165" s="3" t="s">
        <v>762</v>
      </c>
      <c r="B165" s="2" t="s">
        <v>1607</v>
      </c>
      <c r="C165" s="3" t="s">
        <v>13773</v>
      </c>
      <c r="E165" s="3" t="s">
        <v>13766</v>
      </c>
      <c r="F165">
        <v>1</v>
      </c>
      <c r="G165" s="3">
        <v>9</v>
      </c>
      <c r="H165">
        <v>9111</v>
      </c>
      <c r="I165" s="3">
        <v>270103</v>
      </c>
      <c r="J165" t="s">
        <v>13535</v>
      </c>
      <c r="K165" s="3">
        <v>270103007</v>
      </c>
      <c r="L165" t="s">
        <v>13726</v>
      </c>
      <c r="M165" s="3">
        <v>138</v>
      </c>
      <c r="N165">
        <v>0</v>
      </c>
      <c r="O165" s="3">
        <v>1036</v>
      </c>
      <c r="Q165" s="3"/>
      <c r="S165" s="3"/>
      <c r="T165" s="3"/>
    </row>
    <row r="166" spans="1:20" x14ac:dyDescent="0.25">
      <c r="A166" s="3" t="s">
        <v>762</v>
      </c>
      <c r="B166" s="2" t="s">
        <v>1607</v>
      </c>
      <c r="C166" s="3" t="s">
        <v>13773</v>
      </c>
      <c r="E166" s="3" t="s">
        <v>13767</v>
      </c>
      <c r="F166">
        <v>2</v>
      </c>
      <c r="G166" s="3">
        <v>9</v>
      </c>
      <c r="H166">
        <v>9111</v>
      </c>
      <c r="I166" s="3">
        <v>270103</v>
      </c>
      <c r="J166" t="s">
        <v>13535</v>
      </c>
      <c r="K166" s="3">
        <v>270103007</v>
      </c>
      <c r="L166" t="s">
        <v>13726</v>
      </c>
      <c r="M166" s="3">
        <v>336</v>
      </c>
      <c r="N166">
        <v>0</v>
      </c>
      <c r="O166" s="3">
        <v>0</v>
      </c>
      <c r="Q166" s="3"/>
      <c r="S166" s="3"/>
      <c r="T166" s="3"/>
    </row>
    <row r="167" spans="1:20" x14ac:dyDescent="0.25">
      <c r="A167" s="3" t="s">
        <v>762</v>
      </c>
      <c r="B167" s="2" t="s">
        <v>1610</v>
      </c>
      <c r="C167" s="3" t="s">
        <v>13765</v>
      </c>
      <c r="E167" s="3" t="s">
        <v>13766</v>
      </c>
      <c r="F167">
        <v>1</v>
      </c>
      <c r="G167" s="3">
        <v>9</v>
      </c>
      <c r="H167">
        <v>9112</v>
      </c>
      <c r="I167" s="3">
        <v>270103</v>
      </c>
      <c r="J167" t="s">
        <v>13535</v>
      </c>
      <c r="K167" s="3">
        <v>270103007</v>
      </c>
      <c r="L167" t="s">
        <v>13726</v>
      </c>
      <c r="M167" s="3">
        <v>136</v>
      </c>
      <c r="N167">
        <v>2034</v>
      </c>
      <c r="O167" s="3">
        <v>0</v>
      </c>
      <c r="Q167" s="3"/>
      <c r="S167" s="3"/>
      <c r="T167" s="3"/>
    </row>
    <row r="168" spans="1:20" x14ac:dyDescent="0.25">
      <c r="A168" s="3" t="s">
        <v>762</v>
      </c>
      <c r="B168" s="2" t="s">
        <v>1610</v>
      </c>
      <c r="C168" s="3" t="s">
        <v>13765</v>
      </c>
      <c r="E168" s="3" t="s">
        <v>13767</v>
      </c>
      <c r="F168">
        <v>2</v>
      </c>
      <c r="G168" s="3">
        <v>9</v>
      </c>
      <c r="H168">
        <v>9112</v>
      </c>
      <c r="I168" s="3">
        <v>270103</v>
      </c>
      <c r="J168" t="s">
        <v>13535</v>
      </c>
      <c r="K168" s="3">
        <v>270103007</v>
      </c>
      <c r="L168" t="s">
        <v>13726</v>
      </c>
      <c r="M168" s="3">
        <v>2577</v>
      </c>
      <c r="N168">
        <v>0</v>
      </c>
      <c r="O168" s="3">
        <v>1144</v>
      </c>
      <c r="Q168" s="3"/>
      <c r="S168" s="3"/>
      <c r="T168" s="3"/>
    </row>
    <row r="169" spans="1:20" x14ac:dyDescent="0.25">
      <c r="A169" s="3" t="s">
        <v>762</v>
      </c>
      <c r="B169" s="2" t="s">
        <v>1610</v>
      </c>
      <c r="C169" s="3" t="s">
        <v>13769</v>
      </c>
      <c r="E169" s="3" t="s">
        <v>13766</v>
      </c>
      <c r="F169">
        <v>1</v>
      </c>
      <c r="G169" s="3">
        <v>9</v>
      </c>
      <c r="H169">
        <v>9112</v>
      </c>
      <c r="I169" s="3">
        <v>270103</v>
      </c>
      <c r="J169" t="s">
        <v>13535</v>
      </c>
      <c r="K169" s="3">
        <v>270103007</v>
      </c>
      <c r="L169" t="s">
        <v>13726</v>
      </c>
      <c r="M169" s="3">
        <v>0</v>
      </c>
      <c r="N169">
        <v>912</v>
      </c>
      <c r="O169" s="3">
        <v>2021</v>
      </c>
      <c r="Q169" s="3"/>
      <c r="S169" s="3"/>
      <c r="T169" s="3"/>
    </row>
    <row r="170" spans="1:20" x14ac:dyDescent="0.25">
      <c r="A170" s="3" t="s">
        <v>762</v>
      </c>
      <c r="B170" s="2" t="s">
        <v>1610</v>
      </c>
      <c r="C170" s="3" t="s">
        <v>13769</v>
      </c>
      <c r="E170" s="3" t="s">
        <v>13767</v>
      </c>
      <c r="F170">
        <v>2</v>
      </c>
      <c r="G170" s="3">
        <v>9</v>
      </c>
      <c r="H170">
        <v>9112</v>
      </c>
      <c r="I170" s="3">
        <v>270103</v>
      </c>
      <c r="J170" t="s">
        <v>13535</v>
      </c>
      <c r="K170" s="3">
        <v>270103007</v>
      </c>
      <c r="L170" t="s">
        <v>13726</v>
      </c>
      <c r="M170" s="3">
        <v>573</v>
      </c>
      <c r="N170">
        <v>0</v>
      </c>
      <c r="O170" s="3">
        <v>1010</v>
      </c>
      <c r="Q170" s="3"/>
      <c r="S170" s="3"/>
      <c r="T170" s="3"/>
    </row>
    <row r="171" spans="1:20" x14ac:dyDescent="0.25">
      <c r="A171" s="3" t="s">
        <v>762</v>
      </c>
      <c r="B171" s="2" t="s">
        <v>1610</v>
      </c>
      <c r="C171" s="3" t="s">
        <v>13770</v>
      </c>
      <c r="E171" s="3" t="s">
        <v>13766</v>
      </c>
      <c r="F171">
        <v>1</v>
      </c>
      <c r="G171" s="3">
        <v>9</v>
      </c>
      <c r="H171">
        <v>9112</v>
      </c>
      <c r="I171" s="3">
        <v>270103</v>
      </c>
      <c r="J171" t="s">
        <v>13535</v>
      </c>
      <c r="K171" s="3">
        <v>270103007</v>
      </c>
      <c r="L171" t="s">
        <v>13726</v>
      </c>
      <c r="M171" s="3">
        <v>794</v>
      </c>
      <c r="N171">
        <v>1791</v>
      </c>
      <c r="O171" s="3">
        <v>3010</v>
      </c>
      <c r="Q171" s="3"/>
      <c r="S171" s="3"/>
      <c r="T171" s="3"/>
    </row>
    <row r="172" spans="1:20" x14ac:dyDescent="0.25">
      <c r="A172" s="3" t="s">
        <v>762</v>
      </c>
      <c r="B172" s="2" t="s">
        <v>1610</v>
      </c>
      <c r="C172" s="3" t="s">
        <v>13770</v>
      </c>
      <c r="E172" s="3" t="s">
        <v>13767</v>
      </c>
      <c r="F172">
        <v>2</v>
      </c>
      <c r="G172" s="3">
        <v>9</v>
      </c>
      <c r="H172">
        <v>9112</v>
      </c>
      <c r="I172" s="3">
        <v>270103</v>
      </c>
      <c r="J172" t="s">
        <v>13535</v>
      </c>
      <c r="K172" s="3">
        <v>270103007</v>
      </c>
      <c r="L172" t="s">
        <v>13726</v>
      </c>
      <c r="M172" s="3">
        <v>1589</v>
      </c>
      <c r="N172">
        <v>0</v>
      </c>
      <c r="O172" s="3">
        <v>752</v>
      </c>
      <c r="Q172" s="3"/>
      <c r="S172" s="3"/>
      <c r="T172" s="3"/>
    </row>
    <row r="173" spans="1:20" x14ac:dyDescent="0.25">
      <c r="A173" s="3" t="s">
        <v>762</v>
      </c>
      <c r="B173" s="2" t="s">
        <v>1610</v>
      </c>
      <c r="C173" s="3" t="s">
        <v>13770</v>
      </c>
      <c r="E173" s="3" t="s">
        <v>13768</v>
      </c>
      <c r="F173">
        <v>3</v>
      </c>
      <c r="G173" s="3">
        <v>9</v>
      </c>
      <c r="H173">
        <v>9112</v>
      </c>
      <c r="I173" s="3">
        <v>270103</v>
      </c>
      <c r="J173" t="s">
        <v>13535</v>
      </c>
      <c r="K173" s="3">
        <v>270103007</v>
      </c>
      <c r="L173" t="s">
        <v>13726</v>
      </c>
      <c r="M173" s="3">
        <v>0</v>
      </c>
      <c r="N173">
        <v>896</v>
      </c>
      <c r="O173" s="3">
        <v>0</v>
      </c>
      <c r="Q173" s="3"/>
      <c r="S173" s="3"/>
      <c r="T173" s="3"/>
    </row>
    <row r="174" spans="1:20" x14ac:dyDescent="0.25">
      <c r="A174" s="3" t="s">
        <v>762</v>
      </c>
      <c r="B174" s="2" t="s">
        <v>1610</v>
      </c>
      <c r="C174" s="3" t="s">
        <v>13771</v>
      </c>
      <c r="E174" s="3" t="s">
        <v>13766</v>
      </c>
      <c r="F174">
        <v>1</v>
      </c>
      <c r="G174" s="3">
        <v>9</v>
      </c>
      <c r="H174">
        <v>9112</v>
      </c>
      <c r="I174" s="3">
        <v>270103</v>
      </c>
      <c r="J174" t="s">
        <v>13535</v>
      </c>
      <c r="K174" s="3">
        <v>270103007</v>
      </c>
      <c r="L174" t="s">
        <v>13726</v>
      </c>
      <c r="M174" s="3">
        <v>173</v>
      </c>
      <c r="N174">
        <v>584</v>
      </c>
      <c r="O174" s="3">
        <v>3099</v>
      </c>
      <c r="Q174" s="3"/>
      <c r="S174" s="3"/>
      <c r="T174" s="3"/>
    </row>
    <row r="175" spans="1:20" x14ac:dyDescent="0.25">
      <c r="A175" s="3" t="s">
        <v>762</v>
      </c>
      <c r="B175" s="2" t="s">
        <v>1610</v>
      </c>
      <c r="C175" s="3" t="s">
        <v>13771</v>
      </c>
      <c r="E175" s="3" t="s">
        <v>13767</v>
      </c>
      <c r="F175">
        <v>2</v>
      </c>
      <c r="G175" s="3">
        <v>9</v>
      </c>
      <c r="H175">
        <v>9112</v>
      </c>
      <c r="I175" s="3">
        <v>270103</v>
      </c>
      <c r="J175" t="s">
        <v>13535</v>
      </c>
      <c r="K175" s="3">
        <v>270103007</v>
      </c>
      <c r="L175" t="s">
        <v>13726</v>
      </c>
      <c r="M175" s="3">
        <v>1673</v>
      </c>
      <c r="N175">
        <v>0</v>
      </c>
      <c r="O175" s="3">
        <v>1240</v>
      </c>
      <c r="Q175" s="3"/>
      <c r="S175" s="3"/>
      <c r="T175" s="3"/>
    </row>
    <row r="176" spans="1:20" x14ac:dyDescent="0.25">
      <c r="A176" s="3" t="s">
        <v>762</v>
      </c>
      <c r="B176" s="2" t="s">
        <v>1610</v>
      </c>
      <c r="C176" s="3" t="s">
        <v>13771</v>
      </c>
      <c r="E176" s="3" t="s">
        <v>13768</v>
      </c>
      <c r="F176">
        <v>3</v>
      </c>
      <c r="G176" s="3">
        <v>9</v>
      </c>
      <c r="H176">
        <v>9112</v>
      </c>
      <c r="I176" s="3">
        <v>270103</v>
      </c>
      <c r="J176" t="s">
        <v>13535</v>
      </c>
      <c r="K176" s="3">
        <v>270103007</v>
      </c>
      <c r="L176" t="s">
        <v>13726</v>
      </c>
      <c r="M176" s="3">
        <v>0</v>
      </c>
      <c r="N176">
        <v>0</v>
      </c>
      <c r="O176" s="3">
        <v>3719</v>
      </c>
      <c r="Q176" s="3"/>
      <c r="S176" s="3"/>
      <c r="T176" s="3"/>
    </row>
    <row r="177" spans="1:20" x14ac:dyDescent="0.25">
      <c r="A177" s="3" t="s">
        <v>762</v>
      </c>
      <c r="B177" s="2" t="s">
        <v>1610</v>
      </c>
      <c r="C177" s="3" t="s">
        <v>13772</v>
      </c>
      <c r="E177" s="3" t="s">
        <v>13766</v>
      </c>
      <c r="F177">
        <v>1</v>
      </c>
      <c r="G177" s="3">
        <v>9</v>
      </c>
      <c r="H177">
        <v>9112</v>
      </c>
      <c r="I177" s="3">
        <v>270103</v>
      </c>
      <c r="J177" t="s">
        <v>13535</v>
      </c>
      <c r="K177" s="3">
        <v>270103007</v>
      </c>
      <c r="L177" t="s">
        <v>13726</v>
      </c>
      <c r="M177" s="3">
        <v>656</v>
      </c>
      <c r="N177">
        <v>507</v>
      </c>
      <c r="O177" s="3">
        <v>1857</v>
      </c>
      <c r="Q177" s="3"/>
      <c r="S177" s="3"/>
      <c r="T177" s="3"/>
    </row>
    <row r="178" spans="1:20" x14ac:dyDescent="0.25">
      <c r="A178" s="3" t="s">
        <v>762</v>
      </c>
      <c r="B178" s="2" t="s">
        <v>1610</v>
      </c>
      <c r="C178" s="3" t="s">
        <v>13772</v>
      </c>
      <c r="E178" s="3" t="s">
        <v>13767</v>
      </c>
      <c r="F178">
        <v>2</v>
      </c>
      <c r="G178" s="3">
        <v>9</v>
      </c>
      <c r="H178">
        <v>9112</v>
      </c>
      <c r="I178" s="3">
        <v>270103</v>
      </c>
      <c r="J178" t="s">
        <v>13535</v>
      </c>
      <c r="K178" s="3">
        <v>270103007</v>
      </c>
      <c r="L178" t="s">
        <v>13726</v>
      </c>
      <c r="M178" s="3">
        <v>3187</v>
      </c>
      <c r="N178">
        <v>1014</v>
      </c>
      <c r="O178" s="3">
        <v>0</v>
      </c>
      <c r="Q178" s="3"/>
      <c r="S178" s="3"/>
      <c r="T178" s="3"/>
    </row>
    <row r="179" spans="1:20" x14ac:dyDescent="0.25">
      <c r="A179" s="3" t="s">
        <v>762</v>
      </c>
      <c r="B179" s="2" t="s">
        <v>1610</v>
      </c>
      <c r="C179" s="3" t="s">
        <v>13772</v>
      </c>
      <c r="E179" s="3" t="s">
        <v>13768</v>
      </c>
      <c r="F179">
        <v>3</v>
      </c>
      <c r="G179" s="3">
        <v>9</v>
      </c>
      <c r="H179">
        <v>9112</v>
      </c>
      <c r="I179" s="3">
        <v>270103</v>
      </c>
      <c r="J179" t="s">
        <v>13535</v>
      </c>
      <c r="K179" s="3">
        <v>270103007</v>
      </c>
      <c r="L179" t="s">
        <v>13726</v>
      </c>
      <c r="M179" s="3">
        <v>0</v>
      </c>
      <c r="N179">
        <v>0</v>
      </c>
      <c r="O179" s="3">
        <v>619</v>
      </c>
      <c r="Q179" s="3"/>
      <c r="S179" s="3"/>
      <c r="T179" s="3"/>
    </row>
    <row r="180" spans="1:20" x14ac:dyDescent="0.25">
      <c r="A180" s="3" t="s">
        <v>762</v>
      </c>
      <c r="B180" s="2" t="s">
        <v>1610</v>
      </c>
      <c r="C180" s="3" t="s">
        <v>13773</v>
      </c>
      <c r="E180" s="3" t="s">
        <v>13766</v>
      </c>
      <c r="F180">
        <v>1</v>
      </c>
      <c r="G180" s="3">
        <v>9</v>
      </c>
      <c r="H180">
        <v>9112</v>
      </c>
      <c r="I180" s="3">
        <v>270103</v>
      </c>
      <c r="J180" t="s">
        <v>13535</v>
      </c>
      <c r="K180" s="3">
        <v>270103007</v>
      </c>
      <c r="L180" t="s">
        <v>13726</v>
      </c>
      <c r="M180" s="3">
        <v>40</v>
      </c>
      <c r="N180">
        <v>285</v>
      </c>
      <c r="O180" s="3">
        <v>1036</v>
      </c>
      <c r="Q180" s="3"/>
      <c r="S180" s="3"/>
      <c r="T180" s="3"/>
    </row>
    <row r="181" spans="1:20" x14ac:dyDescent="0.25">
      <c r="A181" s="3" t="s">
        <v>762</v>
      </c>
      <c r="B181" s="2" t="s">
        <v>1610</v>
      </c>
      <c r="C181" s="3" t="s">
        <v>13773</v>
      </c>
      <c r="E181" s="3" t="s">
        <v>13767</v>
      </c>
      <c r="F181">
        <v>2</v>
      </c>
      <c r="G181" s="3">
        <v>9</v>
      </c>
      <c r="H181">
        <v>9112</v>
      </c>
      <c r="I181" s="3">
        <v>270103</v>
      </c>
      <c r="J181" t="s">
        <v>13535</v>
      </c>
      <c r="K181" s="3">
        <v>270103007</v>
      </c>
      <c r="L181" t="s">
        <v>13726</v>
      </c>
      <c r="M181" s="3">
        <v>477</v>
      </c>
      <c r="N181">
        <v>570</v>
      </c>
      <c r="O181" s="3">
        <v>1727</v>
      </c>
      <c r="Q181" s="3"/>
      <c r="S181" s="3"/>
      <c r="T181" s="3"/>
    </row>
    <row r="182" spans="1:20" x14ac:dyDescent="0.25">
      <c r="A182" s="3" t="s">
        <v>762</v>
      </c>
      <c r="B182" s="2" t="s">
        <v>1613</v>
      </c>
      <c r="C182" s="3" t="s">
        <v>13770</v>
      </c>
      <c r="E182" s="3" t="s">
        <v>13766</v>
      </c>
      <c r="F182">
        <v>1</v>
      </c>
      <c r="G182" s="3">
        <v>9</v>
      </c>
      <c r="H182">
        <v>9113</v>
      </c>
      <c r="I182" s="3">
        <v>270103</v>
      </c>
      <c r="J182" t="s">
        <v>13535</v>
      </c>
      <c r="K182" s="3">
        <v>270103007</v>
      </c>
      <c r="L182" t="s">
        <v>13726</v>
      </c>
      <c r="M182" s="3">
        <v>0</v>
      </c>
      <c r="N182">
        <v>0</v>
      </c>
      <c r="O182" s="3">
        <v>1505</v>
      </c>
      <c r="Q182" s="3"/>
      <c r="S182" s="3"/>
      <c r="T182" s="3"/>
    </row>
    <row r="183" spans="1:20" x14ac:dyDescent="0.25">
      <c r="A183" s="3" t="s">
        <v>762</v>
      </c>
      <c r="B183" s="2" t="s">
        <v>1613</v>
      </c>
      <c r="C183" s="3" t="s">
        <v>13771</v>
      </c>
      <c r="E183" s="3" t="s">
        <v>13766</v>
      </c>
      <c r="F183">
        <v>1</v>
      </c>
      <c r="G183" s="3">
        <v>9</v>
      </c>
      <c r="H183">
        <v>9113</v>
      </c>
      <c r="I183" s="3">
        <v>270103</v>
      </c>
      <c r="J183" t="s">
        <v>13535</v>
      </c>
      <c r="K183" s="3">
        <v>270103007</v>
      </c>
      <c r="L183" t="s">
        <v>13726</v>
      </c>
      <c r="M183" s="3">
        <v>0</v>
      </c>
      <c r="N183">
        <v>0</v>
      </c>
      <c r="O183" s="3">
        <v>1240</v>
      </c>
      <c r="Q183" s="3"/>
      <c r="S183" s="3"/>
      <c r="T183" s="3"/>
    </row>
    <row r="184" spans="1:20" x14ac:dyDescent="0.25">
      <c r="A184" s="3" t="s">
        <v>762</v>
      </c>
      <c r="B184" s="2" t="s">
        <v>1613</v>
      </c>
      <c r="C184" s="3" t="s">
        <v>13773</v>
      </c>
      <c r="E184" s="3" t="s">
        <v>13766</v>
      </c>
      <c r="F184">
        <v>1</v>
      </c>
      <c r="G184" s="3">
        <v>9</v>
      </c>
      <c r="H184">
        <v>9113</v>
      </c>
      <c r="I184" s="3">
        <v>270103</v>
      </c>
      <c r="J184" t="s">
        <v>13535</v>
      </c>
      <c r="K184" s="3">
        <v>270103007</v>
      </c>
      <c r="L184" t="s">
        <v>13726</v>
      </c>
      <c r="M184" s="3">
        <v>0</v>
      </c>
      <c r="N184">
        <v>0</v>
      </c>
      <c r="O184" s="3">
        <v>345</v>
      </c>
      <c r="Q184" s="3"/>
      <c r="S184" s="3"/>
      <c r="T184" s="3"/>
    </row>
    <row r="185" spans="1:20" x14ac:dyDescent="0.25">
      <c r="A185" s="3" t="s">
        <v>762</v>
      </c>
      <c r="B185" s="2" t="s">
        <v>1619</v>
      </c>
      <c r="C185" s="3" t="s">
        <v>13765</v>
      </c>
      <c r="E185" s="3" t="s">
        <v>13766</v>
      </c>
      <c r="F185">
        <v>1</v>
      </c>
      <c r="G185" s="3">
        <v>9</v>
      </c>
      <c r="H185">
        <v>9115</v>
      </c>
      <c r="I185" s="3">
        <v>270103</v>
      </c>
      <c r="J185" t="s">
        <v>13535</v>
      </c>
      <c r="K185" s="3">
        <v>270103007</v>
      </c>
      <c r="L185" t="s">
        <v>13726</v>
      </c>
      <c r="M185" s="3">
        <v>0</v>
      </c>
      <c r="N185">
        <v>2034</v>
      </c>
      <c r="O185" s="3">
        <v>1144</v>
      </c>
      <c r="Q185" s="3"/>
      <c r="S185" s="3"/>
      <c r="T185" s="3"/>
    </row>
    <row r="186" spans="1:20" x14ac:dyDescent="0.25">
      <c r="A186" s="3" t="s">
        <v>762</v>
      </c>
      <c r="B186" s="2" t="s">
        <v>1619</v>
      </c>
      <c r="C186" s="3" t="s">
        <v>13765</v>
      </c>
      <c r="E186" s="3" t="s">
        <v>13767</v>
      </c>
      <c r="F186">
        <v>2</v>
      </c>
      <c r="G186" s="3">
        <v>9</v>
      </c>
      <c r="H186">
        <v>9115</v>
      </c>
      <c r="I186" s="3">
        <v>270103</v>
      </c>
      <c r="J186" t="s">
        <v>13535</v>
      </c>
      <c r="K186" s="3">
        <v>270103007</v>
      </c>
      <c r="L186" t="s">
        <v>13726</v>
      </c>
      <c r="M186" s="3">
        <v>0</v>
      </c>
      <c r="N186">
        <v>2034</v>
      </c>
      <c r="O186" s="3">
        <v>1144</v>
      </c>
      <c r="Q186" s="3"/>
      <c r="S186" s="3"/>
      <c r="T186" s="3"/>
    </row>
    <row r="187" spans="1:20" x14ac:dyDescent="0.25">
      <c r="A187" s="3" t="s">
        <v>762</v>
      </c>
      <c r="B187" s="2" t="s">
        <v>1619</v>
      </c>
      <c r="C187" s="3" t="s">
        <v>13769</v>
      </c>
      <c r="E187" s="3" t="s">
        <v>13766</v>
      </c>
      <c r="F187">
        <v>1</v>
      </c>
      <c r="G187" s="3">
        <v>9</v>
      </c>
      <c r="H187">
        <v>9115</v>
      </c>
      <c r="I187" s="3">
        <v>270103</v>
      </c>
      <c r="J187" t="s">
        <v>13535</v>
      </c>
      <c r="K187" s="3">
        <v>270103007</v>
      </c>
      <c r="L187" t="s">
        <v>13726</v>
      </c>
      <c r="M187" s="3">
        <v>0</v>
      </c>
      <c r="N187">
        <v>1825</v>
      </c>
      <c r="O187" s="3">
        <v>1010</v>
      </c>
      <c r="Q187" s="3"/>
      <c r="S187" s="3"/>
      <c r="T187" s="3"/>
    </row>
    <row r="188" spans="1:20" x14ac:dyDescent="0.25">
      <c r="A188" s="3" t="s">
        <v>762</v>
      </c>
      <c r="B188" s="2" t="s">
        <v>1619</v>
      </c>
      <c r="C188" s="3" t="s">
        <v>13769</v>
      </c>
      <c r="E188" s="3" t="s">
        <v>13767</v>
      </c>
      <c r="F188">
        <v>2</v>
      </c>
      <c r="G188" s="3">
        <v>9</v>
      </c>
      <c r="H188">
        <v>9115</v>
      </c>
      <c r="I188" s="3">
        <v>270103</v>
      </c>
      <c r="J188" t="s">
        <v>13535</v>
      </c>
      <c r="K188" s="3">
        <v>270103007</v>
      </c>
      <c r="L188" t="s">
        <v>13726</v>
      </c>
      <c r="M188" s="3">
        <v>0</v>
      </c>
      <c r="N188">
        <v>912</v>
      </c>
      <c r="O188" s="3">
        <v>0</v>
      </c>
      <c r="Q188" s="3"/>
      <c r="S188" s="3"/>
      <c r="T188" s="3"/>
    </row>
    <row r="189" spans="1:20" x14ac:dyDescent="0.25">
      <c r="A189" s="3" t="s">
        <v>762</v>
      </c>
      <c r="B189" s="2" t="s">
        <v>1619</v>
      </c>
      <c r="C189" s="3" t="s">
        <v>13770</v>
      </c>
      <c r="E189" s="3" t="s">
        <v>13766</v>
      </c>
      <c r="F189">
        <v>1</v>
      </c>
      <c r="G189" s="3">
        <v>9</v>
      </c>
      <c r="H189">
        <v>9115</v>
      </c>
      <c r="I189" s="3">
        <v>270103</v>
      </c>
      <c r="J189" t="s">
        <v>13535</v>
      </c>
      <c r="K189" s="3">
        <v>270103007</v>
      </c>
      <c r="L189" t="s">
        <v>13726</v>
      </c>
      <c r="M189" s="3">
        <v>0</v>
      </c>
      <c r="N189">
        <v>4478</v>
      </c>
      <c r="O189" s="3">
        <v>2257</v>
      </c>
      <c r="Q189" s="3"/>
      <c r="S189" s="3"/>
      <c r="T189" s="3"/>
    </row>
    <row r="190" spans="1:20" x14ac:dyDescent="0.25">
      <c r="A190" s="3" t="s">
        <v>762</v>
      </c>
      <c r="B190" s="2" t="s">
        <v>1619</v>
      </c>
      <c r="C190" s="3" t="s">
        <v>13770</v>
      </c>
      <c r="E190" s="3" t="s">
        <v>13767</v>
      </c>
      <c r="F190">
        <v>2</v>
      </c>
      <c r="G190" s="3">
        <v>9</v>
      </c>
      <c r="H190">
        <v>9115</v>
      </c>
      <c r="I190" s="3">
        <v>270103</v>
      </c>
      <c r="J190" t="s">
        <v>13535</v>
      </c>
      <c r="K190" s="3">
        <v>270103007</v>
      </c>
      <c r="L190" t="s">
        <v>13726</v>
      </c>
      <c r="M190" s="3">
        <v>0</v>
      </c>
      <c r="N190">
        <v>0</v>
      </c>
      <c r="O190" s="3">
        <v>2257</v>
      </c>
      <c r="Q190" s="3"/>
      <c r="S190" s="3"/>
      <c r="T190" s="3"/>
    </row>
    <row r="191" spans="1:20" x14ac:dyDescent="0.25">
      <c r="A191" s="3" t="s">
        <v>762</v>
      </c>
      <c r="B191" s="2" t="s">
        <v>1619</v>
      </c>
      <c r="C191" s="3" t="s">
        <v>13770</v>
      </c>
      <c r="E191" s="3" t="s">
        <v>13768</v>
      </c>
      <c r="F191">
        <v>3</v>
      </c>
      <c r="G191" s="3">
        <v>9</v>
      </c>
      <c r="H191">
        <v>9115</v>
      </c>
      <c r="I191" s="3">
        <v>270103</v>
      </c>
      <c r="J191" t="s">
        <v>13535</v>
      </c>
      <c r="K191" s="3">
        <v>270103007</v>
      </c>
      <c r="L191" t="s">
        <v>13726</v>
      </c>
      <c r="M191" s="3">
        <v>0</v>
      </c>
      <c r="N191">
        <v>896</v>
      </c>
      <c r="O191" s="3">
        <v>0</v>
      </c>
      <c r="Q191" s="3"/>
      <c r="S191" s="3"/>
      <c r="T191" s="3"/>
    </row>
    <row r="192" spans="1:20" x14ac:dyDescent="0.25">
      <c r="A192" s="3" t="s">
        <v>762</v>
      </c>
      <c r="B192" s="2" t="s">
        <v>1619</v>
      </c>
      <c r="C192" s="3" t="s">
        <v>13771</v>
      </c>
      <c r="E192" s="3" t="s">
        <v>13766</v>
      </c>
      <c r="F192">
        <v>1</v>
      </c>
      <c r="G192" s="3">
        <v>9</v>
      </c>
      <c r="H192">
        <v>9115</v>
      </c>
      <c r="I192" s="3">
        <v>270103</v>
      </c>
      <c r="J192" t="s">
        <v>13535</v>
      </c>
      <c r="K192" s="3">
        <v>270103007</v>
      </c>
      <c r="L192" t="s">
        <v>13726</v>
      </c>
      <c r="M192" s="3">
        <v>0</v>
      </c>
      <c r="N192">
        <v>1751</v>
      </c>
      <c r="O192" s="3">
        <v>0</v>
      </c>
      <c r="Q192" s="3"/>
      <c r="S192" s="3"/>
      <c r="T192" s="3"/>
    </row>
    <row r="193" spans="1:20" x14ac:dyDescent="0.25">
      <c r="A193" s="3" t="s">
        <v>762</v>
      </c>
      <c r="B193" s="2" t="s">
        <v>1619</v>
      </c>
      <c r="C193" s="3" t="s">
        <v>13771</v>
      </c>
      <c r="E193" s="3" t="s">
        <v>13767</v>
      </c>
      <c r="F193">
        <v>2</v>
      </c>
      <c r="G193" s="3">
        <v>9</v>
      </c>
      <c r="H193">
        <v>9115</v>
      </c>
      <c r="I193" s="3">
        <v>270103</v>
      </c>
      <c r="J193" t="s">
        <v>13535</v>
      </c>
      <c r="K193" s="3">
        <v>270103007</v>
      </c>
      <c r="L193" t="s">
        <v>13726</v>
      </c>
      <c r="M193" s="3">
        <v>0</v>
      </c>
      <c r="N193">
        <v>0</v>
      </c>
      <c r="O193" s="3">
        <v>1240</v>
      </c>
      <c r="Q193" s="3"/>
      <c r="S193" s="3"/>
      <c r="T193" s="3"/>
    </row>
    <row r="194" spans="1:20" x14ac:dyDescent="0.25">
      <c r="A194" s="3" t="s">
        <v>762</v>
      </c>
      <c r="B194" s="2" t="s">
        <v>1619</v>
      </c>
      <c r="C194" s="3" t="s">
        <v>13771</v>
      </c>
      <c r="E194" s="3" t="s">
        <v>13768</v>
      </c>
      <c r="F194">
        <v>3</v>
      </c>
      <c r="G194" s="3">
        <v>9</v>
      </c>
      <c r="H194">
        <v>9115</v>
      </c>
      <c r="I194" s="3">
        <v>270103</v>
      </c>
      <c r="J194" t="s">
        <v>13535</v>
      </c>
      <c r="K194" s="3">
        <v>270103007</v>
      </c>
      <c r="L194" t="s">
        <v>13726</v>
      </c>
      <c r="M194" s="3">
        <v>0</v>
      </c>
      <c r="N194">
        <v>0</v>
      </c>
      <c r="O194" s="3">
        <v>620</v>
      </c>
      <c r="Q194" s="3"/>
      <c r="S194" s="3"/>
      <c r="T194" s="3"/>
    </row>
    <row r="195" spans="1:20" x14ac:dyDescent="0.25">
      <c r="A195" s="3" t="s">
        <v>762</v>
      </c>
      <c r="B195" s="2" t="s">
        <v>1619</v>
      </c>
      <c r="C195" s="3" t="s">
        <v>13772</v>
      </c>
      <c r="E195" s="3" t="s">
        <v>13766</v>
      </c>
      <c r="F195">
        <v>1</v>
      </c>
      <c r="G195" s="3">
        <v>9</v>
      </c>
      <c r="H195">
        <v>9115</v>
      </c>
      <c r="I195" s="3">
        <v>270103</v>
      </c>
      <c r="J195" t="s">
        <v>13535</v>
      </c>
      <c r="K195" s="3">
        <v>270103007</v>
      </c>
      <c r="L195" t="s">
        <v>13726</v>
      </c>
      <c r="M195" s="3">
        <v>0</v>
      </c>
      <c r="N195">
        <v>0</v>
      </c>
      <c r="O195" s="3">
        <v>619</v>
      </c>
      <c r="Q195" s="3"/>
      <c r="S195" s="3"/>
      <c r="T195" s="3"/>
    </row>
    <row r="196" spans="1:20" x14ac:dyDescent="0.25">
      <c r="A196" s="3" t="s">
        <v>762</v>
      </c>
      <c r="B196" s="2" t="s">
        <v>1619</v>
      </c>
      <c r="C196" s="3" t="s">
        <v>13772</v>
      </c>
      <c r="E196" s="3" t="s">
        <v>13767</v>
      </c>
      <c r="F196">
        <v>2</v>
      </c>
      <c r="G196" s="3">
        <v>9</v>
      </c>
      <c r="H196">
        <v>9115</v>
      </c>
      <c r="I196" s="3">
        <v>270103</v>
      </c>
      <c r="J196" t="s">
        <v>13535</v>
      </c>
      <c r="K196" s="3">
        <v>270103007</v>
      </c>
      <c r="L196" t="s">
        <v>13726</v>
      </c>
      <c r="M196" s="3">
        <v>0</v>
      </c>
      <c r="N196">
        <v>507</v>
      </c>
      <c r="O196" s="3">
        <v>0</v>
      </c>
      <c r="Q196" s="3"/>
      <c r="S196" s="3"/>
      <c r="T196" s="3"/>
    </row>
    <row r="197" spans="1:20" x14ac:dyDescent="0.25">
      <c r="A197" s="3" t="s">
        <v>762</v>
      </c>
      <c r="B197" s="2" t="s">
        <v>1619</v>
      </c>
      <c r="C197" s="3" t="s">
        <v>13773</v>
      </c>
      <c r="E197" s="3" t="s">
        <v>13766</v>
      </c>
      <c r="F197">
        <v>1</v>
      </c>
      <c r="G197" s="3">
        <v>9</v>
      </c>
      <c r="H197">
        <v>9115</v>
      </c>
      <c r="I197" s="3">
        <v>270103</v>
      </c>
      <c r="J197" t="s">
        <v>13535</v>
      </c>
      <c r="K197" s="3">
        <v>270103007</v>
      </c>
      <c r="L197" t="s">
        <v>13726</v>
      </c>
      <c r="M197" s="3">
        <v>0</v>
      </c>
      <c r="N197">
        <v>570</v>
      </c>
      <c r="O197" s="3">
        <v>0</v>
      </c>
      <c r="Q197" s="3"/>
      <c r="S197" s="3"/>
      <c r="T197" s="3"/>
    </row>
    <row r="198" spans="1:20" x14ac:dyDescent="0.25">
      <c r="A198" s="3" t="s">
        <v>762</v>
      </c>
      <c r="B198" s="2" t="s">
        <v>1619</v>
      </c>
      <c r="C198" s="3" t="s">
        <v>13773</v>
      </c>
      <c r="E198" s="3" t="s">
        <v>13767</v>
      </c>
      <c r="F198">
        <v>2</v>
      </c>
      <c r="G198" s="3">
        <v>9</v>
      </c>
      <c r="H198">
        <v>9115</v>
      </c>
      <c r="I198" s="3">
        <v>270103</v>
      </c>
      <c r="J198" t="s">
        <v>13535</v>
      </c>
      <c r="K198" s="3">
        <v>270103007</v>
      </c>
      <c r="L198" t="s">
        <v>13726</v>
      </c>
      <c r="M198" s="3">
        <v>0</v>
      </c>
      <c r="N198">
        <v>855</v>
      </c>
      <c r="O198" s="3">
        <v>691</v>
      </c>
      <c r="Q198" s="3"/>
      <c r="S198" s="3"/>
      <c r="T198" s="3"/>
    </row>
    <row r="199" spans="1:20" x14ac:dyDescent="0.25">
      <c r="A199" s="3" t="s">
        <v>762</v>
      </c>
      <c r="B199" s="2" t="s">
        <v>1661</v>
      </c>
      <c r="C199" s="3" t="s">
        <v>13769</v>
      </c>
      <c r="E199" s="3" t="s">
        <v>13766</v>
      </c>
      <c r="F199">
        <v>1</v>
      </c>
      <c r="G199" s="3">
        <v>9</v>
      </c>
      <c r="H199">
        <v>9208</v>
      </c>
      <c r="I199" s="3">
        <v>270103</v>
      </c>
      <c r="J199" t="s">
        <v>13535</v>
      </c>
      <c r="K199" s="3">
        <v>270103007</v>
      </c>
      <c r="L199" t="s">
        <v>13726</v>
      </c>
      <c r="M199" s="3">
        <v>0</v>
      </c>
      <c r="N199">
        <v>912</v>
      </c>
      <c r="O199" s="3">
        <v>0</v>
      </c>
      <c r="Q199" s="3"/>
      <c r="S199" s="3"/>
      <c r="T199" s="3"/>
    </row>
    <row r="200" spans="1:20" x14ac:dyDescent="0.25">
      <c r="A200" s="3" t="s">
        <v>762</v>
      </c>
      <c r="B200" s="2" t="s">
        <v>1661</v>
      </c>
      <c r="C200" s="3" t="s">
        <v>13770</v>
      </c>
      <c r="E200" s="3" t="s">
        <v>13766</v>
      </c>
      <c r="F200">
        <v>1</v>
      </c>
      <c r="G200" s="3">
        <v>9</v>
      </c>
      <c r="H200">
        <v>9208</v>
      </c>
      <c r="I200" s="3">
        <v>270103</v>
      </c>
      <c r="J200" t="s">
        <v>13535</v>
      </c>
      <c r="K200" s="3">
        <v>270103007</v>
      </c>
      <c r="L200" t="s">
        <v>13726</v>
      </c>
      <c r="M200" s="3">
        <v>0</v>
      </c>
      <c r="N200">
        <v>1791</v>
      </c>
      <c r="O200" s="3">
        <v>0</v>
      </c>
      <c r="Q200" s="3"/>
      <c r="S200" s="3"/>
      <c r="T200" s="3"/>
    </row>
    <row r="201" spans="1:20" x14ac:dyDescent="0.25">
      <c r="A201" s="3" t="s">
        <v>762</v>
      </c>
      <c r="B201" s="2" t="s">
        <v>1661</v>
      </c>
      <c r="C201" s="3" t="s">
        <v>13770</v>
      </c>
      <c r="E201" s="3" t="s">
        <v>13767</v>
      </c>
      <c r="F201">
        <v>2</v>
      </c>
      <c r="G201" s="3">
        <v>9</v>
      </c>
      <c r="H201">
        <v>9208</v>
      </c>
      <c r="I201" s="3">
        <v>270103</v>
      </c>
      <c r="J201" t="s">
        <v>13535</v>
      </c>
      <c r="K201" s="3">
        <v>270103007</v>
      </c>
      <c r="L201" t="s">
        <v>13726</v>
      </c>
      <c r="M201" s="3">
        <v>0</v>
      </c>
      <c r="N201">
        <v>896</v>
      </c>
      <c r="O201" s="3">
        <v>0</v>
      </c>
      <c r="Q201" s="3"/>
      <c r="S201" s="3"/>
      <c r="T201" s="3"/>
    </row>
    <row r="202" spans="1:20" x14ac:dyDescent="0.25">
      <c r="A202" s="3" t="s">
        <v>762</v>
      </c>
      <c r="B202" s="2" t="s">
        <v>1661</v>
      </c>
      <c r="C202" s="3" t="s">
        <v>13771</v>
      </c>
      <c r="E202" s="3" t="s">
        <v>13766</v>
      </c>
      <c r="F202">
        <v>1</v>
      </c>
      <c r="G202" s="3">
        <v>9</v>
      </c>
      <c r="H202">
        <v>9208</v>
      </c>
      <c r="I202" s="3">
        <v>270103</v>
      </c>
      <c r="J202" t="s">
        <v>13535</v>
      </c>
      <c r="K202" s="3">
        <v>270103007</v>
      </c>
      <c r="L202" t="s">
        <v>13726</v>
      </c>
      <c r="M202" s="3">
        <v>0</v>
      </c>
      <c r="N202">
        <v>1751</v>
      </c>
      <c r="O202" s="3">
        <v>0</v>
      </c>
      <c r="Q202" s="3"/>
      <c r="S202" s="3"/>
      <c r="T202" s="3"/>
    </row>
    <row r="203" spans="1:20" x14ac:dyDescent="0.25">
      <c r="A203" s="3" t="s">
        <v>762</v>
      </c>
      <c r="B203" s="2" t="s">
        <v>1661</v>
      </c>
      <c r="C203" s="3" t="s">
        <v>13772</v>
      </c>
      <c r="E203" s="3" t="s">
        <v>13766</v>
      </c>
      <c r="F203">
        <v>1</v>
      </c>
      <c r="G203" s="3">
        <v>9</v>
      </c>
      <c r="H203">
        <v>9208</v>
      </c>
      <c r="I203" s="3">
        <v>270103</v>
      </c>
      <c r="J203" t="s">
        <v>13535</v>
      </c>
      <c r="K203" s="3">
        <v>270103007</v>
      </c>
      <c r="L203" t="s">
        <v>13726</v>
      </c>
      <c r="M203" s="3">
        <v>0</v>
      </c>
      <c r="N203">
        <v>507</v>
      </c>
      <c r="O203" s="3">
        <v>0</v>
      </c>
      <c r="Q203" s="3"/>
      <c r="S203" s="3"/>
      <c r="T203" s="3"/>
    </row>
    <row r="204" spans="1:20" x14ac:dyDescent="0.25">
      <c r="A204" s="3" t="s">
        <v>762</v>
      </c>
      <c r="B204" s="2" t="s">
        <v>1661</v>
      </c>
      <c r="C204" s="3" t="s">
        <v>13772</v>
      </c>
      <c r="E204" s="3" t="s">
        <v>13767</v>
      </c>
      <c r="F204">
        <v>2</v>
      </c>
      <c r="G204" s="3">
        <v>9</v>
      </c>
      <c r="H204">
        <v>9208</v>
      </c>
      <c r="I204" s="3">
        <v>270103</v>
      </c>
      <c r="J204" t="s">
        <v>13535</v>
      </c>
      <c r="K204" s="3">
        <v>270103007</v>
      </c>
      <c r="L204" t="s">
        <v>13726</v>
      </c>
      <c r="M204" s="3">
        <v>0</v>
      </c>
      <c r="N204">
        <v>1014</v>
      </c>
      <c r="O204" s="3">
        <v>0</v>
      </c>
      <c r="Q204" s="3"/>
      <c r="S204" s="3"/>
      <c r="T204" s="3"/>
    </row>
    <row r="205" spans="1:20" x14ac:dyDescent="0.25">
      <c r="A205" s="3" t="s">
        <v>762</v>
      </c>
      <c r="B205" s="2" t="s">
        <v>1661</v>
      </c>
      <c r="C205" s="3" t="s">
        <v>13773</v>
      </c>
      <c r="E205" s="3" t="s">
        <v>13766</v>
      </c>
      <c r="F205">
        <v>1</v>
      </c>
      <c r="G205" s="3">
        <v>9</v>
      </c>
      <c r="H205">
        <v>9208</v>
      </c>
      <c r="I205" s="3">
        <v>270103</v>
      </c>
      <c r="J205" t="s">
        <v>13535</v>
      </c>
      <c r="K205" s="3">
        <v>270103007</v>
      </c>
      <c r="L205" t="s">
        <v>13726</v>
      </c>
      <c r="M205" s="3">
        <v>0</v>
      </c>
      <c r="N205">
        <v>285</v>
      </c>
      <c r="O205" s="3">
        <v>0</v>
      </c>
      <c r="Q205" s="3"/>
      <c r="S205" s="3"/>
      <c r="T205" s="3"/>
    </row>
    <row r="206" spans="1:20" x14ac:dyDescent="0.25">
      <c r="A206" s="3" t="s">
        <v>762</v>
      </c>
      <c r="B206" s="2" t="s">
        <v>1661</v>
      </c>
      <c r="C206" s="3" t="s">
        <v>13773</v>
      </c>
      <c r="E206" s="3" t="s">
        <v>13767</v>
      </c>
      <c r="F206">
        <v>2</v>
      </c>
      <c r="G206" s="3">
        <v>9</v>
      </c>
      <c r="H206">
        <v>9208</v>
      </c>
      <c r="I206" s="3">
        <v>270103</v>
      </c>
      <c r="J206" t="s">
        <v>13535</v>
      </c>
      <c r="K206" s="3">
        <v>270103007</v>
      </c>
      <c r="L206" t="s">
        <v>13726</v>
      </c>
      <c r="M206" s="3">
        <v>0</v>
      </c>
      <c r="N206">
        <v>285</v>
      </c>
      <c r="O206" s="3">
        <v>0</v>
      </c>
      <c r="Q206" s="3"/>
      <c r="S206" s="3"/>
      <c r="T206" s="3"/>
    </row>
    <row r="207" spans="1:20" x14ac:dyDescent="0.25">
      <c r="A207" s="3" t="s">
        <v>762</v>
      </c>
      <c r="B207" s="2" t="s">
        <v>1664</v>
      </c>
      <c r="C207" s="3" t="s">
        <v>13769</v>
      </c>
      <c r="E207" s="3" t="s">
        <v>13766</v>
      </c>
      <c r="F207">
        <v>1</v>
      </c>
      <c r="G207" s="3">
        <v>9</v>
      </c>
      <c r="H207">
        <v>9209</v>
      </c>
      <c r="I207" s="3">
        <v>270103</v>
      </c>
      <c r="J207" t="s">
        <v>13535</v>
      </c>
      <c r="K207" s="3">
        <v>270103007</v>
      </c>
      <c r="L207" t="s">
        <v>13726</v>
      </c>
      <c r="M207" s="3">
        <v>0</v>
      </c>
      <c r="N207">
        <v>1825</v>
      </c>
      <c r="O207" s="3">
        <v>0</v>
      </c>
      <c r="Q207" s="3"/>
      <c r="S207" s="3"/>
      <c r="T207" s="3"/>
    </row>
    <row r="208" spans="1:20" x14ac:dyDescent="0.25">
      <c r="A208" s="3" t="s">
        <v>762</v>
      </c>
      <c r="B208" s="2" t="s">
        <v>1664</v>
      </c>
      <c r="C208" s="3" t="s">
        <v>13770</v>
      </c>
      <c r="E208" s="3" t="s">
        <v>13766</v>
      </c>
      <c r="F208">
        <v>1</v>
      </c>
      <c r="G208" s="3">
        <v>9</v>
      </c>
      <c r="H208">
        <v>9209</v>
      </c>
      <c r="I208" s="3">
        <v>270103</v>
      </c>
      <c r="J208" t="s">
        <v>13535</v>
      </c>
      <c r="K208" s="3">
        <v>270103007</v>
      </c>
      <c r="L208" t="s">
        <v>13726</v>
      </c>
      <c r="M208" s="3">
        <v>0</v>
      </c>
      <c r="N208">
        <v>896</v>
      </c>
      <c r="O208" s="3">
        <v>0</v>
      </c>
      <c r="Q208" s="3"/>
      <c r="S208" s="3"/>
      <c r="T208" s="3"/>
    </row>
    <row r="209" spans="1:20" x14ac:dyDescent="0.25">
      <c r="A209" s="3" t="s">
        <v>762</v>
      </c>
      <c r="B209" s="2" t="s">
        <v>1664</v>
      </c>
      <c r="C209" s="3" t="s">
        <v>13771</v>
      </c>
      <c r="E209" s="3" t="s">
        <v>13766</v>
      </c>
      <c r="F209">
        <v>1</v>
      </c>
      <c r="G209" s="3">
        <v>9</v>
      </c>
      <c r="H209">
        <v>9209</v>
      </c>
      <c r="I209" s="3">
        <v>270103</v>
      </c>
      <c r="J209" t="s">
        <v>13535</v>
      </c>
      <c r="K209" s="3">
        <v>270103007</v>
      </c>
      <c r="L209" t="s">
        <v>13726</v>
      </c>
      <c r="M209" s="3">
        <v>0</v>
      </c>
      <c r="N209">
        <v>584</v>
      </c>
      <c r="O209" s="3">
        <v>0</v>
      </c>
      <c r="Q209" s="3"/>
      <c r="S209" s="3"/>
      <c r="T209" s="3"/>
    </row>
    <row r="210" spans="1:20" x14ac:dyDescent="0.25">
      <c r="A210" s="3" t="s">
        <v>762</v>
      </c>
      <c r="B210" s="2" t="s">
        <v>1664</v>
      </c>
      <c r="C210" s="3" t="s">
        <v>13772</v>
      </c>
      <c r="E210" s="3" t="s">
        <v>13766</v>
      </c>
      <c r="F210">
        <v>1</v>
      </c>
      <c r="G210" s="3">
        <v>9</v>
      </c>
      <c r="H210">
        <v>9209</v>
      </c>
      <c r="I210" s="3">
        <v>270103</v>
      </c>
      <c r="J210" t="s">
        <v>13535</v>
      </c>
      <c r="K210" s="3">
        <v>270103007</v>
      </c>
      <c r="L210" t="s">
        <v>13726</v>
      </c>
      <c r="M210" s="3">
        <v>0</v>
      </c>
      <c r="N210">
        <v>1014</v>
      </c>
      <c r="O210" s="3">
        <v>0</v>
      </c>
      <c r="Q210" s="3"/>
      <c r="S210" s="3"/>
      <c r="T210" s="3"/>
    </row>
    <row r="211" spans="1:20" x14ac:dyDescent="0.25">
      <c r="A211" s="3" t="s">
        <v>762</v>
      </c>
      <c r="B211" s="2" t="s">
        <v>1664</v>
      </c>
      <c r="C211" s="3" t="s">
        <v>13772</v>
      </c>
      <c r="E211" s="3" t="s">
        <v>13767</v>
      </c>
      <c r="F211">
        <v>2</v>
      </c>
      <c r="G211" s="3">
        <v>9</v>
      </c>
      <c r="H211">
        <v>9209</v>
      </c>
      <c r="I211" s="3">
        <v>270103</v>
      </c>
      <c r="J211" t="s">
        <v>13535</v>
      </c>
      <c r="K211" s="3">
        <v>270103007</v>
      </c>
      <c r="L211" t="s">
        <v>13726</v>
      </c>
      <c r="M211" s="3">
        <v>0</v>
      </c>
      <c r="N211">
        <v>1521</v>
      </c>
      <c r="O211" s="3">
        <v>0</v>
      </c>
      <c r="Q211" s="3"/>
      <c r="S211" s="3"/>
      <c r="T211" s="3"/>
    </row>
    <row r="212" spans="1:20" x14ac:dyDescent="0.25">
      <c r="A212" s="3" t="s">
        <v>762</v>
      </c>
      <c r="B212" s="2" t="s">
        <v>1664</v>
      </c>
      <c r="C212" s="3" t="s">
        <v>13773</v>
      </c>
      <c r="E212" s="3" t="s">
        <v>13766</v>
      </c>
      <c r="F212">
        <v>1</v>
      </c>
      <c r="G212" s="3">
        <v>9</v>
      </c>
      <c r="H212">
        <v>9209</v>
      </c>
      <c r="I212" s="3">
        <v>270103</v>
      </c>
      <c r="J212" t="s">
        <v>13535</v>
      </c>
      <c r="K212" s="3">
        <v>270103007</v>
      </c>
      <c r="L212" t="s">
        <v>13726</v>
      </c>
      <c r="M212" s="3">
        <v>0</v>
      </c>
      <c r="N212">
        <v>855</v>
      </c>
      <c r="O212" s="3">
        <v>0</v>
      </c>
      <c r="Q212" s="3"/>
      <c r="S212" s="3"/>
      <c r="T212" s="3"/>
    </row>
    <row r="213" spans="1:20" x14ac:dyDescent="0.25">
      <c r="A213" s="3" t="s">
        <v>762</v>
      </c>
      <c r="B213" s="2" t="s">
        <v>1577</v>
      </c>
      <c r="C213" s="3" t="s">
        <v>13765</v>
      </c>
      <c r="E213" s="3" t="s">
        <v>13766</v>
      </c>
      <c r="F213">
        <v>1</v>
      </c>
      <c r="G213" s="3">
        <v>9</v>
      </c>
      <c r="H213">
        <v>9101</v>
      </c>
      <c r="I213" s="3">
        <v>270103</v>
      </c>
      <c r="J213" t="s">
        <v>13535</v>
      </c>
      <c r="K213" s="3">
        <v>270103007</v>
      </c>
      <c r="L213" t="s">
        <v>13726</v>
      </c>
      <c r="M213" s="3">
        <v>1051</v>
      </c>
      <c r="N213">
        <v>2034</v>
      </c>
      <c r="O213" s="3">
        <v>3433</v>
      </c>
      <c r="Q213" s="3"/>
      <c r="S213" s="3"/>
      <c r="T213" s="3"/>
    </row>
    <row r="214" spans="1:20" x14ac:dyDescent="0.25">
      <c r="A214" s="3" t="s">
        <v>762</v>
      </c>
      <c r="B214" s="2" t="s">
        <v>1577</v>
      </c>
      <c r="C214" s="3" t="s">
        <v>13765</v>
      </c>
      <c r="E214" s="3" t="s">
        <v>13767</v>
      </c>
      <c r="F214">
        <v>2</v>
      </c>
      <c r="G214" s="3">
        <v>9</v>
      </c>
      <c r="H214">
        <v>9101</v>
      </c>
      <c r="I214" s="3">
        <v>270103</v>
      </c>
      <c r="J214" t="s">
        <v>13535</v>
      </c>
      <c r="K214" s="3">
        <v>270103007</v>
      </c>
      <c r="L214" t="s">
        <v>13726</v>
      </c>
      <c r="M214" s="3">
        <v>9060</v>
      </c>
      <c r="N214">
        <v>4067</v>
      </c>
      <c r="O214" s="3">
        <v>5721</v>
      </c>
      <c r="Q214" s="3"/>
      <c r="S214" s="3"/>
      <c r="T214" s="3"/>
    </row>
    <row r="215" spans="1:20" x14ac:dyDescent="0.25">
      <c r="A215" s="3" t="s">
        <v>762</v>
      </c>
      <c r="B215" s="2" t="s">
        <v>1577</v>
      </c>
      <c r="C215" s="3" t="s">
        <v>13769</v>
      </c>
      <c r="E215" s="3" t="s">
        <v>13766</v>
      </c>
      <c r="F215">
        <v>1</v>
      </c>
      <c r="G215" s="3">
        <v>9</v>
      </c>
      <c r="H215">
        <v>9101</v>
      </c>
      <c r="I215" s="3">
        <v>270103</v>
      </c>
      <c r="J215" t="s">
        <v>13535</v>
      </c>
      <c r="K215" s="3">
        <v>270103007</v>
      </c>
      <c r="L215" t="s">
        <v>13726</v>
      </c>
      <c r="M215" s="3">
        <v>3660</v>
      </c>
      <c r="N215">
        <v>10947</v>
      </c>
      <c r="O215" s="3">
        <v>20206</v>
      </c>
      <c r="Q215" s="3"/>
      <c r="S215" s="3"/>
      <c r="T215" s="3"/>
    </row>
    <row r="216" spans="1:20" x14ac:dyDescent="0.25">
      <c r="A216" s="3" t="s">
        <v>762</v>
      </c>
      <c r="B216" s="2" t="s">
        <v>1577</v>
      </c>
      <c r="C216" s="3" t="s">
        <v>13769</v>
      </c>
      <c r="E216" s="3" t="s">
        <v>13767</v>
      </c>
      <c r="F216">
        <v>2</v>
      </c>
      <c r="G216" s="3">
        <v>9</v>
      </c>
      <c r="H216">
        <v>9101</v>
      </c>
      <c r="I216" s="3">
        <v>270103</v>
      </c>
      <c r="J216" t="s">
        <v>13535</v>
      </c>
      <c r="K216" s="3">
        <v>270103007</v>
      </c>
      <c r="L216" t="s">
        <v>13726</v>
      </c>
      <c r="M216" s="3">
        <v>10274</v>
      </c>
      <c r="N216">
        <v>5474</v>
      </c>
      <c r="O216" s="3">
        <v>3031</v>
      </c>
      <c r="Q216" s="3"/>
      <c r="S216" s="3"/>
      <c r="T216" s="3"/>
    </row>
    <row r="217" spans="1:20" x14ac:dyDescent="0.25">
      <c r="A217" s="3" t="s">
        <v>762</v>
      </c>
      <c r="B217" s="2" t="s">
        <v>1577</v>
      </c>
      <c r="C217" s="3" t="s">
        <v>13770</v>
      </c>
      <c r="E217" s="3" t="s">
        <v>13766</v>
      </c>
      <c r="F217">
        <v>1</v>
      </c>
      <c r="G217" s="3">
        <v>9</v>
      </c>
      <c r="H217">
        <v>9101</v>
      </c>
      <c r="I217" s="3">
        <v>270103</v>
      </c>
      <c r="J217" t="s">
        <v>13535</v>
      </c>
      <c r="K217" s="3">
        <v>270103007</v>
      </c>
      <c r="L217" t="s">
        <v>13726</v>
      </c>
      <c r="M217" s="3">
        <v>3809</v>
      </c>
      <c r="N217">
        <v>11644</v>
      </c>
      <c r="O217" s="3">
        <v>19562</v>
      </c>
      <c r="Q217" s="3"/>
      <c r="S217" s="3"/>
      <c r="T217" s="3"/>
    </row>
    <row r="218" spans="1:20" x14ac:dyDescent="0.25">
      <c r="A218" s="3" t="s">
        <v>762</v>
      </c>
      <c r="B218" s="2" t="s">
        <v>1577</v>
      </c>
      <c r="C218" s="3" t="s">
        <v>13770</v>
      </c>
      <c r="E218" s="3" t="s">
        <v>13767</v>
      </c>
      <c r="F218">
        <v>2</v>
      </c>
      <c r="G218" s="3">
        <v>9</v>
      </c>
      <c r="H218">
        <v>9101</v>
      </c>
      <c r="I218" s="3">
        <v>270103</v>
      </c>
      <c r="J218" t="s">
        <v>13535</v>
      </c>
      <c r="K218" s="3">
        <v>270103007</v>
      </c>
      <c r="L218" t="s">
        <v>13726</v>
      </c>
      <c r="M218" s="3">
        <v>8141</v>
      </c>
      <c r="N218">
        <v>1791</v>
      </c>
      <c r="O218" s="3">
        <v>4514</v>
      </c>
      <c r="Q218" s="3"/>
      <c r="S218" s="3"/>
      <c r="T218" s="3"/>
    </row>
    <row r="219" spans="1:20" x14ac:dyDescent="0.25">
      <c r="A219" s="3" t="s">
        <v>762</v>
      </c>
      <c r="B219" s="2" t="s">
        <v>1577</v>
      </c>
      <c r="C219" s="3" t="s">
        <v>13770</v>
      </c>
      <c r="E219" s="3" t="s">
        <v>13768</v>
      </c>
      <c r="F219">
        <v>3</v>
      </c>
      <c r="G219" s="3">
        <v>9</v>
      </c>
      <c r="H219">
        <v>9101</v>
      </c>
      <c r="I219" s="3">
        <v>270103</v>
      </c>
      <c r="J219" t="s">
        <v>13535</v>
      </c>
      <c r="K219" s="3">
        <v>270103007</v>
      </c>
      <c r="L219" t="s">
        <v>13726</v>
      </c>
      <c r="M219" s="3">
        <v>477</v>
      </c>
      <c r="N219">
        <v>1791</v>
      </c>
      <c r="O219" s="3">
        <v>0</v>
      </c>
      <c r="Q219" s="3"/>
      <c r="S219" s="3"/>
      <c r="T219" s="3"/>
    </row>
    <row r="220" spans="1:20" x14ac:dyDescent="0.25">
      <c r="A220" s="3" t="s">
        <v>762</v>
      </c>
      <c r="B220" s="2" t="s">
        <v>1577</v>
      </c>
      <c r="C220" s="3" t="s">
        <v>13771</v>
      </c>
      <c r="E220" s="3" t="s">
        <v>13766</v>
      </c>
      <c r="F220">
        <v>1</v>
      </c>
      <c r="G220" s="3">
        <v>9</v>
      </c>
      <c r="H220">
        <v>9101</v>
      </c>
      <c r="I220" s="3">
        <v>270103</v>
      </c>
      <c r="J220" t="s">
        <v>13535</v>
      </c>
      <c r="K220" s="3">
        <v>270103007</v>
      </c>
      <c r="L220" t="s">
        <v>13726</v>
      </c>
      <c r="M220" s="3">
        <v>2715</v>
      </c>
      <c r="N220">
        <v>17506</v>
      </c>
      <c r="O220" s="3">
        <v>6819</v>
      </c>
      <c r="Q220" s="3"/>
      <c r="S220" s="3"/>
      <c r="T220" s="3"/>
    </row>
    <row r="221" spans="1:20" x14ac:dyDescent="0.25">
      <c r="A221" s="3" t="s">
        <v>762</v>
      </c>
      <c r="B221" s="2" t="s">
        <v>1577</v>
      </c>
      <c r="C221" s="3" t="s">
        <v>13771</v>
      </c>
      <c r="E221" s="3" t="s">
        <v>13767</v>
      </c>
      <c r="F221">
        <v>2</v>
      </c>
      <c r="G221" s="3">
        <v>9</v>
      </c>
      <c r="H221">
        <v>9101</v>
      </c>
      <c r="I221" s="3">
        <v>270103</v>
      </c>
      <c r="J221" t="s">
        <v>13535</v>
      </c>
      <c r="K221" s="3">
        <v>270103007</v>
      </c>
      <c r="L221" t="s">
        <v>13726</v>
      </c>
      <c r="M221" s="3">
        <v>11070</v>
      </c>
      <c r="N221">
        <v>0</v>
      </c>
      <c r="O221" s="3">
        <v>3099</v>
      </c>
      <c r="Q221" s="3"/>
      <c r="S221" s="3"/>
      <c r="T221" s="3"/>
    </row>
    <row r="222" spans="1:20" x14ac:dyDescent="0.25">
      <c r="A222" s="3" t="s">
        <v>762</v>
      </c>
      <c r="B222" s="2" t="s">
        <v>1577</v>
      </c>
      <c r="C222" s="3" t="s">
        <v>13771</v>
      </c>
      <c r="E222" s="3" t="s">
        <v>13768</v>
      </c>
      <c r="F222">
        <v>3</v>
      </c>
      <c r="G222" s="3">
        <v>9</v>
      </c>
      <c r="H222">
        <v>9101</v>
      </c>
      <c r="I222" s="3">
        <v>270103</v>
      </c>
      <c r="J222" t="s">
        <v>13535</v>
      </c>
      <c r="K222" s="3">
        <v>270103007</v>
      </c>
      <c r="L222" t="s">
        <v>13726</v>
      </c>
      <c r="M222" s="3">
        <v>260</v>
      </c>
      <c r="N222">
        <v>2334</v>
      </c>
      <c r="O222" s="3">
        <v>7438</v>
      </c>
      <c r="Q222" s="3"/>
      <c r="S222" s="3"/>
      <c r="T222" s="3"/>
    </row>
    <row r="223" spans="1:20" x14ac:dyDescent="0.25">
      <c r="A223" s="3" t="s">
        <v>762</v>
      </c>
      <c r="B223" s="2" t="s">
        <v>1577</v>
      </c>
      <c r="C223" s="3" t="s">
        <v>13772</v>
      </c>
      <c r="E223" s="3" t="s">
        <v>13766</v>
      </c>
      <c r="F223">
        <v>1</v>
      </c>
      <c r="G223" s="3">
        <v>9</v>
      </c>
      <c r="H223">
        <v>9101</v>
      </c>
      <c r="I223" s="3">
        <v>270103</v>
      </c>
      <c r="J223" t="s">
        <v>13535</v>
      </c>
      <c r="K223" s="3">
        <v>270103007</v>
      </c>
      <c r="L223" t="s">
        <v>13726</v>
      </c>
      <c r="M223" s="3">
        <v>2787</v>
      </c>
      <c r="N223">
        <v>9125</v>
      </c>
      <c r="O223" s="3">
        <v>22279</v>
      </c>
      <c r="Q223" s="3"/>
      <c r="S223" s="3"/>
      <c r="T223" s="3"/>
    </row>
    <row r="224" spans="1:20" x14ac:dyDescent="0.25">
      <c r="A224" s="3" t="s">
        <v>762</v>
      </c>
      <c r="B224" s="2" t="s">
        <v>1577</v>
      </c>
      <c r="C224" s="3" t="s">
        <v>13772</v>
      </c>
      <c r="E224" s="3" t="s">
        <v>13767</v>
      </c>
      <c r="F224">
        <v>2</v>
      </c>
      <c r="G224" s="3">
        <v>9</v>
      </c>
      <c r="H224">
        <v>9101</v>
      </c>
      <c r="I224" s="3">
        <v>270103</v>
      </c>
      <c r="J224" t="s">
        <v>13535</v>
      </c>
      <c r="K224" s="3">
        <v>270103007</v>
      </c>
      <c r="L224" t="s">
        <v>13726</v>
      </c>
      <c r="M224" s="3">
        <v>11808</v>
      </c>
      <c r="N224">
        <v>11659</v>
      </c>
      <c r="O224" s="3">
        <v>1857</v>
      </c>
      <c r="Q224" s="3"/>
      <c r="S224" s="3"/>
      <c r="T224" s="3"/>
    </row>
    <row r="225" spans="1:20" x14ac:dyDescent="0.25">
      <c r="A225" s="3" t="s">
        <v>762</v>
      </c>
      <c r="B225" s="2" t="s">
        <v>1577</v>
      </c>
      <c r="C225" s="3" t="s">
        <v>13772</v>
      </c>
      <c r="E225" s="3" t="s">
        <v>13768</v>
      </c>
      <c r="F225">
        <v>3</v>
      </c>
      <c r="G225" s="3">
        <v>9</v>
      </c>
      <c r="H225">
        <v>9101</v>
      </c>
      <c r="I225" s="3">
        <v>270103</v>
      </c>
      <c r="J225" t="s">
        <v>13535</v>
      </c>
      <c r="K225" s="3">
        <v>270103007</v>
      </c>
      <c r="L225" t="s">
        <v>13726</v>
      </c>
      <c r="M225" s="3">
        <v>325</v>
      </c>
      <c r="N225">
        <v>0</v>
      </c>
      <c r="O225" s="3">
        <v>1238</v>
      </c>
      <c r="Q225" s="3"/>
      <c r="S225" s="3"/>
      <c r="T225" s="3"/>
    </row>
    <row r="226" spans="1:20" x14ac:dyDescent="0.25">
      <c r="A226" s="3" t="s">
        <v>762</v>
      </c>
      <c r="B226" s="2" t="s">
        <v>1577</v>
      </c>
      <c r="C226" s="3" t="s">
        <v>13773</v>
      </c>
      <c r="E226" s="3" t="s">
        <v>13766</v>
      </c>
      <c r="F226">
        <v>1</v>
      </c>
      <c r="G226" s="3">
        <v>9</v>
      </c>
      <c r="H226">
        <v>9101</v>
      </c>
      <c r="I226" s="3">
        <v>270103</v>
      </c>
      <c r="J226" t="s">
        <v>13535</v>
      </c>
      <c r="K226" s="3">
        <v>270103007</v>
      </c>
      <c r="L226" t="s">
        <v>13726</v>
      </c>
      <c r="M226" s="3">
        <v>2303</v>
      </c>
      <c r="N226">
        <v>5982</v>
      </c>
      <c r="O226" s="3">
        <v>8290</v>
      </c>
      <c r="Q226" s="3"/>
      <c r="S226" s="3"/>
      <c r="T226" s="3"/>
    </row>
    <row r="227" spans="1:20" x14ac:dyDescent="0.25">
      <c r="A227" s="3" t="s">
        <v>762</v>
      </c>
      <c r="B227" s="2" t="s">
        <v>1577</v>
      </c>
      <c r="C227" s="3" t="s">
        <v>13773</v>
      </c>
      <c r="E227" s="3" t="s">
        <v>13767</v>
      </c>
      <c r="F227">
        <v>2</v>
      </c>
      <c r="G227" s="3">
        <v>9</v>
      </c>
      <c r="H227">
        <v>9101</v>
      </c>
      <c r="I227" s="3">
        <v>270103</v>
      </c>
      <c r="J227" t="s">
        <v>13535</v>
      </c>
      <c r="K227" s="3">
        <v>270103007</v>
      </c>
      <c r="L227" t="s">
        <v>13726</v>
      </c>
      <c r="M227" s="3">
        <v>15487</v>
      </c>
      <c r="N227">
        <v>6552</v>
      </c>
      <c r="O227" s="3">
        <v>8635</v>
      </c>
      <c r="Q227" s="3"/>
      <c r="S227" s="3"/>
      <c r="T227" s="3"/>
    </row>
    <row r="228" spans="1:20" x14ac:dyDescent="0.25">
      <c r="A228" s="3" t="s">
        <v>762</v>
      </c>
      <c r="B228" s="2" t="s">
        <v>1577</v>
      </c>
      <c r="C228" s="3" t="s">
        <v>13773</v>
      </c>
      <c r="E228" s="3" t="s">
        <v>13768</v>
      </c>
      <c r="F228">
        <v>3</v>
      </c>
      <c r="G228" s="3">
        <v>9</v>
      </c>
      <c r="H228">
        <v>9101</v>
      </c>
      <c r="I228" s="3">
        <v>270103</v>
      </c>
      <c r="J228" t="s">
        <v>13535</v>
      </c>
      <c r="K228" s="3">
        <v>270103007</v>
      </c>
      <c r="L228" t="s">
        <v>13726</v>
      </c>
      <c r="M228" s="3">
        <v>748</v>
      </c>
      <c r="N228">
        <v>855</v>
      </c>
      <c r="O228" s="3">
        <v>0</v>
      </c>
      <c r="Q228" s="3"/>
      <c r="S228" s="3"/>
      <c r="T228" s="3"/>
    </row>
    <row r="229" spans="1:20" x14ac:dyDescent="0.25">
      <c r="A229" s="3" t="s">
        <v>762</v>
      </c>
      <c r="B229" s="2" t="s">
        <v>1625</v>
      </c>
      <c r="C229" s="3" t="s">
        <v>13770</v>
      </c>
      <c r="E229" s="3" t="s">
        <v>13766</v>
      </c>
      <c r="F229">
        <v>1</v>
      </c>
      <c r="G229" s="3">
        <v>9</v>
      </c>
      <c r="H229">
        <v>9117</v>
      </c>
      <c r="I229" s="3">
        <v>270103</v>
      </c>
      <c r="J229" t="s">
        <v>13535</v>
      </c>
      <c r="K229" s="3">
        <v>270103007</v>
      </c>
      <c r="L229" t="s">
        <v>13726</v>
      </c>
      <c r="M229" s="3">
        <v>0</v>
      </c>
      <c r="N229">
        <v>896</v>
      </c>
      <c r="O229" s="3">
        <v>0</v>
      </c>
      <c r="Q229" s="3"/>
      <c r="S229" s="3"/>
      <c r="T229" s="3"/>
    </row>
    <row r="230" spans="1:20" x14ac:dyDescent="0.25">
      <c r="A230" s="3" t="s">
        <v>762</v>
      </c>
      <c r="B230" s="2" t="s">
        <v>1625</v>
      </c>
      <c r="C230" s="3" t="s">
        <v>13770</v>
      </c>
      <c r="E230" s="3" t="s">
        <v>13768</v>
      </c>
      <c r="F230">
        <v>3</v>
      </c>
      <c r="G230" s="3">
        <v>9</v>
      </c>
      <c r="H230">
        <v>9117</v>
      </c>
      <c r="I230" s="3">
        <v>270103</v>
      </c>
      <c r="J230" t="s">
        <v>13535</v>
      </c>
      <c r="K230" s="3">
        <v>270103007</v>
      </c>
      <c r="L230" t="s">
        <v>13726</v>
      </c>
      <c r="M230" s="3">
        <v>0</v>
      </c>
      <c r="N230">
        <v>896</v>
      </c>
      <c r="O230" s="3">
        <v>0</v>
      </c>
      <c r="Q230" s="3"/>
      <c r="S230" s="3"/>
      <c r="T230" s="3"/>
    </row>
    <row r="231" spans="1:20" x14ac:dyDescent="0.25">
      <c r="A231" s="3" t="s">
        <v>762</v>
      </c>
      <c r="B231" s="2" t="s">
        <v>1625</v>
      </c>
      <c r="C231" s="3" t="s">
        <v>13771</v>
      </c>
      <c r="E231" s="3" t="s">
        <v>13766</v>
      </c>
      <c r="F231">
        <v>1</v>
      </c>
      <c r="G231" s="3">
        <v>9</v>
      </c>
      <c r="H231">
        <v>9117</v>
      </c>
      <c r="I231" s="3">
        <v>270103</v>
      </c>
      <c r="J231" t="s">
        <v>13535</v>
      </c>
      <c r="K231" s="3">
        <v>270103007</v>
      </c>
      <c r="L231" t="s">
        <v>13726</v>
      </c>
      <c r="M231" s="3">
        <v>0</v>
      </c>
      <c r="N231">
        <v>2334</v>
      </c>
      <c r="O231" s="3">
        <v>0</v>
      </c>
      <c r="Q231" s="3"/>
      <c r="S231" s="3"/>
      <c r="T231" s="3"/>
    </row>
    <row r="232" spans="1:20" x14ac:dyDescent="0.25">
      <c r="A232" s="3" t="s">
        <v>762</v>
      </c>
      <c r="B232" s="2" t="s">
        <v>1625</v>
      </c>
      <c r="C232" s="3" t="s">
        <v>13772</v>
      </c>
      <c r="E232" s="3" t="s">
        <v>13766</v>
      </c>
      <c r="F232">
        <v>1</v>
      </c>
      <c r="G232" s="3">
        <v>9</v>
      </c>
      <c r="H232">
        <v>9117</v>
      </c>
      <c r="I232" s="3">
        <v>270103</v>
      </c>
      <c r="J232" t="s">
        <v>13535</v>
      </c>
      <c r="K232" s="3">
        <v>270103007</v>
      </c>
      <c r="L232" t="s">
        <v>13726</v>
      </c>
      <c r="M232" s="3">
        <v>0</v>
      </c>
      <c r="N232">
        <v>507</v>
      </c>
      <c r="O232" s="3">
        <v>0</v>
      </c>
      <c r="Q232" s="3"/>
      <c r="S232" s="3"/>
      <c r="T232" s="3"/>
    </row>
    <row r="233" spans="1:20" x14ac:dyDescent="0.25">
      <c r="A233" s="3" t="s">
        <v>762</v>
      </c>
      <c r="B233" s="2" t="s">
        <v>1625</v>
      </c>
      <c r="C233" s="3" t="s">
        <v>13772</v>
      </c>
      <c r="E233" s="3" t="s">
        <v>13767</v>
      </c>
      <c r="F233">
        <v>2</v>
      </c>
      <c r="G233" s="3">
        <v>9</v>
      </c>
      <c r="H233">
        <v>9117</v>
      </c>
      <c r="I233" s="3">
        <v>270103</v>
      </c>
      <c r="J233" t="s">
        <v>13535</v>
      </c>
      <c r="K233" s="3">
        <v>270103007</v>
      </c>
      <c r="L233" t="s">
        <v>13726</v>
      </c>
      <c r="M233" s="3">
        <v>0</v>
      </c>
      <c r="N233">
        <v>1014</v>
      </c>
      <c r="O233" s="3">
        <v>0</v>
      </c>
      <c r="Q233" s="3"/>
      <c r="S233" s="3"/>
      <c r="T233" s="3"/>
    </row>
    <row r="234" spans="1:20" x14ac:dyDescent="0.25">
      <c r="A234" s="3" t="s">
        <v>762</v>
      </c>
      <c r="B234" s="2" t="s">
        <v>1625</v>
      </c>
      <c r="C234" s="3" t="s">
        <v>13773</v>
      </c>
      <c r="E234" s="3" t="s">
        <v>13766</v>
      </c>
      <c r="F234">
        <v>1</v>
      </c>
      <c r="G234" s="3">
        <v>9</v>
      </c>
      <c r="H234">
        <v>9117</v>
      </c>
      <c r="I234" s="3">
        <v>270103</v>
      </c>
      <c r="J234" t="s">
        <v>13535</v>
      </c>
      <c r="K234" s="3">
        <v>270103007</v>
      </c>
      <c r="L234" t="s">
        <v>13726</v>
      </c>
      <c r="M234" s="3">
        <v>0</v>
      </c>
      <c r="N234">
        <v>1140</v>
      </c>
      <c r="O234" s="3">
        <v>0</v>
      </c>
      <c r="Q234" s="3"/>
      <c r="S234" s="3"/>
      <c r="T234" s="3"/>
    </row>
    <row r="235" spans="1:20" x14ac:dyDescent="0.25">
      <c r="A235" s="3" t="s">
        <v>762</v>
      </c>
      <c r="B235" s="2" t="s">
        <v>1625</v>
      </c>
      <c r="C235" s="3" t="s">
        <v>13773</v>
      </c>
      <c r="E235" s="3" t="s">
        <v>13767</v>
      </c>
      <c r="F235">
        <v>2</v>
      </c>
      <c r="G235" s="3">
        <v>9</v>
      </c>
      <c r="H235">
        <v>9117</v>
      </c>
      <c r="I235" s="3">
        <v>270103</v>
      </c>
      <c r="J235" t="s">
        <v>13535</v>
      </c>
      <c r="K235" s="3">
        <v>270103007</v>
      </c>
      <c r="L235" t="s">
        <v>13726</v>
      </c>
      <c r="M235" s="3">
        <v>0</v>
      </c>
      <c r="N235">
        <v>855</v>
      </c>
      <c r="O235" s="3">
        <v>0</v>
      </c>
      <c r="Q235" s="3"/>
      <c r="S235" s="3"/>
      <c r="T235" s="3"/>
    </row>
    <row r="236" spans="1:20" x14ac:dyDescent="0.25">
      <c r="A236" s="3" t="s">
        <v>762</v>
      </c>
      <c r="B236" s="2" t="s">
        <v>1628</v>
      </c>
      <c r="C236" s="3" t="s">
        <v>13765</v>
      </c>
      <c r="E236" s="3" t="s">
        <v>13766</v>
      </c>
      <c r="F236">
        <v>1</v>
      </c>
      <c r="G236" s="3">
        <v>9</v>
      </c>
      <c r="H236">
        <v>9118</v>
      </c>
      <c r="I236" s="3">
        <v>270103</v>
      </c>
      <c r="J236" t="s">
        <v>13535</v>
      </c>
      <c r="K236" s="3">
        <v>270103007</v>
      </c>
      <c r="L236" t="s">
        <v>13726</v>
      </c>
      <c r="M236" s="3">
        <v>0</v>
      </c>
      <c r="N236">
        <v>2034</v>
      </c>
      <c r="O236" s="3">
        <v>0</v>
      </c>
      <c r="Q236" s="3"/>
      <c r="S236" s="3"/>
      <c r="T236" s="3"/>
    </row>
    <row r="237" spans="1:20" x14ac:dyDescent="0.25">
      <c r="A237" s="3" t="s">
        <v>762</v>
      </c>
      <c r="B237" s="2" t="s">
        <v>1628</v>
      </c>
      <c r="C237" s="3" t="s">
        <v>13770</v>
      </c>
      <c r="E237" s="3" t="s">
        <v>13767</v>
      </c>
      <c r="F237">
        <v>2</v>
      </c>
      <c r="G237" s="3">
        <v>9</v>
      </c>
      <c r="H237">
        <v>9118</v>
      </c>
      <c r="I237" s="3">
        <v>270103</v>
      </c>
      <c r="J237" t="s">
        <v>13535</v>
      </c>
      <c r="K237" s="3">
        <v>270103007</v>
      </c>
      <c r="L237" t="s">
        <v>13726</v>
      </c>
      <c r="M237" s="3">
        <v>0</v>
      </c>
      <c r="N237">
        <v>896</v>
      </c>
      <c r="O237" s="3">
        <v>0</v>
      </c>
      <c r="Q237" s="3"/>
      <c r="S237" s="3"/>
      <c r="T237" s="3"/>
    </row>
    <row r="238" spans="1:20" x14ac:dyDescent="0.25">
      <c r="A238" s="3" t="s">
        <v>762</v>
      </c>
      <c r="B238" s="2" t="s">
        <v>1628</v>
      </c>
      <c r="C238" s="3" t="s">
        <v>13771</v>
      </c>
      <c r="E238" s="3" t="s">
        <v>13768</v>
      </c>
      <c r="F238">
        <v>3</v>
      </c>
      <c r="G238" s="3">
        <v>9</v>
      </c>
      <c r="H238">
        <v>9118</v>
      </c>
      <c r="I238" s="3">
        <v>270103</v>
      </c>
      <c r="J238" t="s">
        <v>13535</v>
      </c>
      <c r="K238" s="3">
        <v>270103007</v>
      </c>
      <c r="L238" t="s">
        <v>13726</v>
      </c>
      <c r="M238" s="3">
        <v>0</v>
      </c>
      <c r="N238">
        <v>584</v>
      </c>
      <c r="O238" s="3">
        <v>0</v>
      </c>
      <c r="Q238" s="3"/>
      <c r="S238" s="3"/>
      <c r="T238" s="3"/>
    </row>
    <row r="239" spans="1:20" x14ac:dyDescent="0.25">
      <c r="A239" s="3" t="s">
        <v>762</v>
      </c>
      <c r="B239" s="2" t="s">
        <v>1628</v>
      </c>
      <c r="C239" s="3" t="s">
        <v>13772</v>
      </c>
      <c r="E239" s="3" t="s">
        <v>13767</v>
      </c>
      <c r="F239">
        <v>2</v>
      </c>
      <c r="G239" s="3">
        <v>9</v>
      </c>
      <c r="H239">
        <v>9118</v>
      </c>
      <c r="I239" s="3">
        <v>270103</v>
      </c>
      <c r="J239" t="s">
        <v>13535</v>
      </c>
      <c r="K239" s="3">
        <v>270103007</v>
      </c>
      <c r="L239" t="s">
        <v>13726</v>
      </c>
      <c r="M239" s="3">
        <v>0</v>
      </c>
      <c r="N239">
        <v>507</v>
      </c>
      <c r="O239" s="3">
        <v>0</v>
      </c>
      <c r="Q239" s="3"/>
      <c r="S239" s="3"/>
      <c r="T239" s="3"/>
    </row>
    <row r="240" spans="1:20" x14ac:dyDescent="0.25">
      <c r="A240" s="3" t="s">
        <v>762</v>
      </c>
      <c r="B240" s="2" t="s">
        <v>13774</v>
      </c>
      <c r="C240" s="3" t="s">
        <v>13771</v>
      </c>
      <c r="E240" s="3" t="s">
        <v>13766</v>
      </c>
      <c r="F240">
        <v>1</v>
      </c>
      <c r="G240" s="3">
        <v>9</v>
      </c>
      <c r="H240">
        <v>9210</v>
      </c>
      <c r="I240" s="3">
        <v>270103</v>
      </c>
      <c r="J240" t="s">
        <v>13535</v>
      </c>
      <c r="K240" s="3">
        <v>270103007</v>
      </c>
      <c r="L240" t="s">
        <v>13726</v>
      </c>
      <c r="M240" s="3">
        <v>0</v>
      </c>
      <c r="N240">
        <v>1167</v>
      </c>
      <c r="O240" s="3">
        <v>0</v>
      </c>
      <c r="Q240" s="3"/>
      <c r="S240" s="3"/>
      <c r="T240" s="3"/>
    </row>
    <row r="241" spans="1:20" x14ac:dyDescent="0.25">
      <c r="A241" s="3" t="s">
        <v>762</v>
      </c>
      <c r="B241" s="2" t="s">
        <v>13774</v>
      </c>
      <c r="C241" s="3" t="s">
        <v>13771</v>
      </c>
      <c r="E241" s="3" t="s">
        <v>13768</v>
      </c>
      <c r="F241">
        <v>3</v>
      </c>
      <c r="G241" s="3">
        <v>9</v>
      </c>
      <c r="H241">
        <v>9210</v>
      </c>
      <c r="I241" s="3">
        <v>270103</v>
      </c>
      <c r="J241" t="s">
        <v>13535</v>
      </c>
      <c r="K241" s="3">
        <v>270103007</v>
      </c>
      <c r="L241" t="s">
        <v>13726</v>
      </c>
      <c r="M241" s="3">
        <v>0</v>
      </c>
      <c r="N241">
        <v>584</v>
      </c>
      <c r="O241" s="3">
        <v>0</v>
      </c>
      <c r="Q241" s="3"/>
      <c r="S241" s="3"/>
      <c r="T241" s="3"/>
    </row>
    <row r="242" spans="1:20" x14ac:dyDescent="0.25">
      <c r="A242" s="3" t="s">
        <v>762</v>
      </c>
      <c r="B242" s="2" t="s">
        <v>13774</v>
      </c>
      <c r="C242" s="3" t="s">
        <v>13773</v>
      </c>
      <c r="E242" s="3" t="s">
        <v>13767</v>
      </c>
      <c r="F242">
        <v>2</v>
      </c>
      <c r="G242" s="3">
        <v>9</v>
      </c>
      <c r="H242">
        <v>9210</v>
      </c>
      <c r="I242" s="3">
        <v>270103</v>
      </c>
      <c r="J242" t="s">
        <v>13535</v>
      </c>
      <c r="K242" s="3">
        <v>270103007</v>
      </c>
      <c r="L242" t="s">
        <v>13726</v>
      </c>
      <c r="M242" s="3">
        <v>0</v>
      </c>
      <c r="N242">
        <v>285</v>
      </c>
      <c r="O242" s="3">
        <v>0</v>
      </c>
      <c r="Q242" s="3"/>
      <c r="S242" s="3"/>
      <c r="T242" s="3"/>
    </row>
    <row r="243" spans="1:20" x14ac:dyDescent="0.25">
      <c r="A243" s="3" t="s">
        <v>762</v>
      </c>
      <c r="B243" s="2" t="s">
        <v>1670</v>
      </c>
      <c r="C243" s="3" t="s">
        <v>13765</v>
      </c>
      <c r="E243" s="3" t="s">
        <v>13766</v>
      </c>
      <c r="F243">
        <v>1</v>
      </c>
      <c r="G243" s="3">
        <v>9</v>
      </c>
      <c r="H243">
        <v>9211</v>
      </c>
      <c r="I243" s="3">
        <v>270103</v>
      </c>
      <c r="J243" t="s">
        <v>13535</v>
      </c>
      <c r="K243" s="3">
        <v>270103007</v>
      </c>
      <c r="L243" t="s">
        <v>13726</v>
      </c>
      <c r="M243" s="3">
        <v>0</v>
      </c>
      <c r="N243">
        <v>2034</v>
      </c>
      <c r="O243" s="3">
        <v>0</v>
      </c>
      <c r="Q243" s="3"/>
      <c r="S243" s="3"/>
      <c r="T243" s="3"/>
    </row>
    <row r="244" spans="1:20" x14ac:dyDescent="0.25">
      <c r="A244" s="3" t="s">
        <v>762</v>
      </c>
      <c r="B244" s="2" t="s">
        <v>1670</v>
      </c>
      <c r="C244" s="3" t="s">
        <v>13765</v>
      </c>
      <c r="E244" s="3" t="s">
        <v>13767</v>
      </c>
      <c r="F244">
        <v>2</v>
      </c>
      <c r="G244" s="3">
        <v>9</v>
      </c>
      <c r="H244">
        <v>9211</v>
      </c>
      <c r="I244" s="3">
        <v>270103</v>
      </c>
      <c r="J244" t="s">
        <v>13535</v>
      </c>
      <c r="K244" s="3">
        <v>270103007</v>
      </c>
      <c r="L244" t="s">
        <v>13726</v>
      </c>
      <c r="M244" s="3">
        <v>1940</v>
      </c>
      <c r="N244">
        <v>0</v>
      </c>
      <c r="O244" s="3">
        <v>0</v>
      </c>
      <c r="Q244" s="3"/>
      <c r="S244" s="3"/>
      <c r="T244" s="3"/>
    </row>
    <row r="245" spans="1:20" x14ac:dyDescent="0.25">
      <c r="A245" s="3" t="s">
        <v>762</v>
      </c>
      <c r="B245" s="2" t="s">
        <v>1670</v>
      </c>
      <c r="C245" s="3" t="s">
        <v>13769</v>
      </c>
      <c r="E245" s="3" t="s">
        <v>13766</v>
      </c>
      <c r="F245">
        <v>1</v>
      </c>
      <c r="G245" s="3">
        <v>9</v>
      </c>
      <c r="H245">
        <v>9211</v>
      </c>
      <c r="I245" s="3">
        <v>270103</v>
      </c>
      <c r="J245" t="s">
        <v>13535</v>
      </c>
      <c r="K245" s="3">
        <v>270103007</v>
      </c>
      <c r="L245" t="s">
        <v>13726</v>
      </c>
      <c r="M245" s="3">
        <v>132</v>
      </c>
      <c r="N245">
        <v>1825</v>
      </c>
      <c r="O245" s="3">
        <v>0</v>
      </c>
      <c r="Q245" s="3"/>
      <c r="S245" s="3"/>
      <c r="T245" s="3"/>
    </row>
    <row r="246" spans="1:20" x14ac:dyDescent="0.25">
      <c r="A246" s="3" t="s">
        <v>762</v>
      </c>
      <c r="B246" s="2" t="s">
        <v>1670</v>
      </c>
      <c r="C246" s="3" t="s">
        <v>13769</v>
      </c>
      <c r="E246" s="3" t="s">
        <v>13767</v>
      </c>
      <c r="F246">
        <v>2</v>
      </c>
      <c r="G246" s="3">
        <v>9</v>
      </c>
      <c r="H246">
        <v>9211</v>
      </c>
      <c r="I246" s="3">
        <v>270103</v>
      </c>
      <c r="J246" t="s">
        <v>13535</v>
      </c>
      <c r="K246" s="3">
        <v>270103007</v>
      </c>
      <c r="L246" t="s">
        <v>13726</v>
      </c>
      <c r="M246" s="3">
        <v>1029</v>
      </c>
      <c r="N246">
        <v>0</v>
      </c>
      <c r="O246" s="3">
        <v>0</v>
      </c>
      <c r="Q246" s="3"/>
      <c r="S246" s="3"/>
      <c r="T246" s="3"/>
    </row>
    <row r="247" spans="1:20" x14ac:dyDescent="0.25">
      <c r="A247" s="3" t="s">
        <v>762</v>
      </c>
      <c r="B247" s="2" t="s">
        <v>1670</v>
      </c>
      <c r="C247" s="3" t="s">
        <v>13770</v>
      </c>
      <c r="E247" s="3" t="s">
        <v>13766</v>
      </c>
      <c r="F247">
        <v>1</v>
      </c>
      <c r="G247" s="3">
        <v>9</v>
      </c>
      <c r="H247">
        <v>9211</v>
      </c>
      <c r="I247" s="3">
        <v>270103</v>
      </c>
      <c r="J247" t="s">
        <v>13535</v>
      </c>
      <c r="K247" s="3">
        <v>270103007</v>
      </c>
      <c r="L247" t="s">
        <v>13726</v>
      </c>
      <c r="M247" s="3">
        <v>682</v>
      </c>
      <c r="N247">
        <v>1791</v>
      </c>
      <c r="O247" s="3">
        <v>0</v>
      </c>
      <c r="Q247" s="3"/>
      <c r="S247" s="3"/>
      <c r="T247" s="3"/>
    </row>
    <row r="248" spans="1:20" x14ac:dyDescent="0.25">
      <c r="A248" s="3" t="s">
        <v>762</v>
      </c>
      <c r="B248" s="2" t="s">
        <v>1670</v>
      </c>
      <c r="C248" s="3" t="s">
        <v>13770</v>
      </c>
      <c r="E248" s="3" t="s">
        <v>13767</v>
      </c>
      <c r="F248">
        <v>2</v>
      </c>
      <c r="G248" s="3">
        <v>9</v>
      </c>
      <c r="H248">
        <v>9211</v>
      </c>
      <c r="I248" s="3">
        <v>270103</v>
      </c>
      <c r="J248" t="s">
        <v>13535</v>
      </c>
      <c r="K248" s="3">
        <v>270103007</v>
      </c>
      <c r="L248" t="s">
        <v>13726</v>
      </c>
      <c r="M248" s="3">
        <v>119</v>
      </c>
      <c r="N248">
        <v>896</v>
      </c>
      <c r="O248" s="3">
        <v>0</v>
      </c>
      <c r="Q248" s="3"/>
      <c r="S248" s="3"/>
      <c r="T248" s="3"/>
    </row>
    <row r="249" spans="1:20" x14ac:dyDescent="0.25">
      <c r="A249" s="3" t="s">
        <v>762</v>
      </c>
      <c r="B249" s="2" t="s">
        <v>1670</v>
      </c>
      <c r="C249" s="3" t="s">
        <v>13770</v>
      </c>
      <c r="E249" s="3" t="s">
        <v>13768</v>
      </c>
      <c r="F249">
        <v>3</v>
      </c>
      <c r="G249" s="3">
        <v>9</v>
      </c>
      <c r="H249">
        <v>9211</v>
      </c>
      <c r="I249" s="3">
        <v>270103</v>
      </c>
      <c r="J249" t="s">
        <v>13535</v>
      </c>
      <c r="K249" s="3">
        <v>270103007</v>
      </c>
      <c r="L249" t="s">
        <v>13726</v>
      </c>
      <c r="M249" s="3">
        <v>0</v>
      </c>
      <c r="N249">
        <v>896</v>
      </c>
      <c r="O249" s="3">
        <v>0</v>
      </c>
      <c r="Q249" s="3"/>
      <c r="S249" s="3"/>
      <c r="T249" s="3"/>
    </row>
    <row r="250" spans="1:20" x14ac:dyDescent="0.25">
      <c r="A250" s="3" t="s">
        <v>762</v>
      </c>
      <c r="B250" s="2" t="s">
        <v>1670</v>
      </c>
      <c r="C250" s="3" t="s">
        <v>13771</v>
      </c>
      <c r="E250" s="3" t="s">
        <v>13766</v>
      </c>
      <c r="F250">
        <v>1</v>
      </c>
      <c r="G250" s="3">
        <v>9</v>
      </c>
      <c r="H250">
        <v>9211</v>
      </c>
      <c r="I250" s="3">
        <v>270103</v>
      </c>
      <c r="J250" t="s">
        <v>13535</v>
      </c>
      <c r="K250" s="3">
        <v>270103007</v>
      </c>
      <c r="L250" t="s">
        <v>13726</v>
      </c>
      <c r="M250" s="3">
        <v>139</v>
      </c>
      <c r="N250">
        <v>1751</v>
      </c>
      <c r="O250" s="3">
        <v>0</v>
      </c>
      <c r="Q250" s="3"/>
      <c r="S250" s="3"/>
      <c r="T250" s="3"/>
    </row>
    <row r="251" spans="1:20" x14ac:dyDescent="0.25">
      <c r="A251" s="3" t="s">
        <v>762</v>
      </c>
      <c r="B251" s="2" t="s">
        <v>1670</v>
      </c>
      <c r="C251" s="3" t="s">
        <v>13771</v>
      </c>
      <c r="E251" s="3" t="s">
        <v>13767</v>
      </c>
      <c r="F251">
        <v>2</v>
      </c>
      <c r="G251" s="3">
        <v>9</v>
      </c>
      <c r="H251">
        <v>9211</v>
      </c>
      <c r="I251" s="3">
        <v>270103</v>
      </c>
      <c r="J251" t="s">
        <v>13535</v>
      </c>
      <c r="K251" s="3">
        <v>270103007</v>
      </c>
      <c r="L251" t="s">
        <v>13726</v>
      </c>
      <c r="M251" s="3">
        <v>841</v>
      </c>
      <c r="N251">
        <v>0</v>
      </c>
      <c r="O251" s="3">
        <v>0</v>
      </c>
      <c r="Q251" s="3"/>
      <c r="S251" s="3"/>
      <c r="T251" s="3"/>
    </row>
    <row r="252" spans="1:20" x14ac:dyDescent="0.25">
      <c r="A252" s="3" t="s">
        <v>762</v>
      </c>
      <c r="B252" s="2" t="s">
        <v>1670</v>
      </c>
      <c r="C252" s="3" t="s">
        <v>13772</v>
      </c>
      <c r="E252" s="3" t="s">
        <v>13766</v>
      </c>
      <c r="F252">
        <v>1</v>
      </c>
      <c r="G252" s="3">
        <v>9</v>
      </c>
      <c r="H252">
        <v>9211</v>
      </c>
      <c r="I252" s="3">
        <v>270103</v>
      </c>
      <c r="J252" t="s">
        <v>13535</v>
      </c>
      <c r="K252" s="3">
        <v>270103007</v>
      </c>
      <c r="L252" t="s">
        <v>13726</v>
      </c>
      <c r="M252" s="3">
        <v>119</v>
      </c>
      <c r="N252">
        <v>507</v>
      </c>
      <c r="O252" s="3">
        <v>0</v>
      </c>
      <c r="Q252" s="3"/>
      <c r="S252" s="3"/>
      <c r="T252" s="3"/>
    </row>
    <row r="253" spans="1:20" x14ac:dyDescent="0.25">
      <c r="A253" s="3" t="s">
        <v>762</v>
      </c>
      <c r="B253" s="2" t="s">
        <v>1670</v>
      </c>
      <c r="C253" s="3" t="s">
        <v>13772</v>
      </c>
      <c r="E253" s="3" t="s">
        <v>13767</v>
      </c>
      <c r="F253">
        <v>2</v>
      </c>
      <c r="G253" s="3">
        <v>9</v>
      </c>
      <c r="H253">
        <v>9211</v>
      </c>
      <c r="I253" s="3">
        <v>270103</v>
      </c>
      <c r="J253" t="s">
        <v>13535</v>
      </c>
      <c r="K253" s="3">
        <v>270103007</v>
      </c>
      <c r="L253" t="s">
        <v>13726</v>
      </c>
      <c r="M253" s="3">
        <v>757</v>
      </c>
      <c r="N253">
        <v>1014</v>
      </c>
      <c r="O253" s="3">
        <v>0</v>
      </c>
      <c r="Q253" s="3"/>
      <c r="S253" s="3"/>
      <c r="T253" s="3"/>
    </row>
    <row r="254" spans="1:20" x14ac:dyDescent="0.25">
      <c r="A254" s="3" t="s">
        <v>762</v>
      </c>
      <c r="B254" s="2" t="s">
        <v>1670</v>
      </c>
      <c r="C254" s="3" t="s">
        <v>13773</v>
      </c>
      <c r="E254" s="3" t="s">
        <v>13766</v>
      </c>
      <c r="F254">
        <v>1</v>
      </c>
      <c r="G254" s="3">
        <v>9</v>
      </c>
      <c r="H254">
        <v>9211</v>
      </c>
      <c r="I254" s="3">
        <v>270103</v>
      </c>
      <c r="J254" t="s">
        <v>13535</v>
      </c>
      <c r="K254" s="3">
        <v>270103007</v>
      </c>
      <c r="L254" t="s">
        <v>13726</v>
      </c>
      <c r="M254" s="3">
        <v>564</v>
      </c>
      <c r="N254">
        <v>855</v>
      </c>
      <c r="O254" s="3">
        <v>0</v>
      </c>
      <c r="Q254" s="3"/>
      <c r="S254" s="3"/>
      <c r="T254" s="3"/>
    </row>
    <row r="255" spans="1:20" x14ac:dyDescent="0.25">
      <c r="A255" s="3" t="s">
        <v>762</v>
      </c>
      <c r="B255" s="2" t="s">
        <v>1670</v>
      </c>
      <c r="C255" s="3" t="s">
        <v>13773</v>
      </c>
      <c r="E255" s="3" t="s">
        <v>13767</v>
      </c>
      <c r="F255">
        <v>2</v>
      </c>
      <c r="G255" s="3">
        <v>9</v>
      </c>
      <c r="H255">
        <v>9211</v>
      </c>
      <c r="I255" s="3">
        <v>270103</v>
      </c>
      <c r="J255" t="s">
        <v>13535</v>
      </c>
      <c r="K255" s="3">
        <v>270103007</v>
      </c>
      <c r="L255" t="s">
        <v>13726</v>
      </c>
      <c r="M255" s="3">
        <v>1672</v>
      </c>
      <c r="N255">
        <v>1140</v>
      </c>
      <c r="O255" s="3">
        <v>0</v>
      </c>
      <c r="Q255" s="3"/>
      <c r="S255" s="3"/>
      <c r="T255" s="3"/>
    </row>
    <row r="256" spans="1:20" x14ac:dyDescent="0.25">
      <c r="A256" s="3" t="s">
        <v>762</v>
      </c>
      <c r="B256" s="2" t="s">
        <v>1670</v>
      </c>
      <c r="C256" s="3" t="s">
        <v>13773</v>
      </c>
      <c r="E256" s="3" t="s">
        <v>13768</v>
      </c>
      <c r="F256">
        <v>3</v>
      </c>
      <c r="G256" s="3">
        <v>9</v>
      </c>
      <c r="H256">
        <v>9211</v>
      </c>
      <c r="I256" s="3">
        <v>270103</v>
      </c>
      <c r="J256" t="s">
        <v>13535</v>
      </c>
      <c r="K256" s="3">
        <v>270103007</v>
      </c>
      <c r="L256" t="s">
        <v>13726</v>
      </c>
      <c r="M256" s="3">
        <v>132</v>
      </c>
      <c r="N256">
        <v>0</v>
      </c>
      <c r="O256" s="3">
        <v>0</v>
      </c>
      <c r="Q256" s="3"/>
      <c r="S256" s="3"/>
      <c r="T256" s="3"/>
    </row>
    <row r="257" spans="1:20" x14ac:dyDescent="0.25">
      <c r="A257" s="3" t="s">
        <v>762</v>
      </c>
      <c r="B257" s="2" t="s">
        <v>1631</v>
      </c>
      <c r="C257" s="3" t="s">
        <v>13765</v>
      </c>
      <c r="E257" s="3" t="s">
        <v>13767</v>
      </c>
      <c r="F257">
        <v>2</v>
      </c>
      <c r="G257" s="3">
        <v>9</v>
      </c>
      <c r="H257">
        <v>9119</v>
      </c>
      <c r="I257" s="3">
        <v>270103</v>
      </c>
      <c r="J257" t="s">
        <v>13535</v>
      </c>
      <c r="K257" s="3">
        <v>270103007</v>
      </c>
      <c r="L257" t="s">
        <v>13726</v>
      </c>
      <c r="M257" s="3">
        <v>0</v>
      </c>
      <c r="N257">
        <v>0</v>
      </c>
      <c r="O257" s="3">
        <v>1144</v>
      </c>
      <c r="Q257" s="3"/>
      <c r="S257" s="3"/>
      <c r="T257" s="3"/>
    </row>
    <row r="258" spans="1:20" x14ac:dyDescent="0.25">
      <c r="A258" s="3" t="s">
        <v>762</v>
      </c>
      <c r="B258" s="2" t="s">
        <v>1631</v>
      </c>
      <c r="C258" s="3" t="s">
        <v>13769</v>
      </c>
      <c r="E258" s="3" t="s">
        <v>13766</v>
      </c>
      <c r="F258">
        <v>1</v>
      </c>
      <c r="G258" s="3">
        <v>9</v>
      </c>
      <c r="H258">
        <v>9119</v>
      </c>
      <c r="I258" s="3">
        <v>270103</v>
      </c>
      <c r="J258" t="s">
        <v>13535</v>
      </c>
      <c r="K258" s="3">
        <v>270103007</v>
      </c>
      <c r="L258" t="s">
        <v>13726</v>
      </c>
      <c r="M258" s="3">
        <v>0</v>
      </c>
      <c r="N258">
        <v>912</v>
      </c>
      <c r="O258" s="3">
        <v>1010</v>
      </c>
      <c r="Q258" s="3"/>
      <c r="S258" s="3"/>
      <c r="T258" s="3"/>
    </row>
    <row r="259" spans="1:20" x14ac:dyDescent="0.25">
      <c r="A259" s="3" t="s">
        <v>762</v>
      </c>
      <c r="B259" s="2" t="s">
        <v>1631</v>
      </c>
      <c r="C259" s="3" t="s">
        <v>13770</v>
      </c>
      <c r="E259" s="3" t="s">
        <v>13766</v>
      </c>
      <c r="F259">
        <v>1</v>
      </c>
      <c r="G259" s="3">
        <v>9</v>
      </c>
      <c r="H259">
        <v>9119</v>
      </c>
      <c r="I259" s="3">
        <v>270103</v>
      </c>
      <c r="J259" t="s">
        <v>13535</v>
      </c>
      <c r="K259" s="3">
        <v>270103007</v>
      </c>
      <c r="L259" t="s">
        <v>13726</v>
      </c>
      <c r="M259" s="3">
        <v>0</v>
      </c>
      <c r="N259">
        <v>0</v>
      </c>
      <c r="O259" s="3">
        <v>752</v>
      </c>
      <c r="Q259" s="3"/>
      <c r="S259" s="3"/>
      <c r="T259" s="3"/>
    </row>
    <row r="260" spans="1:20" x14ac:dyDescent="0.25">
      <c r="A260" s="3" t="s">
        <v>762</v>
      </c>
      <c r="B260" s="2" t="s">
        <v>1631</v>
      </c>
      <c r="C260" s="3" t="s">
        <v>13771</v>
      </c>
      <c r="E260" s="3" t="s">
        <v>13766</v>
      </c>
      <c r="F260">
        <v>1</v>
      </c>
      <c r="G260" s="3">
        <v>9</v>
      </c>
      <c r="H260">
        <v>9119</v>
      </c>
      <c r="I260" s="3">
        <v>270103</v>
      </c>
      <c r="J260" t="s">
        <v>13535</v>
      </c>
      <c r="K260" s="3">
        <v>270103007</v>
      </c>
      <c r="L260" t="s">
        <v>13726</v>
      </c>
      <c r="M260" s="3">
        <v>0</v>
      </c>
      <c r="N260">
        <v>584</v>
      </c>
      <c r="O260" s="3">
        <v>620</v>
      </c>
      <c r="Q260" s="3"/>
      <c r="S260" s="3"/>
      <c r="T260" s="3"/>
    </row>
    <row r="261" spans="1:20" x14ac:dyDescent="0.25">
      <c r="A261" s="3" t="s">
        <v>762</v>
      </c>
      <c r="B261" s="2" t="s">
        <v>1631</v>
      </c>
      <c r="C261" s="3" t="s">
        <v>13772</v>
      </c>
      <c r="E261" s="3" t="s">
        <v>13766</v>
      </c>
      <c r="F261">
        <v>1</v>
      </c>
      <c r="G261" s="3">
        <v>9</v>
      </c>
      <c r="H261">
        <v>9119</v>
      </c>
      <c r="I261" s="3">
        <v>270103</v>
      </c>
      <c r="J261" t="s">
        <v>13535</v>
      </c>
      <c r="K261" s="3">
        <v>270103007</v>
      </c>
      <c r="L261" t="s">
        <v>13726</v>
      </c>
      <c r="M261" s="3">
        <v>0</v>
      </c>
      <c r="N261">
        <v>507</v>
      </c>
      <c r="O261" s="3">
        <v>0</v>
      </c>
      <c r="Q261" s="3"/>
      <c r="S261" s="3"/>
      <c r="T261" s="3"/>
    </row>
    <row r="262" spans="1:20" x14ac:dyDescent="0.25">
      <c r="A262" s="3" t="s">
        <v>762</v>
      </c>
      <c r="B262" s="2" t="s">
        <v>1631</v>
      </c>
      <c r="C262" s="3" t="s">
        <v>13772</v>
      </c>
      <c r="E262" s="3" t="s">
        <v>13767</v>
      </c>
      <c r="F262">
        <v>2</v>
      </c>
      <c r="G262" s="3">
        <v>9</v>
      </c>
      <c r="H262">
        <v>9119</v>
      </c>
      <c r="I262" s="3">
        <v>270103</v>
      </c>
      <c r="J262" t="s">
        <v>13535</v>
      </c>
      <c r="K262" s="3">
        <v>270103007</v>
      </c>
      <c r="L262" t="s">
        <v>13726</v>
      </c>
      <c r="M262" s="3">
        <v>0</v>
      </c>
      <c r="N262">
        <v>0</v>
      </c>
      <c r="O262" s="3">
        <v>619</v>
      </c>
      <c r="Q262" s="3"/>
      <c r="S262" s="3"/>
      <c r="T262" s="3"/>
    </row>
    <row r="263" spans="1:20" x14ac:dyDescent="0.25">
      <c r="A263" s="3" t="s">
        <v>762</v>
      </c>
      <c r="B263" s="2" t="s">
        <v>1631</v>
      </c>
      <c r="C263" s="3" t="s">
        <v>13772</v>
      </c>
      <c r="E263" s="3" t="s">
        <v>13768</v>
      </c>
      <c r="F263">
        <v>3</v>
      </c>
      <c r="G263" s="3">
        <v>9</v>
      </c>
      <c r="H263">
        <v>9119</v>
      </c>
      <c r="I263" s="3">
        <v>270103</v>
      </c>
      <c r="J263" t="s">
        <v>13535</v>
      </c>
      <c r="K263" s="3">
        <v>270103007</v>
      </c>
      <c r="L263" t="s">
        <v>13726</v>
      </c>
      <c r="M263" s="3">
        <v>0</v>
      </c>
      <c r="N263">
        <v>0</v>
      </c>
      <c r="O263" s="3">
        <v>619</v>
      </c>
      <c r="Q263" s="3"/>
      <c r="S263" s="3"/>
      <c r="T263" s="3"/>
    </row>
    <row r="264" spans="1:20" x14ac:dyDescent="0.25">
      <c r="A264" s="3" t="s">
        <v>762</v>
      </c>
      <c r="B264" s="2" t="s">
        <v>1631</v>
      </c>
      <c r="C264" s="3" t="s">
        <v>13773</v>
      </c>
      <c r="E264" s="3" t="s">
        <v>13766</v>
      </c>
      <c r="F264">
        <v>1</v>
      </c>
      <c r="G264" s="3">
        <v>9</v>
      </c>
      <c r="H264">
        <v>9119</v>
      </c>
      <c r="I264" s="3">
        <v>270103</v>
      </c>
      <c r="J264" t="s">
        <v>13535</v>
      </c>
      <c r="K264" s="3">
        <v>270103007</v>
      </c>
      <c r="L264" t="s">
        <v>13726</v>
      </c>
      <c r="M264" s="3">
        <v>0</v>
      </c>
      <c r="N264">
        <v>0</v>
      </c>
      <c r="O264" s="3">
        <v>691</v>
      </c>
      <c r="Q264" s="3"/>
      <c r="S264" s="3"/>
      <c r="T264" s="3"/>
    </row>
    <row r="265" spans="1:20" x14ac:dyDescent="0.25">
      <c r="A265" s="3" t="s">
        <v>762</v>
      </c>
      <c r="B265" s="2" t="s">
        <v>1631</v>
      </c>
      <c r="C265" s="3" t="s">
        <v>13773</v>
      </c>
      <c r="E265" s="3" t="s">
        <v>13767</v>
      </c>
      <c r="F265">
        <v>2</v>
      </c>
      <c r="G265" s="3">
        <v>9</v>
      </c>
      <c r="H265">
        <v>9119</v>
      </c>
      <c r="I265" s="3">
        <v>270103</v>
      </c>
      <c r="J265" t="s">
        <v>13535</v>
      </c>
      <c r="K265" s="3">
        <v>270103007</v>
      </c>
      <c r="L265" t="s">
        <v>13726</v>
      </c>
      <c r="M265" s="3">
        <v>0</v>
      </c>
      <c r="N265">
        <v>285</v>
      </c>
      <c r="O265" s="3">
        <v>691</v>
      </c>
      <c r="Q265" s="3"/>
      <c r="S265" s="3"/>
      <c r="T265" s="3"/>
    </row>
    <row r="266" spans="1:20" x14ac:dyDescent="0.25">
      <c r="A266" s="3" t="s">
        <v>762</v>
      </c>
      <c r="B266" s="2" t="s">
        <v>1634</v>
      </c>
      <c r="C266" s="3" t="s">
        <v>13765</v>
      </c>
      <c r="E266" s="3" t="s">
        <v>13766</v>
      </c>
      <c r="F266">
        <v>1</v>
      </c>
      <c r="G266" s="3">
        <v>9</v>
      </c>
      <c r="H266">
        <v>9120</v>
      </c>
      <c r="I266" s="3">
        <v>270103</v>
      </c>
      <c r="J266" t="s">
        <v>13535</v>
      </c>
      <c r="K266" s="3">
        <v>270103007</v>
      </c>
      <c r="L266" t="s">
        <v>13726</v>
      </c>
      <c r="M266" s="3">
        <v>0</v>
      </c>
      <c r="N266">
        <v>2034</v>
      </c>
      <c r="O266" s="3">
        <v>0</v>
      </c>
      <c r="Q266" s="3"/>
      <c r="S266" s="3"/>
      <c r="T266" s="3"/>
    </row>
    <row r="267" spans="1:20" x14ac:dyDescent="0.25">
      <c r="A267" s="3" t="s">
        <v>762</v>
      </c>
      <c r="B267" s="2" t="s">
        <v>1634</v>
      </c>
      <c r="C267" s="3" t="s">
        <v>13765</v>
      </c>
      <c r="E267" s="3" t="s">
        <v>13767</v>
      </c>
      <c r="F267">
        <v>2</v>
      </c>
      <c r="G267" s="3">
        <v>9</v>
      </c>
      <c r="H267">
        <v>9120</v>
      </c>
      <c r="I267" s="3">
        <v>270103</v>
      </c>
      <c r="J267" t="s">
        <v>13535</v>
      </c>
      <c r="K267" s="3">
        <v>270103007</v>
      </c>
      <c r="L267" t="s">
        <v>13726</v>
      </c>
      <c r="M267" s="3">
        <v>103</v>
      </c>
      <c r="N267">
        <v>0</v>
      </c>
      <c r="O267" s="3">
        <v>2289</v>
      </c>
      <c r="Q267" s="3"/>
      <c r="S267" s="3"/>
      <c r="T267" s="3"/>
    </row>
    <row r="268" spans="1:20" x14ac:dyDescent="0.25">
      <c r="A268" s="3" t="s">
        <v>762</v>
      </c>
      <c r="B268" s="2" t="s">
        <v>1634</v>
      </c>
      <c r="C268" s="3" t="s">
        <v>13769</v>
      </c>
      <c r="E268" s="3" t="s">
        <v>13766</v>
      </c>
      <c r="F268">
        <v>1</v>
      </c>
      <c r="G268" s="3">
        <v>9</v>
      </c>
      <c r="H268">
        <v>9120</v>
      </c>
      <c r="I268" s="3">
        <v>270103</v>
      </c>
      <c r="J268" t="s">
        <v>13535</v>
      </c>
      <c r="K268" s="3">
        <v>270103007</v>
      </c>
      <c r="L268" t="s">
        <v>13726</v>
      </c>
      <c r="M268" s="3">
        <v>133</v>
      </c>
      <c r="N268">
        <v>1825</v>
      </c>
      <c r="O268" s="3">
        <v>2021</v>
      </c>
      <c r="Q268" s="3"/>
      <c r="S268" s="3"/>
      <c r="T268" s="3"/>
    </row>
    <row r="269" spans="1:20" x14ac:dyDescent="0.25">
      <c r="A269" s="3" t="s">
        <v>762</v>
      </c>
      <c r="B269" s="2" t="s">
        <v>1634</v>
      </c>
      <c r="C269" s="3" t="s">
        <v>13769</v>
      </c>
      <c r="E269" s="3" t="s">
        <v>13767</v>
      </c>
      <c r="F269">
        <v>2</v>
      </c>
      <c r="G269" s="3">
        <v>9</v>
      </c>
      <c r="H269">
        <v>9120</v>
      </c>
      <c r="I269" s="3">
        <v>270103</v>
      </c>
      <c r="J269" t="s">
        <v>13535</v>
      </c>
      <c r="K269" s="3">
        <v>270103007</v>
      </c>
      <c r="L269" t="s">
        <v>13726</v>
      </c>
      <c r="M269" s="3">
        <v>170</v>
      </c>
      <c r="N269">
        <v>0</v>
      </c>
      <c r="O269" s="3">
        <v>1010</v>
      </c>
      <c r="Q269" s="3"/>
      <c r="S269" s="3"/>
      <c r="T269" s="3"/>
    </row>
    <row r="270" spans="1:20" x14ac:dyDescent="0.25">
      <c r="A270" s="3" t="s">
        <v>762</v>
      </c>
      <c r="B270" s="2" t="s">
        <v>1634</v>
      </c>
      <c r="C270" s="3" t="s">
        <v>13770</v>
      </c>
      <c r="E270" s="3" t="s">
        <v>13766</v>
      </c>
      <c r="F270">
        <v>1</v>
      </c>
      <c r="G270" s="3">
        <v>9</v>
      </c>
      <c r="H270">
        <v>9120</v>
      </c>
      <c r="I270" s="3">
        <v>270103</v>
      </c>
      <c r="J270" t="s">
        <v>13535</v>
      </c>
      <c r="K270" s="3">
        <v>270103007</v>
      </c>
      <c r="L270" t="s">
        <v>13726</v>
      </c>
      <c r="M270" s="3">
        <v>970</v>
      </c>
      <c r="N270">
        <v>3583</v>
      </c>
      <c r="O270" s="3">
        <v>2257</v>
      </c>
      <c r="Q270" s="3"/>
      <c r="S270" s="3"/>
      <c r="T270" s="3"/>
    </row>
    <row r="271" spans="1:20" x14ac:dyDescent="0.25">
      <c r="A271" s="3" t="s">
        <v>762</v>
      </c>
      <c r="B271" s="2" t="s">
        <v>1634</v>
      </c>
      <c r="C271" s="3" t="s">
        <v>13770</v>
      </c>
      <c r="E271" s="3" t="s">
        <v>13767</v>
      </c>
      <c r="F271">
        <v>2</v>
      </c>
      <c r="G271" s="3">
        <v>9</v>
      </c>
      <c r="H271">
        <v>9120</v>
      </c>
      <c r="I271" s="3">
        <v>270103</v>
      </c>
      <c r="J271" t="s">
        <v>13535</v>
      </c>
      <c r="K271" s="3">
        <v>270103007</v>
      </c>
      <c r="L271" t="s">
        <v>13726</v>
      </c>
      <c r="M271" s="3">
        <v>1649</v>
      </c>
      <c r="N271">
        <v>896</v>
      </c>
      <c r="O271" s="3">
        <v>752</v>
      </c>
      <c r="Q271" s="3"/>
      <c r="S271" s="3"/>
      <c r="T271" s="3"/>
    </row>
    <row r="272" spans="1:20" x14ac:dyDescent="0.25">
      <c r="A272" s="3" t="s">
        <v>762</v>
      </c>
      <c r="B272" s="2" t="s">
        <v>1634</v>
      </c>
      <c r="C272" s="3" t="s">
        <v>13770</v>
      </c>
      <c r="E272" s="3" t="s">
        <v>13768</v>
      </c>
      <c r="F272">
        <v>3</v>
      </c>
      <c r="G272" s="3">
        <v>9</v>
      </c>
      <c r="H272">
        <v>9120</v>
      </c>
      <c r="I272" s="3">
        <v>270103</v>
      </c>
      <c r="J272" t="s">
        <v>13535</v>
      </c>
      <c r="K272" s="3">
        <v>270103007</v>
      </c>
      <c r="L272" t="s">
        <v>13726</v>
      </c>
      <c r="M272" s="3">
        <v>103</v>
      </c>
      <c r="N272">
        <v>896</v>
      </c>
      <c r="O272" s="3">
        <v>0</v>
      </c>
      <c r="Q272" s="3"/>
      <c r="S272" s="3"/>
      <c r="T272" s="3"/>
    </row>
    <row r="273" spans="1:20" x14ac:dyDescent="0.25">
      <c r="A273" s="3" t="s">
        <v>762</v>
      </c>
      <c r="B273" s="2" t="s">
        <v>1634</v>
      </c>
      <c r="C273" s="3" t="s">
        <v>13771</v>
      </c>
      <c r="E273" s="3" t="s">
        <v>13766</v>
      </c>
      <c r="F273">
        <v>1</v>
      </c>
      <c r="G273" s="3">
        <v>9</v>
      </c>
      <c r="H273">
        <v>9120</v>
      </c>
      <c r="I273" s="3">
        <v>270103</v>
      </c>
      <c r="J273" t="s">
        <v>13535</v>
      </c>
      <c r="K273" s="3">
        <v>270103007</v>
      </c>
      <c r="L273" t="s">
        <v>13726</v>
      </c>
      <c r="M273" s="3">
        <v>364</v>
      </c>
      <c r="N273">
        <v>0</v>
      </c>
      <c r="O273" s="3">
        <v>3099</v>
      </c>
      <c r="Q273" s="3"/>
      <c r="S273" s="3"/>
      <c r="T273" s="3"/>
    </row>
    <row r="274" spans="1:20" x14ac:dyDescent="0.25">
      <c r="A274" s="3" t="s">
        <v>762</v>
      </c>
      <c r="B274" s="2" t="s">
        <v>1634</v>
      </c>
      <c r="C274" s="3" t="s">
        <v>13771</v>
      </c>
      <c r="E274" s="3" t="s">
        <v>13767</v>
      </c>
      <c r="F274">
        <v>2</v>
      </c>
      <c r="G274" s="3">
        <v>9</v>
      </c>
      <c r="H274">
        <v>9120</v>
      </c>
      <c r="I274" s="3">
        <v>270103</v>
      </c>
      <c r="J274" t="s">
        <v>13535</v>
      </c>
      <c r="K274" s="3">
        <v>270103007</v>
      </c>
      <c r="L274" t="s">
        <v>13726</v>
      </c>
      <c r="M274" s="3">
        <v>2985</v>
      </c>
      <c r="N274">
        <v>0</v>
      </c>
      <c r="O274" s="3">
        <v>0</v>
      </c>
      <c r="Q274" s="3"/>
      <c r="S274" s="3"/>
      <c r="T274" s="3"/>
    </row>
    <row r="275" spans="1:20" x14ac:dyDescent="0.25">
      <c r="A275" s="3" t="s">
        <v>762</v>
      </c>
      <c r="B275" s="2" t="s">
        <v>1634</v>
      </c>
      <c r="C275" s="3" t="s">
        <v>13771</v>
      </c>
      <c r="E275" s="3" t="s">
        <v>13768</v>
      </c>
      <c r="F275">
        <v>3</v>
      </c>
      <c r="G275" s="3">
        <v>9</v>
      </c>
      <c r="H275">
        <v>9120</v>
      </c>
      <c r="I275" s="3">
        <v>270103</v>
      </c>
      <c r="J275" t="s">
        <v>13535</v>
      </c>
      <c r="K275" s="3">
        <v>270103007</v>
      </c>
      <c r="L275" t="s">
        <v>13726</v>
      </c>
      <c r="M275" s="3">
        <v>0</v>
      </c>
      <c r="N275">
        <v>584</v>
      </c>
      <c r="O275" s="3">
        <v>1240</v>
      </c>
      <c r="Q275" s="3"/>
      <c r="S275" s="3"/>
      <c r="T275" s="3"/>
    </row>
    <row r="276" spans="1:20" x14ac:dyDescent="0.25">
      <c r="A276" s="3" t="s">
        <v>762</v>
      </c>
      <c r="B276" s="2" t="s">
        <v>1634</v>
      </c>
      <c r="C276" s="3" t="s">
        <v>13772</v>
      </c>
      <c r="E276" s="3" t="s">
        <v>13766</v>
      </c>
      <c r="F276">
        <v>1</v>
      </c>
      <c r="G276" s="3">
        <v>9</v>
      </c>
      <c r="H276">
        <v>9120</v>
      </c>
      <c r="I276" s="3">
        <v>270103</v>
      </c>
      <c r="J276" t="s">
        <v>13535</v>
      </c>
      <c r="K276" s="3">
        <v>270103007</v>
      </c>
      <c r="L276" t="s">
        <v>13726</v>
      </c>
      <c r="M276" s="3">
        <v>910</v>
      </c>
      <c r="N276">
        <v>1014</v>
      </c>
      <c r="O276" s="3">
        <v>4951</v>
      </c>
      <c r="Q276" s="3"/>
      <c r="S276" s="3"/>
      <c r="T276" s="3"/>
    </row>
    <row r="277" spans="1:20" x14ac:dyDescent="0.25">
      <c r="A277" s="3" t="s">
        <v>762</v>
      </c>
      <c r="B277" s="2" t="s">
        <v>1634</v>
      </c>
      <c r="C277" s="3" t="s">
        <v>13772</v>
      </c>
      <c r="E277" s="3" t="s">
        <v>13767</v>
      </c>
      <c r="F277">
        <v>2</v>
      </c>
      <c r="G277" s="3">
        <v>9</v>
      </c>
      <c r="H277">
        <v>9120</v>
      </c>
      <c r="I277" s="3">
        <v>270103</v>
      </c>
      <c r="J277" t="s">
        <v>13535</v>
      </c>
      <c r="K277" s="3">
        <v>270103007</v>
      </c>
      <c r="L277" t="s">
        <v>13726</v>
      </c>
      <c r="M277" s="3">
        <v>1930</v>
      </c>
      <c r="N277">
        <v>1014</v>
      </c>
      <c r="O277" s="3">
        <v>0</v>
      </c>
      <c r="Q277" s="3"/>
      <c r="S277" s="3"/>
      <c r="T277" s="3"/>
    </row>
    <row r="278" spans="1:20" x14ac:dyDescent="0.25">
      <c r="A278" s="3" t="s">
        <v>762</v>
      </c>
      <c r="B278" s="2" t="s">
        <v>1634</v>
      </c>
      <c r="C278" s="3" t="s">
        <v>13772</v>
      </c>
      <c r="E278" s="3" t="s">
        <v>13768</v>
      </c>
      <c r="F278">
        <v>3</v>
      </c>
      <c r="G278" s="3">
        <v>9</v>
      </c>
      <c r="H278">
        <v>9120</v>
      </c>
      <c r="I278" s="3">
        <v>270103</v>
      </c>
      <c r="J278" t="s">
        <v>13535</v>
      </c>
      <c r="K278" s="3">
        <v>270103007</v>
      </c>
      <c r="L278" t="s">
        <v>13726</v>
      </c>
      <c r="M278" s="3">
        <v>206</v>
      </c>
      <c r="N278">
        <v>0</v>
      </c>
      <c r="O278" s="3">
        <v>0</v>
      </c>
      <c r="Q278" s="3"/>
      <c r="S278" s="3"/>
      <c r="T278" s="3"/>
    </row>
    <row r="279" spans="1:20" x14ac:dyDescent="0.25">
      <c r="A279" s="3" t="s">
        <v>762</v>
      </c>
      <c r="B279" s="2" t="s">
        <v>1634</v>
      </c>
      <c r="C279" s="3" t="s">
        <v>13773</v>
      </c>
      <c r="E279" s="3" t="s">
        <v>13766</v>
      </c>
      <c r="F279">
        <v>1</v>
      </c>
      <c r="G279" s="3">
        <v>9</v>
      </c>
      <c r="H279">
        <v>9120</v>
      </c>
      <c r="I279" s="3">
        <v>270103</v>
      </c>
      <c r="J279" t="s">
        <v>13535</v>
      </c>
      <c r="K279" s="3">
        <v>270103007</v>
      </c>
      <c r="L279" t="s">
        <v>13726</v>
      </c>
      <c r="M279" s="3">
        <v>0</v>
      </c>
      <c r="N279">
        <v>1140</v>
      </c>
      <c r="O279" s="3">
        <v>3109</v>
      </c>
      <c r="Q279" s="3"/>
      <c r="S279" s="3"/>
      <c r="T279" s="3"/>
    </row>
    <row r="280" spans="1:20" x14ac:dyDescent="0.25">
      <c r="A280" s="3" t="s">
        <v>762</v>
      </c>
      <c r="B280" s="2" t="s">
        <v>1634</v>
      </c>
      <c r="C280" s="3" t="s">
        <v>13773</v>
      </c>
      <c r="E280" s="3" t="s">
        <v>13767</v>
      </c>
      <c r="F280">
        <v>2</v>
      </c>
      <c r="G280" s="3">
        <v>9</v>
      </c>
      <c r="H280">
        <v>9120</v>
      </c>
      <c r="I280" s="3">
        <v>270103</v>
      </c>
      <c r="J280" t="s">
        <v>13535</v>
      </c>
      <c r="K280" s="3">
        <v>270103007</v>
      </c>
      <c r="L280" t="s">
        <v>13726</v>
      </c>
      <c r="M280" s="3">
        <v>776</v>
      </c>
      <c r="N280">
        <v>1709</v>
      </c>
      <c r="O280" s="3">
        <v>1036</v>
      </c>
      <c r="Q280" s="3"/>
      <c r="S280" s="3"/>
      <c r="T280" s="3"/>
    </row>
    <row r="281" spans="1:20" x14ac:dyDescent="0.25">
      <c r="A281" s="3" t="s">
        <v>759</v>
      </c>
      <c r="B281" s="2" t="s">
        <v>2012</v>
      </c>
      <c r="C281" s="3" t="s">
        <v>13765</v>
      </c>
      <c r="E281" s="3" t="s">
        <v>13766</v>
      </c>
      <c r="F281">
        <v>1</v>
      </c>
      <c r="G281" s="3">
        <v>15</v>
      </c>
      <c r="H281">
        <v>15101</v>
      </c>
      <c r="I281" s="3">
        <v>270103</v>
      </c>
      <c r="J281" t="s">
        <v>13535</v>
      </c>
      <c r="K281" s="3">
        <v>270103007</v>
      </c>
      <c r="L281" t="s">
        <v>13726</v>
      </c>
      <c r="M281" s="3">
        <v>1039</v>
      </c>
      <c r="N281">
        <v>0</v>
      </c>
      <c r="O281" s="3">
        <v>3910</v>
      </c>
      <c r="Q281" s="3"/>
      <c r="S281" s="3"/>
      <c r="T281" s="3"/>
    </row>
    <row r="282" spans="1:20" x14ac:dyDescent="0.25">
      <c r="A282" s="3" t="s">
        <v>759</v>
      </c>
      <c r="B282" s="2" t="s">
        <v>2012</v>
      </c>
      <c r="C282" s="3" t="s">
        <v>13765</v>
      </c>
      <c r="E282" s="3" t="s">
        <v>13767</v>
      </c>
      <c r="F282">
        <v>2</v>
      </c>
      <c r="G282" s="3">
        <v>15</v>
      </c>
      <c r="H282">
        <v>15101</v>
      </c>
      <c r="I282" s="3">
        <v>270103</v>
      </c>
      <c r="J282" t="s">
        <v>13535</v>
      </c>
      <c r="K282" s="3">
        <v>270103007</v>
      </c>
      <c r="L282" t="s">
        <v>13726</v>
      </c>
      <c r="M282" s="3">
        <v>4069</v>
      </c>
      <c r="N282">
        <v>6683</v>
      </c>
      <c r="O282" s="3">
        <v>2132</v>
      </c>
      <c r="Q282" s="3"/>
      <c r="S282" s="3"/>
      <c r="T282" s="3"/>
    </row>
    <row r="283" spans="1:20" x14ac:dyDescent="0.25">
      <c r="A283" s="3" t="s">
        <v>759</v>
      </c>
      <c r="B283" s="2" t="s">
        <v>2012</v>
      </c>
      <c r="C283" s="3" t="s">
        <v>13765</v>
      </c>
      <c r="E283" s="3" t="s">
        <v>13768</v>
      </c>
      <c r="F283">
        <v>3</v>
      </c>
      <c r="G283" s="3">
        <v>15</v>
      </c>
      <c r="H283">
        <v>15101</v>
      </c>
      <c r="I283" s="3">
        <v>270103</v>
      </c>
      <c r="J283" t="s">
        <v>13535</v>
      </c>
      <c r="K283" s="3">
        <v>270103007</v>
      </c>
      <c r="L283" t="s">
        <v>13726</v>
      </c>
      <c r="M283" s="3">
        <v>37</v>
      </c>
      <c r="N283">
        <v>0</v>
      </c>
      <c r="O283" s="3">
        <v>0</v>
      </c>
      <c r="Q283" s="3"/>
      <c r="S283" s="3"/>
      <c r="T283" s="3"/>
    </row>
    <row r="284" spans="1:20" x14ac:dyDescent="0.25">
      <c r="A284" s="3" t="s">
        <v>759</v>
      </c>
      <c r="B284" s="2" t="s">
        <v>2012</v>
      </c>
      <c r="C284" s="3" t="s">
        <v>13769</v>
      </c>
      <c r="E284" s="3" t="s">
        <v>13766</v>
      </c>
      <c r="F284">
        <v>1</v>
      </c>
      <c r="G284" s="3">
        <v>15</v>
      </c>
      <c r="H284">
        <v>15101</v>
      </c>
      <c r="I284" s="3">
        <v>270103</v>
      </c>
      <c r="J284" t="s">
        <v>13535</v>
      </c>
      <c r="K284" s="3">
        <v>270103007</v>
      </c>
      <c r="L284" t="s">
        <v>13726</v>
      </c>
      <c r="M284" s="3">
        <v>3854</v>
      </c>
      <c r="N284">
        <v>6007</v>
      </c>
      <c r="O284" s="3">
        <v>3843</v>
      </c>
      <c r="Q284" s="3"/>
      <c r="S284" s="3"/>
      <c r="T284" s="3"/>
    </row>
    <row r="285" spans="1:20" x14ac:dyDescent="0.25">
      <c r="A285" s="3" t="s">
        <v>759</v>
      </c>
      <c r="B285" s="2" t="s">
        <v>2012</v>
      </c>
      <c r="C285" s="3" t="s">
        <v>13769</v>
      </c>
      <c r="E285" s="3" t="s">
        <v>13767</v>
      </c>
      <c r="F285">
        <v>2</v>
      </c>
      <c r="G285" s="3">
        <v>15</v>
      </c>
      <c r="H285">
        <v>15101</v>
      </c>
      <c r="I285" s="3">
        <v>270103</v>
      </c>
      <c r="J285" t="s">
        <v>13535</v>
      </c>
      <c r="K285" s="3">
        <v>270103007</v>
      </c>
      <c r="L285" t="s">
        <v>13726</v>
      </c>
      <c r="M285" s="3">
        <v>6781</v>
      </c>
      <c r="N285">
        <v>6281</v>
      </c>
      <c r="O285" s="3">
        <v>0</v>
      </c>
      <c r="Q285" s="3"/>
      <c r="S285" s="3"/>
      <c r="T285" s="3"/>
    </row>
    <row r="286" spans="1:20" x14ac:dyDescent="0.25">
      <c r="A286" s="3" t="s">
        <v>759</v>
      </c>
      <c r="B286" s="2" t="s">
        <v>2012</v>
      </c>
      <c r="C286" s="3" t="s">
        <v>13769</v>
      </c>
      <c r="E286" s="3" t="s">
        <v>13768</v>
      </c>
      <c r="F286">
        <v>3</v>
      </c>
      <c r="G286" s="3">
        <v>15</v>
      </c>
      <c r="H286">
        <v>15101</v>
      </c>
      <c r="I286" s="3">
        <v>270103</v>
      </c>
      <c r="J286" t="s">
        <v>13535</v>
      </c>
      <c r="K286" s="3">
        <v>270103007</v>
      </c>
      <c r="L286" t="s">
        <v>13726</v>
      </c>
      <c r="M286" s="3">
        <v>1394</v>
      </c>
      <c r="N286">
        <v>0</v>
      </c>
      <c r="O286" s="3">
        <v>7431</v>
      </c>
      <c r="Q286" s="3"/>
      <c r="S286" s="3"/>
      <c r="T286" s="3"/>
    </row>
    <row r="287" spans="1:20" x14ac:dyDescent="0.25">
      <c r="A287" s="3" t="s">
        <v>759</v>
      </c>
      <c r="B287" s="2" t="s">
        <v>2012</v>
      </c>
      <c r="C287" s="3" t="s">
        <v>13770</v>
      </c>
      <c r="E287" s="3" t="s">
        <v>13766</v>
      </c>
      <c r="F287">
        <v>1</v>
      </c>
      <c r="G287" s="3">
        <v>15</v>
      </c>
      <c r="H287">
        <v>15101</v>
      </c>
      <c r="I287" s="3">
        <v>270103</v>
      </c>
      <c r="J287" t="s">
        <v>13535</v>
      </c>
      <c r="K287" s="3">
        <v>270103007</v>
      </c>
      <c r="L287" t="s">
        <v>13726</v>
      </c>
      <c r="M287" s="3">
        <v>2655</v>
      </c>
      <c r="N287">
        <v>11204</v>
      </c>
      <c r="O287" s="3">
        <v>12290</v>
      </c>
      <c r="Q287" s="3"/>
      <c r="S287" s="3"/>
      <c r="T287" s="3"/>
    </row>
    <row r="288" spans="1:20" x14ac:dyDescent="0.25">
      <c r="A288" s="3" t="s">
        <v>759</v>
      </c>
      <c r="B288" s="2" t="s">
        <v>2012</v>
      </c>
      <c r="C288" s="3" t="s">
        <v>13770</v>
      </c>
      <c r="E288" s="3" t="s">
        <v>13767</v>
      </c>
      <c r="F288">
        <v>2</v>
      </c>
      <c r="G288" s="3">
        <v>15</v>
      </c>
      <c r="H288">
        <v>15101</v>
      </c>
      <c r="I288" s="3">
        <v>270103</v>
      </c>
      <c r="J288" t="s">
        <v>13535</v>
      </c>
      <c r="K288" s="3">
        <v>270103007</v>
      </c>
      <c r="L288" t="s">
        <v>13726</v>
      </c>
      <c r="M288" s="3">
        <v>6290</v>
      </c>
      <c r="N288">
        <v>2972</v>
      </c>
      <c r="O288" s="3">
        <v>2083</v>
      </c>
      <c r="Q288" s="3"/>
      <c r="S288" s="3"/>
      <c r="T288" s="3"/>
    </row>
    <row r="289" spans="1:20" x14ac:dyDescent="0.25">
      <c r="A289" s="3" t="s">
        <v>759</v>
      </c>
      <c r="B289" s="2" t="s">
        <v>2012</v>
      </c>
      <c r="C289" s="3" t="s">
        <v>13770</v>
      </c>
      <c r="E289" s="3" t="s">
        <v>13768</v>
      </c>
      <c r="F289">
        <v>3</v>
      </c>
      <c r="G289" s="3">
        <v>15</v>
      </c>
      <c r="H289">
        <v>15101</v>
      </c>
      <c r="I289" s="3">
        <v>270103</v>
      </c>
      <c r="J289" t="s">
        <v>13535</v>
      </c>
      <c r="K289" s="3">
        <v>270103007</v>
      </c>
      <c r="L289" t="s">
        <v>13726</v>
      </c>
      <c r="M289" s="3">
        <v>525</v>
      </c>
      <c r="N289">
        <v>3430</v>
      </c>
      <c r="O289" s="3">
        <v>1458</v>
      </c>
      <c r="Q289" s="3"/>
      <c r="S289" s="3"/>
      <c r="T289" s="3"/>
    </row>
    <row r="290" spans="1:20" x14ac:dyDescent="0.25">
      <c r="A290" s="3" t="s">
        <v>759</v>
      </c>
      <c r="B290" s="2" t="s">
        <v>2012</v>
      </c>
      <c r="C290" s="3" t="s">
        <v>13771</v>
      </c>
      <c r="E290" s="3" t="s">
        <v>13766</v>
      </c>
      <c r="F290">
        <v>1</v>
      </c>
      <c r="G290" s="3">
        <v>15</v>
      </c>
      <c r="H290">
        <v>15101</v>
      </c>
      <c r="I290" s="3">
        <v>270103</v>
      </c>
      <c r="J290" t="s">
        <v>13535</v>
      </c>
      <c r="K290" s="3">
        <v>270103007</v>
      </c>
      <c r="L290" t="s">
        <v>13726</v>
      </c>
      <c r="M290" s="3">
        <v>2281</v>
      </c>
      <c r="N290">
        <v>11792</v>
      </c>
      <c r="O290" s="3">
        <v>9829</v>
      </c>
      <c r="Q290" s="3"/>
      <c r="S290" s="3"/>
      <c r="T290" s="3"/>
    </row>
    <row r="291" spans="1:20" x14ac:dyDescent="0.25">
      <c r="A291" s="3" t="s">
        <v>759</v>
      </c>
      <c r="B291" s="2" t="s">
        <v>2012</v>
      </c>
      <c r="C291" s="3" t="s">
        <v>13771</v>
      </c>
      <c r="E291" s="3" t="s">
        <v>13767</v>
      </c>
      <c r="F291">
        <v>2</v>
      </c>
      <c r="G291" s="3">
        <v>15</v>
      </c>
      <c r="H291">
        <v>15101</v>
      </c>
      <c r="I291" s="3">
        <v>270103</v>
      </c>
      <c r="J291" t="s">
        <v>13535</v>
      </c>
      <c r="K291" s="3">
        <v>270103007</v>
      </c>
      <c r="L291" t="s">
        <v>13726</v>
      </c>
      <c r="M291" s="3">
        <v>5823</v>
      </c>
      <c r="N291">
        <v>1376</v>
      </c>
      <c r="O291" s="3">
        <v>1573</v>
      </c>
      <c r="Q291" s="3"/>
      <c r="S291" s="3"/>
      <c r="T291" s="3"/>
    </row>
    <row r="292" spans="1:20" x14ac:dyDescent="0.25">
      <c r="A292" s="3" t="s">
        <v>759</v>
      </c>
      <c r="B292" s="2" t="s">
        <v>2012</v>
      </c>
      <c r="C292" s="3" t="s">
        <v>13771</v>
      </c>
      <c r="E292" s="3" t="s">
        <v>13768</v>
      </c>
      <c r="F292">
        <v>3</v>
      </c>
      <c r="G292" s="3">
        <v>15</v>
      </c>
      <c r="H292">
        <v>15101</v>
      </c>
      <c r="I292" s="3">
        <v>270103</v>
      </c>
      <c r="J292" t="s">
        <v>13535</v>
      </c>
      <c r="K292" s="3">
        <v>270103007</v>
      </c>
      <c r="L292" t="s">
        <v>13726</v>
      </c>
      <c r="M292" s="3">
        <v>1203</v>
      </c>
      <c r="N292">
        <v>1965</v>
      </c>
      <c r="O292" s="3">
        <v>2949</v>
      </c>
      <c r="Q292" s="3"/>
      <c r="S292" s="3"/>
      <c r="T292" s="3"/>
    </row>
    <row r="293" spans="1:20" x14ac:dyDescent="0.25">
      <c r="A293" s="3" t="s">
        <v>759</v>
      </c>
      <c r="B293" s="2" t="s">
        <v>2012</v>
      </c>
      <c r="C293" s="3" t="s">
        <v>13772</v>
      </c>
      <c r="E293" s="3" t="s">
        <v>13766</v>
      </c>
      <c r="F293">
        <v>1</v>
      </c>
      <c r="G293" s="3">
        <v>15</v>
      </c>
      <c r="H293">
        <v>15101</v>
      </c>
      <c r="I293" s="3">
        <v>270103</v>
      </c>
      <c r="J293" t="s">
        <v>13535</v>
      </c>
      <c r="K293" s="3">
        <v>270103007</v>
      </c>
      <c r="L293" t="s">
        <v>13726</v>
      </c>
      <c r="M293" s="3">
        <v>3805</v>
      </c>
      <c r="N293">
        <v>8739</v>
      </c>
      <c r="O293" s="3">
        <v>7649</v>
      </c>
      <c r="Q293" s="3"/>
      <c r="S293" s="3"/>
      <c r="T293" s="3"/>
    </row>
    <row r="294" spans="1:20" x14ac:dyDescent="0.25">
      <c r="A294" s="3" t="s">
        <v>759</v>
      </c>
      <c r="B294" s="2" t="s">
        <v>2012</v>
      </c>
      <c r="C294" s="3" t="s">
        <v>13772</v>
      </c>
      <c r="E294" s="3" t="s">
        <v>13767</v>
      </c>
      <c r="F294">
        <v>2</v>
      </c>
      <c r="G294" s="3">
        <v>15</v>
      </c>
      <c r="H294">
        <v>15101</v>
      </c>
      <c r="I294" s="3">
        <v>270103</v>
      </c>
      <c r="J294" t="s">
        <v>13535</v>
      </c>
      <c r="K294" s="3">
        <v>270103007</v>
      </c>
      <c r="L294" t="s">
        <v>13726</v>
      </c>
      <c r="M294" s="3">
        <v>9466</v>
      </c>
      <c r="N294">
        <v>4295</v>
      </c>
      <c r="O294" s="3">
        <v>1275</v>
      </c>
      <c r="Q294" s="3"/>
      <c r="S294" s="3"/>
      <c r="T294" s="3"/>
    </row>
    <row r="295" spans="1:20" x14ac:dyDescent="0.25">
      <c r="A295" s="3" t="s">
        <v>759</v>
      </c>
      <c r="B295" s="2" t="s">
        <v>2012</v>
      </c>
      <c r="C295" s="3" t="s">
        <v>13772</v>
      </c>
      <c r="E295" s="3" t="s">
        <v>13768</v>
      </c>
      <c r="F295">
        <v>3</v>
      </c>
      <c r="G295" s="3">
        <v>15</v>
      </c>
      <c r="H295">
        <v>15101</v>
      </c>
      <c r="I295" s="3">
        <v>270103</v>
      </c>
      <c r="J295" t="s">
        <v>13535</v>
      </c>
      <c r="K295" s="3">
        <v>270103007</v>
      </c>
      <c r="L295" t="s">
        <v>13726</v>
      </c>
      <c r="M295" s="3">
        <v>194</v>
      </c>
      <c r="N295">
        <v>1481</v>
      </c>
      <c r="O295" s="3">
        <v>4533</v>
      </c>
      <c r="Q295" s="3"/>
      <c r="S295" s="3"/>
      <c r="T295" s="3"/>
    </row>
    <row r="296" spans="1:20" x14ac:dyDescent="0.25">
      <c r="A296" s="3" t="s">
        <v>759</v>
      </c>
      <c r="B296" s="2" t="s">
        <v>2012</v>
      </c>
      <c r="C296" s="3" t="s">
        <v>13773</v>
      </c>
      <c r="E296" s="3" t="s">
        <v>13766</v>
      </c>
      <c r="F296">
        <v>1</v>
      </c>
      <c r="G296" s="3">
        <v>15</v>
      </c>
      <c r="H296">
        <v>15101</v>
      </c>
      <c r="I296" s="3">
        <v>270103</v>
      </c>
      <c r="J296" t="s">
        <v>13535</v>
      </c>
      <c r="K296" s="3">
        <v>270103007</v>
      </c>
      <c r="L296" t="s">
        <v>13726</v>
      </c>
      <c r="M296" s="3">
        <v>2049</v>
      </c>
      <c r="N296">
        <v>6772</v>
      </c>
      <c r="O296" s="3">
        <v>2235</v>
      </c>
      <c r="Q296" s="3"/>
      <c r="S296" s="3"/>
      <c r="T296" s="3"/>
    </row>
    <row r="297" spans="1:20" x14ac:dyDescent="0.25">
      <c r="A297" s="3" t="s">
        <v>759</v>
      </c>
      <c r="B297" s="2" t="s">
        <v>2012</v>
      </c>
      <c r="C297" s="3" t="s">
        <v>13773</v>
      </c>
      <c r="E297" s="3" t="s">
        <v>13767</v>
      </c>
      <c r="F297">
        <v>2</v>
      </c>
      <c r="G297" s="3">
        <v>15</v>
      </c>
      <c r="H297">
        <v>15101</v>
      </c>
      <c r="I297" s="3">
        <v>270103</v>
      </c>
      <c r="J297" t="s">
        <v>13535</v>
      </c>
      <c r="K297" s="3">
        <v>270103007</v>
      </c>
      <c r="L297" t="s">
        <v>13726</v>
      </c>
      <c r="M297" s="3">
        <v>8865</v>
      </c>
      <c r="N297">
        <v>2472</v>
      </c>
      <c r="O297" s="3">
        <v>5521</v>
      </c>
      <c r="Q297" s="3"/>
      <c r="S297" s="3"/>
      <c r="T297" s="3"/>
    </row>
    <row r="298" spans="1:20" x14ac:dyDescent="0.25">
      <c r="A298" s="3" t="s">
        <v>759</v>
      </c>
      <c r="B298" s="2" t="s">
        <v>2012</v>
      </c>
      <c r="C298" s="3" t="s">
        <v>13773</v>
      </c>
      <c r="E298" s="3" t="s">
        <v>13768</v>
      </c>
      <c r="F298">
        <v>3</v>
      </c>
      <c r="G298" s="3">
        <v>15</v>
      </c>
      <c r="H298">
        <v>15101</v>
      </c>
      <c r="I298" s="3">
        <v>270103</v>
      </c>
      <c r="J298" t="s">
        <v>13535</v>
      </c>
      <c r="K298" s="3">
        <v>270103007</v>
      </c>
      <c r="L298" t="s">
        <v>13726</v>
      </c>
      <c r="M298" s="3">
        <v>384</v>
      </c>
      <c r="N298">
        <v>1612</v>
      </c>
      <c r="O298" s="3">
        <v>2760</v>
      </c>
      <c r="Q298" s="3"/>
      <c r="S298" s="3"/>
      <c r="T298" s="3"/>
    </row>
    <row r="299" spans="1:20" x14ac:dyDescent="0.25">
      <c r="A299" s="3" t="s">
        <v>759</v>
      </c>
      <c r="B299" s="2" t="s">
        <v>2018</v>
      </c>
      <c r="C299" s="3" t="s">
        <v>13770</v>
      </c>
      <c r="E299" s="3" t="s">
        <v>13766</v>
      </c>
      <c r="F299">
        <v>1</v>
      </c>
      <c r="G299" s="3">
        <v>15</v>
      </c>
      <c r="H299">
        <v>15201</v>
      </c>
      <c r="I299" s="3">
        <v>270103</v>
      </c>
      <c r="J299" t="s">
        <v>13535</v>
      </c>
      <c r="K299" s="3">
        <v>270103007</v>
      </c>
      <c r="L299" t="s">
        <v>13726</v>
      </c>
      <c r="M299" s="3">
        <v>0</v>
      </c>
      <c r="N299">
        <v>457</v>
      </c>
      <c r="O299" s="3">
        <v>0</v>
      </c>
      <c r="Q299" s="3"/>
      <c r="S299" s="3"/>
      <c r="T299" s="3"/>
    </row>
    <row r="300" spans="1:20" x14ac:dyDescent="0.25">
      <c r="A300" s="3" t="s">
        <v>759</v>
      </c>
      <c r="B300" s="2" t="s">
        <v>2018</v>
      </c>
      <c r="C300" s="3" t="s">
        <v>13771</v>
      </c>
      <c r="E300" s="3" t="s">
        <v>13766</v>
      </c>
      <c r="F300">
        <v>1</v>
      </c>
      <c r="G300" s="3">
        <v>15</v>
      </c>
      <c r="H300">
        <v>15201</v>
      </c>
      <c r="I300" s="3">
        <v>270103</v>
      </c>
      <c r="J300" t="s">
        <v>13535</v>
      </c>
      <c r="K300" s="3">
        <v>270103007</v>
      </c>
      <c r="L300" t="s">
        <v>13726</v>
      </c>
      <c r="M300" s="3">
        <v>0</v>
      </c>
      <c r="N300">
        <v>197</v>
      </c>
      <c r="O300" s="3">
        <v>0</v>
      </c>
      <c r="Q300" s="3"/>
      <c r="S300" s="3"/>
      <c r="T300" s="3"/>
    </row>
    <row r="301" spans="1:20" x14ac:dyDescent="0.25">
      <c r="A301" s="3" t="s">
        <v>759</v>
      </c>
      <c r="B301" s="2" t="s">
        <v>2018</v>
      </c>
      <c r="C301" s="3" t="s">
        <v>13773</v>
      </c>
      <c r="E301" s="3" t="s">
        <v>13766</v>
      </c>
      <c r="F301">
        <v>1</v>
      </c>
      <c r="G301" s="3">
        <v>15</v>
      </c>
      <c r="H301">
        <v>15201</v>
      </c>
      <c r="I301" s="3">
        <v>270103</v>
      </c>
      <c r="J301" t="s">
        <v>13535</v>
      </c>
      <c r="K301" s="3">
        <v>270103007</v>
      </c>
      <c r="L301" t="s">
        <v>13726</v>
      </c>
      <c r="M301" s="3">
        <v>0</v>
      </c>
      <c r="N301">
        <v>107</v>
      </c>
      <c r="O301" s="3">
        <v>0</v>
      </c>
      <c r="Q301" s="3"/>
      <c r="S301" s="3"/>
      <c r="T301" s="3"/>
    </row>
    <row r="302" spans="1:20" x14ac:dyDescent="0.25">
      <c r="A302" s="3" t="s">
        <v>765</v>
      </c>
      <c r="B302" s="2" t="s">
        <v>1111</v>
      </c>
      <c r="C302" s="3" t="s">
        <v>13765</v>
      </c>
      <c r="E302" s="3" t="s">
        <v>13766</v>
      </c>
      <c r="F302">
        <v>1</v>
      </c>
      <c r="G302" s="3">
        <v>3</v>
      </c>
      <c r="H302">
        <v>3102</v>
      </c>
      <c r="I302" s="3">
        <v>270103</v>
      </c>
      <c r="J302" t="s">
        <v>13535</v>
      </c>
      <c r="K302" s="3">
        <v>270103007</v>
      </c>
      <c r="L302" t="s">
        <v>13726</v>
      </c>
      <c r="M302" s="3">
        <v>0</v>
      </c>
      <c r="N302">
        <v>0</v>
      </c>
      <c r="O302" s="3">
        <v>433</v>
      </c>
      <c r="Q302" s="3"/>
      <c r="S302" s="3"/>
      <c r="T302" s="3"/>
    </row>
    <row r="303" spans="1:20" x14ac:dyDescent="0.25">
      <c r="A303" s="3" t="s">
        <v>765</v>
      </c>
      <c r="B303" s="2" t="s">
        <v>1111</v>
      </c>
      <c r="C303" s="3" t="s">
        <v>13765</v>
      </c>
      <c r="E303" s="3" t="s">
        <v>13767</v>
      </c>
      <c r="F303">
        <v>2</v>
      </c>
      <c r="G303" s="3">
        <v>3</v>
      </c>
      <c r="H303">
        <v>3102</v>
      </c>
      <c r="I303" s="3">
        <v>270103</v>
      </c>
      <c r="J303" t="s">
        <v>13535</v>
      </c>
      <c r="K303" s="3">
        <v>270103007</v>
      </c>
      <c r="L303" t="s">
        <v>13726</v>
      </c>
      <c r="M303" s="3">
        <v>0</v>
      </c>
      <c r="N303">
        <v>747</v>
      </c>
      <c r="O303" s="3">
        <v>0</v>
      </c>
      <c r="Q303" s="3"/>
      <c r="S303" s="3"/>
      <c r="T303" s="3"/>
    </row>
    <row r="304" spans="1:20" x14ac:dyDescent="0.25">
      <c r="A304" s="3" t="s">
        <v>765</v>
      </c>
      <c r="B304" s="2" t="s">
        <v>1111</v>
      </c>
      <c r="C304" s="3" t="s">
        <v>13769</v>
      </c>
      <c r="E304" s="3" t="s">
        <v>13766</v>
      </c>
      <c r="F304">
        <v>1</v>
      </c>
      <c r="G304" s="3">
        <v>3</v>
      </c>
      <c r="H304">
        <v>3102</v>
      </c>
      <c r="I304" s="3">
        <v>270103</v>
      </c>
      <c r="J304" t="s">
        <v>13535</v>
      </c>
      <c r="K304" s="3">
        <v>270103007</v>
      </c>
      <c r="L304" t="s">
        <v>13726</v>
      </c>
      <c r="M304" s="3">
        <v>0</v>
      </c>
      <c r="N304">
        <v>1232</v>
      </c>
      <c r="O304" s="3">
        <v>0</v>
      </c>
      <c r="Q304" s="3"/>
      <c r="S304" s="3"/>
      <c r="T304" s="3"/>
    </row>
    <row r="305" spans="1:20" x14ac:dyDescent="0.25">
      <c r="A305" s="3" t="s">
        <v>765</v>
      </c>
      <c r="B305" s="2" t="s">
        <v>1111</v>
      </c>
      <c r="C305" s="3" t="s">
        <v>13769</v>
      </c>
      <c r="E305" s="3" t="s">
        <v>13768</v>
      </c>
      <c r="F305">
        <v>3</v>
      </c>
      <c r="G305" s="3">
        <v>3</v>
      </c>
      <c r="H305">
        <v>3102</v>
      </c>
      <c r="I305" s="3">
        <v>270103</v>
      </c>
      <c r="J305" t="s">
        <v>13535</v>
      </c>
      <c r="K305" s="3">
        <v>270103007</v>
      </c>
      <c r="L305" t="s">
        <v>13726</v>
      </c>
      <c r="M305" s="3">
        <v>0</v>
      </c>
      <c r="N305">
        <v>0</v>
      </c>
      <c r="O305" s="3">
        <v>364</v>
      </c>
      <c r="Q305" s="3"/>
      <c r="S305" s="3"/>
      <c r="T305" s="3"/>
    </row>
    <row r="306" spans="1:20" x14ac:dyDescent="0.25">
      <c r="A306" s="3" t="s">
        <v>765</v>
      </c>
      <c r="B306" s="2" t="s">
        <v>1111</v>
      </c>
      <c r="C306" s="3" t="s">
        <v>13770</v>
      </c>
      <c r="E306" s="3" t="s">
        <v>13766</v>
      </c>
      <c r="F306">
        <v>1</v>
      </c>
      <c r="G306" s="3">
        <v>3</v>
      </c>
      <c r="H306">
        <v>3102</v>
      </c>
      <c r="I306" s="3">
        <v>270103</v>
      </c>
      <c r="J306" t="s">
        <v>13535</v>
      </c>
      <c r="K306" s="3">
        <v>270103007</v>
      </c>
      <c r="L306" t="s">
        <v>13726</v>
      </c>
      <c r="M306" s="3">
        <v>0</v>
      </c>
      <c r="N306">
        <v>1384</v>
      </c>
      <c r="O306" s="3">
        <v>1213</v>
      </c>
      <c r="Q306" s="3"/>
      <c r="S306" s="3"/>
      <c r="T306" s="3"/>
    </row>
    <row r="307" spans="1:20" x14ac:dyDescent="0.25">
      <c r="A307" s="3" t="s">
        <v>765</v>
      </c>
      <c r="B307" s="2" t="s">
        <v>1111</v>
      </c>
      <c r="C307" s="3" t="s">
        <v>13770</v>
      </c>
      <c r="E307" s="3" t="s">
        <v>13768</v>
      </c>
      <c r="F307">
        <v>3</v>
      </c>
      <c r="G307" s="3">
        <v>3</v>
      </c>
      <c r="H307">
        <v>3102</v>
      </c>
      <c r="I307" s="3">
        <v>270103</v>
      </c>
      <c r="J307" t="s">
        <v>13535</v>
      </c>
      <c r="K307" s="3">
        <v>270103007</v>
      </c>
      <c r="L307" t="s">
        <v>13726</v>
      </c>
      <c r="M307" s="3">
        <v>0</v>
      </c>
      <c r="N307">
        <v>554</v>
      </c>
      <c r="O307" s="3">
        <v>243</v>
      </c>
      <c r="Q307" s="3"/>
      <c r="S307" s="3"/>
      <c r="T307" s="3"/>
    </row>
    <row r="308" spans="1:20" x14ac:dyDescent="0.25">
      <c r="A308" s="3" t="s">
        <v>765</v>
      </c>
      <c r="B308" s="2" t="s">
        <v>1111</v>
      </c>
      <c r="C308" s="3" t="s">
        <v>13771</v>
      </c>
      <c r="E308" s="3" t="s">
        <v>13766</v>
      </c>
      <c r="F308">
        <v>1</v>
      </c>
      <c r="G308" s="3">
        <v>3</v>
      </c>
      <c r="H308">
        <v>3102</v>
      </c>
      <c r="I308" s="3">
        <v>270103</v>
      </c>
      <c r="J308" t="s">
        <v>13535</v>
      </c>
      <c r="K308" s="3">
        <v>270103007</v>
      </c>
      <c r="L308" t="s">
        <v>13726</v>
      </c>
      <c r="M308" s="3">
        <v>0</v>
      </c>
      <c r="N308">
        <v>1877</v>
      </c>
      <c r="O308" s="3">
        <v>1218</v>
      </c>
      <c r="Q308" s="3"/>
      <c r="S308" s="3"/>
      <c r="T308" s="3"/>
    </row>
    <row r="309" spans="1:20" x14ac:dyDescent="0.25">
      <c r="A309" s="3" t="s">
        <v>765</v>
      </c>
      <c r="B309" s="2" t="s">
        <v>1111</v>
      </c>
      <c r="C309" s="3" t="s">
        <v>13771</v>
      </c>
      <c r="E309" s="3" t="s">
        <v>13767</v>
      </c>
      <c r="F309">
        <v>2</v>
      </c>
      <c r="G309" s="3">
        <v>3</v>
      </c>
      <c r="H309">
        <v>3102</v>
      </c>
      <c r="I309" s="3">
        <v>270103</v>
      </c>
      <c r="J309" t="s">
        <v>13535</v>
      </c>
      <c r="K309" s="3">
        <v>270103007</v>
      </c>
      <c r="L309" t="s">
        <v>13726</v>
      </c>
      <c r="M309" s="3">
        <v>0</v>
      </c>
      <c r="N309">
        <v>0</v>
      </c>
      <c r="O309" s="3">
        <v>304</v>
      </c>
      <c r="Q309" s="3"/>
      <c r="S309" s="3"/>
      <c r="T309" s="3"/>
    </row>
    <row r="310" spans="1:20" x14ac:dyDescent="0.25">
      <c r="A310" s="3" t="s">
        <v>765</v>
      </c>
      <c r="B310" s="2" t="s">
        <v>1111</v>
      </c>
      <c r="C310" s="3" t="s">
        <v>13772</v>
      </c>
      <c r="E310" s="3" t="s">
        <v>13766</v>
      </c>
      <c r="F310">
        <v>1</v>
      </c>
      <c r="G310" s="3">
        <v>3</v>
      </c>
      <c r="H310">
        <v>3102</v>
      </c>
      <c r="I310" s="3">
        <v>270103</v>
      </c>
      <c r="J310" t="s">
        <v>13535</v>
      </c>
      <c r="K310" s="3">
        <v>270103007</v>
      </c>
      <c r="L310" t="s">
        <v>13726</v>
      </c>
      <c r="M310" s="3">
        <v>0</v>
      </c>
      <c r="N310">
        <v>1721</v>
      </c>
      <c r="O310" s="3">
        <v>550</v>
      </c>
      <c r="Q310" s="3"/>
      <c r="S310" s="3"/>
      <c r="T310" s="3"/>
    </row>
    <row r="311" spans="1:20" x14ac:dyDescent="0.25">
      <c r="A311" s="3" t="s">
        <v>765</v>
      </c>
      <c r="B311" s="2" t="s">
        <v>1111</v>
      </c>
      <c r="C311" s="3" t="s">
        <v>13772</v>
      </c>
      <c r="E311" s="3" t="s">
        <v>13767</v>
      </c>
      <c r="F311">
        <v>2</v>
      </c>
      <c r="G311" s="3">
        <v>3</v>
      </c>
      <c r="H311">
        <v>3102</v>
      </c>
      <c r="I311" s="3">
        <v>270103</v>
      </c>
      <c r="J311" t="s">
        <v>13535</v>
      </c>
      <c r="K311" s="3">
        <v>270103007</v>
      </c>
      <c r="L311" t="s">
        <v>13726</v>
      </c>
      <c r="M311" s="3">
        <v>0</v>
      </c>
      <c r="N311">
        <v>430</v>
      </c>
      <c r="O311" s="3">
        <v>0</v>
      </c>
      <c r="Q311" s="3"/>
      <c r="S311" s="3"/>
      <c r="T311" s="3"/>
    </row>
    <row r="312" spans="1:20" x14ac:dyDescent="0.25">
      <c r="A312" s="3" t="s">
        <v>765</v>
      </c>
      <c r="B312" s="2" t="s">
        <v>1111</v>
      </c>
      <c r="C312" s="3" t="s">
        <v>13772</v>
      </c>
      <c r="E312" s="3" t="s">
        <v>13768</v>
      </c>
      <c r="F312">
        <v>3</v>
      </c>
      <c r="G312" s="3">
        <v>3</v>
      </c>
      <c r="H312">
        <v>3102</v>
      </c>
      <c r="I312" s="3">
        <v>270103</v>
      </c>
      <c r="J312" t="s">
        <v>13535</v>
      </c>
      <c r="K312" s="3">
        <v>270103007</v>
      </c>
      <c r="L312" t="s">
        <v>13726</v>
      </c>
      <c r="M312" s="3">
        <v>0</v>
      </c>
      <c r="N312">
        <v>0</v>
      </c>
      <c r="O312" s="3">
        <v>917</v>
      </c>
      <c r="Q312" s="3"/>
      <c r="S312" s="3"/>
      <c r="T312" s="3"/>
    </row>
    <row r="313" spans="1:20" x14ac:dyDescent="0.25">
      <c r="A313" s="3" t="s">
        <v>765</v>
      </c>
      <c r="B313" s="2" t="s">
        <v>1111</v>
      </c>
      <c r="C313" s="3" t="s">
        <v>13773</v>
      </c>
      <c r="E313" s="3" t="s">
        <v>13766</v>
      </c>
      <c r="F313">
        <v>1</v>
      </c>
      <c r="G313" s="3">
        <v>3</v>
      </c>
      <c r="H313">
        <v>3102</v>
      </c>
      <c r="I313" s="3">
        <v>270103</v>
      </c>
      <c r="J313" t="s">
        <v>13535</v>
      </c>
      <c r="K313" s="3">
        <v>270103007</v>
      </c>
      <c r="L313" t="s">
        <v>13726</v>
      </c>
      <c r="M313" s="3">
        <v>0</v>
      </c>
      <c r="N313">
        <v>2277</v>
      </c>
      <c r="O313" s="3">
        <v>527</v>
      </c>
      <c r="Q313" s="3"/>
      <c r="S313" s="3"/>
      <c r="T313" s="3"/>
    </row>
    <row r="314" spans="1:20" x14ac:dyDescent="0.25">
      <c r="A314" s="3" t="s">
        <v>765</v>
      </c>
      <c r="B314" s="2" t="s">
        <v>1111</v>
      </c>
      <c r="C314" s="3" t="s">
        <v>13773</v>
      </c>
      <c r="E314" s="3" t="s">
        <v>13767</v>
      </c>
      <c r="F314">
        <v>2</v>
      </c>
      <c r="G314" s="3">
        <v>3</v>
      </c>
      <c r="H314">
        <v>3102</v>
      </c>
      <c r="I314" s="3">
        <v>270103</v>
      </c>
      <c r="J314" t="s">
        <v>13535</v>
      </c>
      <c r="K314" s="3">
        <v>270103007</v>
      </c>
      <c r="L314" t="s">
        <v>13726</v>
      </c>
      <c r="M314" s="3">
        <v>0</v>
      </c>
      <c r="N314">
        <v>142</v>
      </c>
      <c r="O314" s="3">
        <v>0</v>
      </c>
      <c r="Q314" s="3"/>
      <c r="S314" s="3"/>
      <c r="T314" s="3"/>
    </row>
    <row r="315" spans="1:20" x14ac:dyDescent="0.25">
      <c r="A315" s="3" t="s">
        <v>765</v>
      </c>
      <c r="B315" s="2" t="s">
        <v>1117</v>
      </c>
      <c r="C315" s="3" t="s">
        <v>13765</v>
      </c>
      <c r="E315" s="3" t="s">
        <v>13767</v>
      </c>
      <c r="F315">
        <v>2</v>
      </c>
      <c r="G315" s="3">
        <v>3</v>
      </c>
      <c r="H315">
        <v>3201</v>
      </c>
      <c r="I315" s="3">
        <v>270103</v>
      </c>
      <c r="J315" t="s">
        <v>13535</v>
      </c>
      <c r="K315" s="3">
        <v>270103007</v>
      </c>
      <c r="L315" t="s">
        <v>13726</v>
      </c>
      <c r="M315" s="3">
        <v>0</v>
      </c>
      <c r="N315">
        <v>1120</v>
      </c>
      <c r="O315" s="3">
        <v>433</v>
      </c>
      <c r="Q315" s="3"/>
      <c r="S315" s="3"/>
      <c r="T315" s="3"/>
    </row>
    <row r="316" spans="1:20" x14ac:dyDescent="0.25">
      <c r="A316" s="3" t="s">
        <v>765</v>
      </c>
      <c r="B316" s="2" t="s">
        <v>1117</v>
      </c>
      <c r="C316" s="3" t="s">
        <v>13769</v>
      </c>
      <c r="E316" s="3" t="s">
        <v>13766</v>
      </c>
      <c r="F316">
        <v>1</v>
      </c>
      <c r="G316" s="3">
        <v>3</v>
      </c>
      <c r="H316">
        <v>3201</v>
      </c>
      <c r="I316" s="3">
        <v>270103</v>
      </c>
      <c r="J316" t="s">
        <v>13535</v>
      </c>
      <c r="K316" s="3">
        <v>270103007</v>
      </c>
      <c r="L316" t="s">
        <v>13726</v>
      </c>
      <c r="M316" s="3">
        <v>0</v>
      </c>
      <c r="N316">
        <v>308</v>
      </c>
      <c r="O316" s="3">
        <v>0</v>
      </c>
      <c r="Q316" s="3"/>
      <c r="S316" s="3"/>
      <c r="T316" s="3"/>
    </row>
    <row r="317" spans="1:20" x14ac:dyDescent="0.25">
      <c r="A317" s="3" t="s">
        <v>765</v>
      </c>
      <c r="B317" s="2" t="s">
        <v>1117</v>
      </c>
      <c r="C317" s="3" t="s">
        <v>13769</v>
      </c>
      <c r="E317" s="3" t="s">
        <v>13767</v>
      </c>
      <c r="F317">
        <v>2</v>
      </c>
      <c r="G317" s="3">
        <v>3</v>
      </c>
      <c r="H317">
        <v>3201</v>
      </c>
      <c r="I317" s="3">
        <v>270103</v>
      </c>
      <c r="J317" t="s">
        <v>13535</v>
      </c>
      <c r="K317" s="3">
        <v>270103007</v>
      </c>
      <c r="L317" t="s">
        <v>13726</v>
      </c>
      <c r="M317" s="3">
        <v>0</v>
      </c>
      <c r="N317">
        <v>308</v>
      </c>
      <c r="O317" s="3">
        <v>728</v>
      </c>
      <c r="Q317" s="3"/>
      <c r="S317" s="3"/>
      <c r="T317" s="3"/>
    </row>
    <row r="318" spans="1:20" x14ac:dyDescent="0.25">
      <c r="A318" s="3" t="s">
        <v>765</v>
      </c>
      <c r="B318" s="2" t="s">
        <v>1117</v>
      </c>
      <c r="C318" s="3" t="s">
        <v>13769</v>
      </c>
      <c r="E318" s="3" t="s">
        <v>13768</v>
      </c>
      <c r="F318">
        <v>3</v>
      </c>
      <c r="G318" s="3">
        <v>3</v>
      </c>
      <c r="H318">
        <v>3201</v>
      </c>
      <c r="I318" s="3">
        <v>270103</v>
      </c>
      <c r="J318" t="s">
        <v>13535</v>
      </c>
      <c r="K318" s="3">
        <v>270103007</v>
      </c>
      <c r="L318" t="s">
        <v>13726</v>
      </c>
      <c r="M318" s="3">
        <v>0</v>
      </c>
      <c r="N318">
        <v>0</v>
      </c>
      <c r="O318" s="3">
        <v>364</v>
      </c>
      <c r="Q318" s="3"/>
      <c r="S318" s="3"/>
      <c r="T318" s="3"/>
    </row>
    <row r="319" spans="1:20" x14ac:dyDescent="0.25">
      <c r="A319" s="3" t="s">
        <v>765</v>
      </c>
      <c r="B319" s="2" t="s">
        <v>1117</v>
      </c>
      <c r="C319" s="3" t="s">
        <v>13770</v>
      </c>
      <c r="E319" s="3" t="s">
        <v>13766</v>
      </c>
      <c r="F319">
        <v>1</v>
      </c>
      <c r="G319" s="3">
        <v>3</v>
      </c>
      <c r="H319">
        <v>3201</v>
      </c>
      <c r="I319" s="3">
        <v>270103</v>
      </c>
      <c r="J319" t="s">
        <v>13535</v>
      </c>
      <c r="K319" s="3">
        <v>270103007</v>
      </c>
      <c r="L319" t="s">
        <v>13726</v>
      </c>
      <c r="M319" s="3">
        <v>0</v>
      </c>
      <c r="N319">
        <v>554</v>
      </c>
      <c r="O319" s="3">
        <v>728</v>
      </c>
      <c r="Q319" s="3"/>
      <c r="S319" s="3"/>
      <c r="T319" s="3"/>
    </row>
    <row r="320" spans="1:20" x14ac:dyDescent="0.25">
      <c r="A320" s="3" t="s">
        <v>765</v>
      </c>
      <c r="B320" s="2" t="s">
        <v>1117</v>
      </c>
      <c r="C320" s="3" t="s">
        <v>13770</v>
      </c>
      <c r="E320" s="3" t="s">
        <v>13768</v>
      </c>
      <c r="F320">
        <v>3</v>
      </c>
      <c r="G320" s="3">
        <v>3</v>
      </c>
      <c r="H320">
        <v>3201</v>
      </c>
      <c r="I320" s="3">
        <v>270103</v>
      </c>
      <c r="J320" t="s">
        <v>13535</v>
      </c>
      <c r="K320" s="3">
        <v>270103007</v>
      </c>
      <c r="L320" t="s">
        <v>13726</v>
      </c>
      <c r="M320" s="3">
        <v>0</v>
      </c>
      <c r="N320">
        <v>554</v>
      </c>
      <c r="O320" s="3">
        <v>485</v>
      </c>
      <c r="Q320" s="3"/>
      <c r="S320" s="3"/>
      <c r="T320" s="3"/>
    </row>
    <row r="321" spans="1:20" x14ac:dyDescent="0.25">
      <c r="A321" s="3" t="s">
        <v>765</v>
      </c>
      <c r="B321" s="2" t="s">
        <v>1117</v>
      </c>
      <c r="C321" s="3" t="s">
        <v>13771</v>
      </c>
      <c r="E321" s="3" t="s">
        <v>13766</v>
      </c>
      <c r="F321">
        <v>1</v>
      </c>
      <c r="G321" s="3">
        <v>3</v>
      </c>
      <c r="H321">
        <v>3201</v>
      </c>
      <c r="I321" s="3">
        <v>270103</v>
      </c>
      <c r="J321" t="s">
        <v>13535</v>
      </c>
      <c r="K321" s="3">
        <v>270103007</v>
      </c>
      <c r="L321" t="s">
        <v>13726</v>
      </c>
      <c r="M321" s="3">
        <v>0</v>
      </c>
      <c r="N321">
        <v>704</v>
      </c>
      <c r="O321" s="3">
        <v>609</v>
      </c>
      <c r="Q321" s="3"/>
      <c r="S321" s="3"/>
      <c r="T321" s="3"/>
    </row>
    <row r="322" spans="1:20" x14ac:dyDescent="0.25">
      <c r="A322" s="3" t="s">
        <v>765</v>
      </c>
      <c r="B322" s="2" t="s">
        <v>1117</v>
      </c>
      <c r="C322" s="3" t="s">
        <v>13771</v>
      </c>
      <c r="E322" s="3" t="s">
        <v>13767</v>
      </c>
      <c r="F322">
        <v>2</v>
      </c>
      <c r="G322" s="3">
        <v>3</v>
      </c>
      <c r="H322">
        <v>3201</v>
      </c>
      <c r="I322" s="3">
        <v>270103</v>
      </c>
      <c r="J322" t="s">
        <v>13535</v>
      </c>
      <c r="K322" s="3">
        <v>270103007</v>
      </c>
      <c r="L322" t="s">
        <v>13726</v>
      </c>
      <c r="M322" s="3">
        <v>0</v>
      </c>
      <c r="N322">
        <v>0</v>
      </c>
      <c r="O322" s="3">
        <v>609</v>
      </c>
      <c r="Q322" s="3"/>
      <c r="S322" s="3"/>
      <c r="T322" s="3"/>
    </row>
    <row r="323" spans="1:20" x14ac:dyDescent="0.25">
      <c r="A323" s="3" t="s">
        <v>765</v>
      </c>
      <c r="B323" s="2" t="s">
        <v>1117</v>
      </c>
      <c r="C323" s="3" t="s">
        <v>13772</v>
      </c>
      <c r="E323" s="3" t="s">
        <v>13766</v>
      </c>
      <c r="F323">
        <v>1</v>
      </c>
      <c r="G323" s="3">
        <v>3</v>
      </c>
      <c r="H323">
        <v>3201</v>
      </c>
      <c r="I323" s="3">
        <v>270103</v>
      </c>
      <c r="J323" t="s">
        <v>13535</v>
      </c>
      <c r="K323" s="3">
        <v>270103007</v>
      </c>
      <c r="L323" t="s">
        <v>13726</v>
      </c>
      <c r="M323" s="3">
        <v>0</v>
      </c>
      <c r="N323">
        <v>215</v>
      </c>
      <c r="O323" s="3">
        <v>1100</v>
      </c>
      <c r="Q323" s="3"/>
      <c r="S323" s="3"/>
      <c r="T323" s="3"/>
    </row>
    <row r="324" spans="1:20" x14ac:dyDescent="0.25">
      <c r="A324" s="3" t="s">
        <v>765</v>
      </c>
      <c r="B324" s="2" t="s">
        <v>1117</v>
      </c>
      <c r="C324" s="3" t="s">
        <v>13772</v>
      </c>
      <c r="E324" s="3" t="s">
        <v>13767</v>
      </c>
      <c r="F324">
        <v>2</v>
      </c>
      <c r="G324" s="3">
        <v>3</v>
      </c>
      <c r="H324">
        <v>3201</v>
      </c>
      <c r="I324" s="3">
        <v>270103</v>
      </c>
      <c r="J324" t="s">
        <v>13535</v>
      </c>
      <c r="K324" s="3">
        <v>270103007</v>
      </c>
      <c r="L324" t="s">
        <v>13726</v>
      </c>
      <c r="M324" s="3">
        <v>0</v>
      </c>
      <c r="N324">
        <v>215</v>
      </c>
      <c r="O324" s="3">
        <v>734</v>
      </c>
      <c r="Q324" s="3"/>
      <c r="S324" s="3"/>
      <c r="T324" s="3"/>
    </row>
    <row r="325" spans="1:20" x14ac:dyDescent="0.25">
      <c r="A325" s="3" t="s">
        <v>765</v>
      </c>
      <c r="B325" s="2" t="s">
        <v>1117</v>
      </c>
      <c r="C325" s="3" t="s">
        <v>13772</v>
      </c>
      <c r="E325" s="3" t="s">
        <v>13768</v>
      </c>
      <c r="F325">
        <v>3</v>
      </c>
      <c r="G325" s="3">
        <v>3</v>
      </c>
      <c r="H325">
        <v>3201</v>
      </c>
      <c r="I325" s="3">
        <v>270103</v>
      </c>
      <c r="J325" t="s">
        <v>13535</v>
      </c>
      <c r="K325" s="3">
        <v>270103007</v>
      </c>
      <c r="L325" t="s">
        <v>13726</v>
      </c>
      <c r="M325" s="3">
        <v>0</v>
      </c>
      <c r="N325">
        <v>0</v>
      </c>
      <c r="O325" s="3">
        <v>550</v>
      </c>
      <c r="Q325" s="3"/>
      <c r="S325" s="3"/>
      <c r="T325" s="3"/>
    </row>
    <row r="326" spans="1:20" x14ac:dyDescent="0.25">
      <c r="A326" s="3" t="s">
        <v>765</v>
      </c>
      <c r="B326" s="2" t="s">
        <v>1117</v>
      </c>
      <c r="C326" s="3" t="s">
        <v>13773</v>
      </c>
      <c r="E326" s="3" t="s">
        <v>13766</v>
      </c>
      <c r="F326">
        <v>1</v>
      </c>
      <c r="G326" s="3">
        <v>3</v>
      </c>
      <c r="H326">
        <v>3201</v>
      </c>
      <c r="I326" s="3">
        <v>270103</v>
      </c>
      <c r="J326" t="s">
        <v>13535</v>
      </c>
      <c r="K326" s="3">
        <v>270103007</v>
      </c>
      <c r="L326" t="s">
        <v>13726</v>
      </c>
      <c r="M326" s="3">
        <v>0</v>
      </c>
      <c r="N326">
        <v>285</v>
      </c>
      <c r="O326" s="3">
        <v>264</v>
      </c>
      <c r="Q326" s="3"/>
      <c r="S326" s="3"/>
      <c r="T326" s="3"/>
    </row>
    <row r="327" spans="1:20" x14ac:dyDescent="0.25">
      <c r="A327" s="3" t="s">
        <v>765</v>
      </c>
      <c r="B327" s="2" t="s">
        <v>1117</v>
      </c>
      <c r="C327" s="3" t="s">
        <v>13773</v>
      </c>
      <c r="E327" s="3" t="s">
        <v>13767</v>
      </c>
      <c r="F327">
        <v>2</v>
      </c>
      <c r="G327" s="3">
        <v>3</v>
      </c>
      <c r="H327">
        <v>3201</v>
      </c>
      <c r="I327" s="3">
        <v>270103</v>
      </c>
      <c r="J327" t="s">
        <v>13535</v>
      </c>
      <c r="K327" s="3">
        <v>270103007</v>
      </c>
      <c r="L327" t="s">
        <v>13726</v>
      </c>
      <c r="M327" s="3">
        <v>0</v>
      </c>
      <c r="N327">
        <v>0</v>
      </c>
      <c r="O327" s="3">
        <v>264</v>
      </c>
      <c r="Q327" s="3"/>
      <c r="S327" s="3"/>
      <c r="T327" s="3"/>
    </row>
    <row r="328" spans="1:20" x14ac:dyDescent="0.25">
      <c r="A328" s="3" t="s">
        <v>765</v>
      </c>
      <c r="B328" s="2" t="s">
        <v>1108</v>
      </c>
      <c r="C328" s="3" t="s">
        <v>13765</v>
      </c>
      <c r="E328" s="3" t="s">
        <v>13767</v>
      </c>
      <c r="F328">
        <v>2</v>
      </c>
      <c r="G328" s="3">
        <v>3</v>
      </c>
      <c r="H328">
        <v>3101</v>
      </c>
      <c r="I328" s="3">
        <v>270103</v>
      </c>
      <c r="J328" t="s">
        <v>13535</v>
      </c>
      <c r="K328" s="3">
        <v>270103007</v>
      </c>
      <c r="L328" t="s">
        <v>13726</v>
      </c>
      <c r="M328" s="3">
        <v>0</v>
      </c>
      <c r="N328">
        <v>4108</v>
      </c>
      <c r="O328" s="3">
        <v>0</v>
      </c>
      <c r="Q328" s="3"/>
      <c r="S328" s="3"/>
      <c r="T328" s="3"/>
    </row>
    <row r="329" spans="1:20" x14ac:dyDescent="0.25">
      <c r="A329" s="3" t="s">
        <v>765</v>
      </c>
      <c r="B329" s="2" t="s">
        <v>1108</v>
      </c>
      <c r="C329" s="3" t="s">
        <v>13769</v>
      </c>
      <c r="E329" s="3" t="s">
        <v>13766</v>
      </c>
      <c r="F329">
        <v>1</v>
      </c>
      <c r="G329" s="3">
        <v>3</v>
      </c>
      <c r="H329">
        <v>3101</v>
      </c>
      <c r="I329" s="3">
        <v>270103</v>
      </c>
      <c r="J329" t="s">
        <v>13535</v>
      </c>
      <c r="K329" s="3">
        <v>270103007</v>
      </c>
      <c r="L329" t="s">
        <v>13726</v>
      </c>
      <c r="M329" s="3">
        <v>0</v>
      </c>
      <c r="N329">
        <v>7394</v>
      </c>
      <c r="O329" s="3">
        <v>0</v>
      </c>
      <c r="Q329" s="3"/>
      <c r="S329" s="3"/>
      <c r="T329" s="3"/>
    </row>
    <row r="330" spans="1:20" x14ac:dyDescent="0.25">
      <c r="A330" s="3" t="s">
        <v>765</v>
      </c>
      <c r="B330" s="2" t="s">
        <v>1108</v>
      </c>
      <c r="C330" s="3" t="s">
        <v>13769</v>
      </c>
      <c r="E330" s="3" t="s">
        <v>13767</v>
      </c>
      <c r="F330">
        <v>2</v>
      </c>
      <c r="G330" s="3">
        <v>3</v>
      </c>
      <c r="H330">
        <v>3101</v>
      </c>
      <c r="I330" s="3">
        <v>270103</v>
      </c>
      <c r="J330" t="s">
        <v>13535</v>
      </c>
      <c r="K330" s="3">
        <v>270103007</v>
      </c>
      <c r="L330" t="s">
        <v>13726</v>
      </c>
      <c r="M330" s="3">
        <v>0</v>
      </c>
      <c r="N330">
        <v>3081</v>
      </c>
      <c r="O330" s="3">
        <v>0</v>
      </c>
      <c r="Q330" s="3"/>
      <c r="S330" s="3"/>
      <c r="T330" s="3"/>
    </row>
    <row r="331" spans="1:20" x14ac:dyDescent="0.25">
      <c r="A331" s="3" t="s">
        <v>765</v>
      </c>
      <c r="B331" s="2" t="s">
        <v>1108</v>
      </c>
      <c r="C331" s="3" t="s">
        <v>13770</v>
      </c>
      <c r="E331" s="3" t="s">
        <v>13766</v>
      </c>
      <c r="F331">
        <v>1</v>
      </c>
      <c r="G331" s="3">
        <v>3</v>
      </c>
      <c r="H331">
        <v>3101</v>
      </c>
      <c r="I331" s="3">
        <v>270103</v>
      </c>
      <c r="J331" t="s">
        <v>13535</v>
      </c>
      <c r="K331" s="3">
        <v>270103007</v>
      </c>
      <c r="L331" t="s">
        <v>13726</v>
      </c>
      <c r="M331" s="3">
        <v>0</v>
      </c>
      <c r="N331">
        <v>9964</v>
      </c>
      <c r="O331" s="3">
        <v>0</v>
      </c>
      <c r="Q331" s="3"/>
      <c r="S331" s="3"/>
      <c r="T331" s="3"/>
    </row>
    <row r="332" spans="1:20" x14ac:dyDescent="0.25">
      <c r="A332" s="3" t="s">
        <v>765</v>
      </c>
      <c r="B332" s="2" t="s">
        <v>1108</v>
      </c>
      <c r="C332" s="3" t="s">
        <v>13770</v>
      </c>
      <c r="E332" s="3" t="s">
        <v>13768</v>
      </c>
      <c r="F332">
        <v>3</v>
      </c>
      <c r="G332" s="3">
        <v>3</v>
      </c>
      <c r="H332">
        <v>3101</v>
      </c>
      <c r="I332" s="3">
        <v>270103</v>
      </c>
      <c r="J332" t="s">
        <v>13535</v>
      </c>
      <c r="K332" s="3">
        <v>270103007</v>
      </c>
      <c r="L332" t="s">
        <v>13726</v>
      </c>
      <c r="M332" s="3">
        <v>0</v>
      </c>
      <c r="N332">
        <v>3875</v>
      </c>
      <c r="O332" s="3">
        <v>0</v>
      </c>
      <c r="Q332" s="3"/>
      <c r="S332" s="3"/>
      <c r="T332" s="3"/>
    </row>
    <row r="333" spans="1:20" x14ac:dyDescent="0.25">
      <c r="A333" s="3" t="s">
        <v>765</v>
      </c>
      <c r="B333" s="2" t="s">
        <v>1108</v>
      </c>
      <c r="C333" s="3" t="s">
        <v>13771</v>
      </c>
      <c r="E333" s="3" t="s">
        <v>13766</v>
      </c>
      <c r="F333">
        <v>1</v>
      </c>
      <c r="G333" s="3">
        <v>3</v>
      </c>
      <c r="H333">
        <v>3101</v>
      </c>
      <c r="I333" s="3">
        <v>270103</v>
      </c>
      <c r="J333" t="s">
        <v>13535</v>
      </c>
      <c r="K333" s="3">
        <v>270103007</v>
      </c>
      <c r="L333" t="s">
        <v>13726</v>
      </c>
      <c r="M333" s="3">
        <v>0</v>
      </c>
      <c r="N333">
        <v>11264</v>
      </c>
      <c r="O333" s="3">
        <v>0</v>
      </c>
      <c r="Q333" s="3"/>
      <c r="S333" s="3"/>
      <c r="T333" s="3"/>
    </row>
    <row r="334" spans="1:20" x14ac:dyDescent="0.25">
      <c r="A334" s="3" t="s">
        <v>765</v>
      </c>
      <c r="B334" s="2" t="s">
        <v>1108</v>
      </c>
      <c r="C334" s="3" t="s">
        <v>13771</v>
      </c>
      <c r="E334" s="3" t="s">
        <v>13768</v>
      </c>
      <c r="F334">
        <v>3</v>
      </c>
      <c r="G334" s="3">
        <v>3</v>
      </c>
      <c r="H334">
        <v>3101</v>
      </c>
      <c r="I334" s="3">
        <v>270103</v>
      </c>
      <c r="J334" t="s">
        <v>13535</v>
      </c>
      <c r="K334" s="3">
        <v>270103007</v>
      </c>
      <c r="L334" t="s">
        <v>13726</v>
      </c>
      <c r="M334" s="3">
        <v>0</v>
      </c>
      <c r="N334">
        <v>469</v>
      </c>
      <c r="O334" s="3">
        <v>0</v>
      </c>
      <c r="Q334" s="3"/>
      <c r="S334" s="3"/>
      <c r="T334" s="3"/>
    </row>
    <row r="335" spans="1:20" x14ac:dyDescent="0.25">
      <c r="A335" s="3" t="s">
        <v>765</v>
      </c>
      <c r="B335" s="2" t="s">
        <v>1108</v>
      </c>
      <c r="C335" s="3" t="s">
        <v>13772</v>
      </c>
      <c r="E335" s="3" t="s">
        <v>13766</v>
      </c>
      <c r="F335">
        <v>1</v>
      </c>
      <c r="G335" s="3">
        <v>3</v>
      </c>
      <c r="H335">
        <v>3101</v>
      </c>
      <c r="I335" s="3">
        <v>270103</v>
      </c>
      <c r="J335" t="s">
        <v>13535</v>
      </c>
      <c r="K335" s="3">
        <v>270103007</v>
      </c>
      <c r="L335" t="s">
        <v>13726</v>
      </c>
      <c r="M335" s="3">
        <v>0</v>
      </c>
      <c r="N335">
        <v>8821</v>
      </c>
      <c r="O335" s="3">
        <v>0</v>
      </c>
      <c r="Q335" s="3"/>
      <c r="S335" s="3"/>
      <c r="T335" s="3"/>
    </row>
    <row r="336" spans="1:20" x14ac:dyDescent="0.25">
      <c r="A336" s="3" t="s">
        <v>765</v>
      </c>
      <c r="B336" s="2" t="s">
        <v>1108</v>
      </c>
      <c r="C336" s="3" t="s">
        <v>13772</v>
      </c>
      <c r="E336" s="3" t="s">
        <v>13767</v>
      </c>
      <c r="F336">
        <v>2</v>
      </c>
      <c r="G336" s="3">
        <v>3</v>
      </c>
      <c r="H336">
        <v>3101</v>
      </c>
      <c r="I336" s="3">
        <v>270103</v>
      </c>
      <c r="J336" t="s">
        <v>13535</v>
      </c>
      <c r="K336" s="3">
        <v>270103007</v>
      </c>
      <c r="L336" t="s">
        <v>13726</v>
      </c>
      <c r="M336" s="3">
        <v>0</v>
      </c>
      <c r="N336">
        <v>1936</v>
      </c>
      <c r="O336" s="3">
        <v>0</v>
      </c>
      <c r="Q336" s="3"/>
      <c r="S336" s="3"/>
      <c r="T336" s="3"/>
    </row>
    <row r="337" spans="1:20" x14ac:dyDescent="0.25">
      <c r="A337" s="3" t="s">
        <v>765</v>
      </c>
      <c r="B337" s="2" t="s">
        <v>1108</v>
      </c>
      <c r="C337" s="3" t="s">
        <v>13773</v>
      </c>
      <c r="E337" s="3" t="s">
        <v>13766</v>
      </c>
      <c r="F337">
        <v>1</v>
      </c>
      <c r="G337" s="3">
        <v>3</v>
      </c>
      <c r="H337">
        <v>3101</v>
      </c>
      <c r="I337" s="3">
        <v>270103</v>
      </c>
      <c r="J337" t="s">
        <v>13535</v>
      </c>
      <c r="K337" s="3">
        <v>270103007</v>
      </c>
      <c r="L337" t="s">
        <v>13726</v>
      </c>
      <c r="M337" s="3">
        <v>0</v>
      </c>
      <c r="N337">
        <v>7400</v>
      </c>
      <c r="O337" s="3">
        <v>0</v>
      </c>
      <c r="Q337" s="3"/>
      <c r="S337" s="3"/>
      <c r="T337" s="3"/>
    </row>
    <row r="338" spans="1:20" x14ac:dyDescent="0.25">
      <c r="A338" s="3" t="s">
        <v>765</v>
      </c>
      <c r="B338" s="2" t="s">
        <v>1108</v>
      </c>
      <c r="C338" s="3" t="s">
        <v>13773</v>
      </c>
      <c r="E338" s="3" t="s">
        <v>13767</v>
      </c>
      <c r="F338">
        <v>2</v>
      </c>
      <c r="G338" s="3">
        <v>3</v>
      </c>
      <c r="H338">
        <v>3101</v>
      </c>
      <c r="I338" s="3">
        <v>270103</v>
      </c>
      <c r="J338" t="s">
        <v>13535</v>
      </c>
      <c r="K338" s="3">
        <v>270103007</v>
      </c>
      <c r="L338" t="s">
        <v>13726</v>
      </c>
      <c r="M338" s="3">
        <v>0</v>
      </c>
      <c r="N338">
        <v>712</v>
      </c>
      <c r="O338" s="3">
        <v>0</v>
      </c>
      <c r="Q338" s="3"/>
      <c r="S338" s="3"/>
      <c r="T338" s="3"/>
    </row>
    <row r="339" spans="1:20" x14ac:dyDescent="0.25">
      <c r="A339" s="3" t="s">
        <v>765</v>
      </c>
      <c r="B339" s="2" t="s">
        <v>1108</v>
      </c>
      <c r="C339" s="3" t="s">
        <v>13765</v>
      </c>
      <c r="E339" s="3" t="s">
        <v>13766</v>
      </c>
      <c r="F339">
        <v>1</v>
      </c>
      <c r="G339" s="3">
        <v>3</v>
      </c>
      <c r="H339">
        <v>3101</v>
      </c>
      <c r="I339" s="3">
        <v>270103</v>
      </c>
      <c r="J339" t="s">
        <v>13535</v>
      </c>
      <c r="K339" s="3">
        <v>270103007</v>
      </c>
      <c r="L339" t="s">
        <v>13726</v>
      </c>
      <c r="M339" s="3">
        <v>604</v>
      </c>
      <c r="N339">
        <v>0</v>
      </c>
      <c r="O339" s="3">
        <v>1732</v>
      </c>
      <c r="Q339" s="3"/>
      <c r="S339" s="3"/>
      <c r="T339" s="3"/>
    </row>
    <row r="340" spans="1:20" x14ac:dyDescent="0.25">
      <c r="A340" s="3" t="s">
        <v>765</v>
      </c>
      <c r="B340" s="2" t="s">
        <v>1108</v>
      </c>
      <c r="C340" s="3" t="s">
        <v>13765</v>
      </c>
      <c r="E340" s="3" t="s">
        <v>13767</v>
      </c>
      <c r="F340">
        <v>2</v>
      </c>
      <c r="G340" s="3">
        <v>3</v>
      </c>
      <c r="H340">
        <v>3101</v>
      </c>
      <c r="I340" s="3">
        <v>270103</v>
      </c>
      <c r="J340" t="s">
        <v>13535</v>
      </c>
      <c r="K340" s="3">
        <v>270103007</v>
      </c>
      <c r="L340" t="s">
        <v>13726</v>
      </c>
      <c r="M340" s="3">
        <v>3194</v>
      </c>
      <c r="N340">
        <v>0</v>
      </c>
      <c r="O340" s="3">
        <v>2165</v>
      </c>
      <c r="Q340" s="3"/>
      <c r="S340" s="3"/>
      <c r="T340" s="3"/>
    </row>
    <row r="341" spans="1:20" x14ac:dyDescent="0.25">
      <c r="A341" s="3" t="s">
        <v>765</v>
      </c>
      <c r="B341" s="2" t="s">
        <v>1108</v>
      </c>
      <c r="C341" s="3" t="s">
        <v>13765</v>
      </c>
      <c r="E341" s="3" t="s">
        <v>13768</v>
      </c>
      <c r="F341">
        <v>3</v>
      </c>
      <c r="G341" s="3">
        <v>3</v>
      </c>
      <c r="H341">
        <v>3101</v>
      </c>
      <c r="I341" s="3">
        <v>270103</v>
      </c>
      <c r="J341" t="s">
        <v>13535</v>
      </c>
      <c r="K341" s="3">
        <v>270103007</v>
      </c>
      <c r="L341" t="s">
        <v>13726</v>
      </c>
      <c r="M341" s="3">
        <v>197</v>
      </c>
      <c r="N341">
        <v>0</v>
      </c>
      <c r="O341" s="3">
        <v>0</v>
      </c>
      <c r="Q341" s="3"/>
      <c r="S341" s="3"/>
      <c r="T341" s="3"/>
    </row>
    <row r="342" spans="1:20" x14ac:dyDescent="0.25">
      <c r="A342" s="3" t="s">
        <v>765</v>
      </c>
      <c r="B342" s="2" t="s">
        <v>1108</v>
      </c>
      <c r="C342" s="3" t="s">
        <v>13769</v>
      </c>
      <c r="E342" s="3" t="s">
        <v>13766</v>
      </c>
      <c r="F342">
        <v>1</v>
      </c>
      <c r="G342" s="3">
        <v>3</v>
      </c>
      <c r="H342">
        <v>3101</v>
      </c>
      <c r="I342" s="3">
        <v>270103</v>
      </c>
      <c r="J342" t="s">
        <v>13535</v>
      </c>
      <c r="K342" s="3">
        <v>270103007</v>
      </c>
      <c r="L342" t="s">
        <v>13726</v>
      </c>
      <c r="M342" s="3">
        <v>1356</v>
      </c>
      <c r="N342">
        <v>0</v>
      </c>
      <c r="O342" s="3">
        <v>2185</v>
      </c>
      <c r="Q342" s="3"/>
      <c r="S342" s="3"/>
      <c r="T342" s="3"/>
    </row>
    <row r="343" spans="1:20" x14ac:dyDescent="0.25">
      <c r="A343" s="3" t="s">
        <v>765</v>
      </c>
      <c r="B343" s="2" t="s">
        <v>1108</v>
      </c>
      <c r="C343" s="3" t="s">
        <v>13769</v>
      </c>
      <c r="E343" s="3" t="s">
        <v>13767</v>
      </c>
      <c r="F343">
        <v>2</v>
      </c>
      <c r="G343" s="3">
        <v>3</v>
      </c>
      <c r="H343">
        <v>3101</v>
      </c>
      <c r="I343" s="3">
        <v>270103</v>
      </c>
      <c r="J343" t="s">
        <v>13535</v>
      </c>
      <c r="K343" s="3">
        <v>270103007</v>
      </c>
      <c r="L343" t="s">
        <v>13726</v>
      </c>
      <c r="M343" s="3">
        <v>3997</v>
      </c>
      <c r="N343">
        <v>0</v>
      </c>
      <c r="O343" s="3">
        <v>2549</v>
      </c>
      <c r="Q343" s="3"/>
      <c r="S343" s="3"/>
      <c r="T343" s="3"/>
    </row>
    <row r="344" spans="1:20" x14ac:dyDescent="0.25">
      <c r="A344" s="3" t="s">
        <v>765</v>
      </c>
      <c r="B344" s="2" t="s">
        <v>1108</v>
      </c>
      <c r="C344" s="3" t="s">
        <v>13769</v>
      </c>
      <c r="E344" s="3" t="s">
        <v>13768</v>
      </c>
      <c r="F344">
        <v>3</v>
      </c>
      <c r="G344" s="3">
        <v>3</v>
      </c>
      <c r="H344">
        <v>3101</v>
      </c>
      <c r="I344" s="3">
        <v>270103</v>
      </c>
      <c r="J344" t="s">
        <v>13535</v>
      </c>
      <c r="K344" s="3">
        <v>270103007</v>
      </c>
      <c r="L344" t="s">
        <v>13726</v>
      </c>
      <c r="M344" s="3">
        <v>312</v>
      </c>
      <c r="N344">
        <v>0</v>
      </c>
      <c r="O344" s="3">
        <v>3642</v>
      </c>
      <c r="Q344" s="3"/>
      <c r="S344" s="3"/>
      <c r="T344" s="3"/>
    </row>
    <row r="345" spans="1:20" x14ac:dyDescent="0.25">
      <c r="A345" s="3" t="s">
        <v>765</v>
      </c>
      <c r="B345" s="2" t="s">
        <v>1108</v>
      </c>
      <c r="C345" s="3" t="s">
        <v>13770</v>
      </c>
      <c r="E345" s="3" t="s">
        <v>13766</v>
      </c>
      <c r="F345">
        <v>1</v>
      </c>
      <c r="G345" s="3">
        <v>3</v>
      </c>
      <c r="H345">
        <v>3101</v>
      </c>
      <c r="I345" s="3">
        <v>270103</v>
      </c>
      <c r="J345" t="s">
        <v>13535</v>
      </c>
      <c r="K345" s="3">
        <v>270103007</v>
      </c>
      <c r="L345" t="s">
        <v>13726</v>
      </c>
      <c r="M345" s="3">
        <v>1325</v>
      </c>
      <c r="N345">
        <v>0</v>
      </c>
      <c r="O345" s="3">
        <v>8733</v>
      </c>
      <c r="Q345" s="3"/>
      <c r="S345" s="3"/>
      <c r="T345" s="3"/>
    </row>
    <row r="346" spans="1:20" x14ac:dyDescent="0.25">
      <c r="A346" s="3" t="s">
        <v>765</v>
      </c>
      <c r="B346" s="2" t="s">
        <v>1108</v>
      </c>
      <c r="C346" s="3" t="s">
        <v>13770</v>
      </c>
      <c r="E346" s="3" t="s">
        <v>13767</v>
      </c>
      <c r="F346">
        <v>2</v>
      </c>
      <c r="G346" s="3">
        <v>3</v>
      </c>
      <c r="H346">
        <v>3101</v>
      </c>
      <c r="I346" s="3">
        <v>270103</v>
      </c>
      <c r="J346" t="s">
        <v>13535</v>
      </c>
      <c r="K346" s="3">
        <v>270103007</v>
      </c>
      <c r="L346" t="s">
        <v>13726</v>
      </c>
      <c r="M346" s="3">
        <v>6398</v>
      </c>
      <c r="N346">
        <v>0</v>
      </c>
      <c r="O346" s="3">
        <v>0</v>
      </c>
      <c r="Q346" s="3"/>
      <c r="S346" s="3"/>
      <c r="T346" s="3"/>
    </row>
    <row r="347" spans="1:20" x14ac:dyDescent="0.25">
      <c r="A347" s="3" t="s">
        <v>765</v>
      </c>
      <c r="B347" s="2" t="s">
        <v>1108</v>
      </c>
      <c r="C347" s="3" t="s">
        <v>13770</v>
      </c>
      <c r="E347" s="3" t="s">
        <v>13768</v>
      </c>
      <c r="F347">
        <v>3</v>
      </c>
      <c r="G347" s="3">
        <v>3</v>
      </c>
      <c r="H347">
        <v>3101</v>
      </c>
      <c r="I347" s="3">
        <v>270103</v>
      </c>
      <c r="J347" t="s">
        <v>13535</v>
      </c>
      <c r="K347" s="3">
        <v>270103007</v>
      </c>
      <c r="L347" t="s">
        <v>13726</v>
      </c>
      <c r="M347" s="3">
        <v>296</v>
      </c>
      <c r="N347">
        <v>0</v>
      </c>
      <c r="O347" s="3">
        <v>3154</v>
      </c>
      <c r="Q347" s="3"/>
      <c r="S347" s="3"/>
      <c r="T347" s="3"/>
    </row>
    <row r="348" spans="1:20" x14ac:dyDescent="0.25">
      <c r="A348" s="3" t="s">
        <v>765</v>
      </c>
      <c r="B348" s="2" t="s">
        <v>1108</v>
      </c>
      <c r="C348" s="3" t="s">
        <v>13771</v>
      </c>
      <c r="E348" s="3" t="s">
        <v>13766</v>
      </c>
      <c r="F348">
        <v>1</v>
      </c>
      <c r="G348" s="3">
        <v>3</v>
      </c>
      <c r="H348">
        <v>3101</v>
      </c>
      <c r="I348" s="3">
        <v>270103</v>
      </c>
      <c r="J348" t="s">
        <v>13535</v>
      </c>
      <c r="K348" s="3">
        <v>270103007</v>
      </c>
      <c r="L348" t="s">
        <v>13726</v>
      </c>
      <c r="M348" s="3">
        <v>1207</v>
      </c>
      <c r="N348">
        <v>0</v>
      </c>
      <c r="O348" s="3">
        <v>8525</v>
      </c>
      <c r="Q348" s="3"/>
      <c r="S348" s="3"/>
      <c r="T348" s="3"/>
    </row>
    <row r="349" spans="1:20" x14ac:dyDescent="0.25">
      <c r="A349" s="3" t="s">
        <v>765</v>
      </c>
      <c r="B349" s="2" t="s">
        <v>1108</v>
      </c>
      <c r="C349" s="3" t="s">
        <v>13771</v>
      </c>
      <c r="E349" s="3" t="s">
        <v>13767</v>
      </c>
      <c r="F349">
        <v>2</v>
      </c>
      <c r="G349" s="3">
        <v>3</v>
      </c>
      <c r="H349">
        <v>3101</v>
      </c>
      <c r="I349" s="3">
        <v>270103</v>
      </c>
      <c r="J349" t="s">
        <v>13535</v>
      </c>
      <c r="K349" s="3">
        <v>270103007</v>
      </c>
      <c r="L349" t="s">
        <v>13726</v>
      </c>
      <c r="M349" s="3">
        <v>7940</v>
      </c>
      <c r="N349">
        <v>0</v>
      </c>
      <c r="O349" s="3">
        <v>609</v>
      </c>
      <c r="Q349" s="3"/>
      <c r="S349" s="3"/>
      <c r="T349" s="3"/>
    </row>
    <row r="350" spans="1:20" x14ac:dyDescent="0.25">
      <c r="A350" s="3" t="s">
        <v>765</v>
      </c>
      <c r="B350" s="2" t="s">
        <v>1108</v>
      </c>
      <c r="C350" s="3" t="s">
        <v>13771</v>
      </c>
      <c r="E350" s="3" t="s">
        <v>13768</v>
      </c>
      <c r="F350">
        <v>3</v>
      </c>
      <c r="G350" s="3">
        <v>3</v>
      </c>
      <c r="H350">
        <v>3101</v>
      </c>
      <c r="I350" s="3">
        <v>270103</v>
      </c>
      <c r="J350" t="s">
        <v>13535</v>
      </c>
      <c r="K350" s="3">
        <v>270103007</v>
      </c>
      <c r="L350" t="s">
        <v>13726</v>
      </c>
      <c r="M350" s="3">
        <v>461</v>
      </c>
      <c r="N350">
        <v>0</v>
      </c>
      <c r="O350" s="3">
        <v>1218</v>
      </c>
      <c r="Q350" s="3"/>
      <c r="S350" s="3"/>
      <c r="T350" s="3"/>
    </row>
    <row r="351" spans="1:20" x14ac:dyDescent="0.25">
      <c r="A351" s="3" t="s">
        <v>765</v>
      </c>
      <c r="B351" s="2" t="s">
        <v>1108</v>
      </c>
      <c r="C351" s="3" t="s">
        <v>13772</v>
      </c>
      <c r="E351" s="3" t="s">
        <v>13766</v>
      </c>
      <c r="F351">
        <v>1</v>
      </c>
      <c r="G351" s="3">
        <v>3</v>
      </c>
      <c r="H351">
        <v>3101</v>
      </c>
      <c r="I351" s="3">
        <v>270103</v>
      </c>
      <c r="J351" t="s">
        <v>13535</v>
      </c>
      <c r="K351" s="3">
        <v>270103007</v>
      </c>
      <c r="L351" t="s">
        <v>13726</v>
      </c>
      <c r="M351" s="3">
        <v>1521</v>
      </c>
      <c r="N351">
        <v>0</v>
      </c>
      <c r="O351" s="3">
        <v>4218</v>
      </c>
      <c r="Q351" s="3"/>
      <c r="S351" s="3"/>
      <c r="T351" s="3"/>
    </row>
    <row r="352" spans="1:20" x14ac:dyDescent="0.25">
      <c r="A352" s="3" t="s">
        <v>765</v>
      </c>
      <c r="B352" s="2" t="s">
        <v>1108</v>
      </c>
      <c r="C352" s="3" t="s">
        <v>13772</v>
      </c>
      <c r="E352" s="3" t="s">
        <v>13767</v>
      </c>
      <c r="F352">
        <v>2</v>
      </c>
      <c r="G352" s="3">
        <v>3</v>
      </c>
      <c r="H352">
        <v>3101</v>
      </c>
      <c r="I352" s="3">
        <v>270103</v>
      </c>
      <c r="J352" t="s">
        <v>13535</v>
      </c>
      <c r="K352" s="3">
        <v>270103007</v>
      </c>
      <c r="L352" t="s">
        <v>13726</v>
      </c>
      <c r="M352" s="3">
        <v>8023</v>
      </c>
      <c r="N352">
        <v>0</v>
      </c>
      <c r="O352" s="3">
        <v>2384</v>
      </c>
      <c r="Q352" s="3"/>
      <c r="S352" s="3"/>
      <c r="T352" s="3"/>
    </row>
    <row r="353" spans="1:20" x14ac:dyDescent="0.25">
      <c r="A353" s="3" t="s">
        <v>765</v>
      </c>
      <c r="B353" s="2" t="s">
        <v>1108</v>
      </c>
      <c r="C353" s="3" t="s">
        <v>13772</v>
      </c>
      <c r="E353" s="3" t="s">
        <v>13768</v>
      </c>
      <c r="F353">
        <v>3</v>
      </c>
      <c r="G353" s="3">
        <v>3</v>
      </c>
      <c r="H353">
        <v>3101</v>
      </c>
      <c r="I353" s="3">
        <v>270103</v>
      </c>
      <c r="J353" t="s">
        <v>13535</v>
      </c>
      <c r="K353" s="3">
        <v>270103007</v>
      </c>
      <c r="L353" t="s">
        <v>13726</v>
      </c>
      <c r="M353" s="3">
        <v>319</v>
      </c>
      <c r="N353">
        <v>0</v>
      </c>
      <c r="O353" s="3">
        <v>1467</v>
      </c>
      <c r="Q353" s="3"/>
      <c r="S353" s="3"/>
      <c r="T353" s="3"/>
    </row>
    <row r="354" spans="1:20" x14ac:dyDescent="0.25">
      <c r="A354" s="3" t="s">
        <v>765</v>
      </c>
      <c r="B354" s="2" t="s">
        <v>1108</v>
      </c>
      <c r="C354" s="3" t="s">
        <v>13773</v>
      </c>
      <c r="E354" s="3" t="s">
        <v>13766</v>
      </c>
      <c r="F354">
        <v>1</v>
      </c>
      <c r="G354" s="3">
        <v>3</v>
      </c>
      <c r="H354">
        <v>3101</v>
      </c>
      <c r="I354" s="3">
        <v>270103</v>
      </c>
      <c r="J354" t="s">
        <v>13535</v>
      </c>
      <c r="K354" s="3">
        <v>270103007</v>
      </c>
      <c r="L354" t="s">
        <v>13726</v>
      </c>
      <c r="M354" s="3">
        <v>172</v>
      </c>
      <c r="N354">
        <v>0</v>
      </c>
      <c r="O354" s="3">
        <v>4611</v>
      </c>
      <c r="Q354" s="3"/>
      <c r="S354" s="3"/>
      <c r="T354" s="3"/>
    </row>
    <row r="355" spans="1:20" x14ac:dyDescent="0.25">
      <c r="A355" s="3" t="s">
        <v>765</v>
      </c>
      <c r="B355" s="2" t="s">
        <v>1108</v>
      </c>
      <c r="C355" s="3" t="s">
        <v>13773</v>
      </c>
      <c r="E355" s="3" t="s">
        <v>13767</v>
      </c>
      <c r="F355">
        <v>2</v>
      </c>
      <c r="G355" s="3">
        <v>3</v>
      </c>
      <c r="H355">
        <v>3101</v>
      </c>
      <c r="I355" s="3">
        <v>270103</v>
      </c>
      <c r="J355" t="s">
        <v>13535</v>
      </c>
      <c r="K355" s="3">
        <v>270103007</v>
      </c>
      <c r="L355" t="s">
        <v>13726</v>
      </c>
      <c r="M355" s="3">
        <v>4034</v>
      </c>
      <c r="N355">
        <v>0</v>
      </c>
      <c r="O355" s="3">
        <v>1449</v>
      </c>
      <c r="Q355" s="3"/>
      <c r="S355" s="3"/>
      <c r="T355" s="3"/>
    </row>
    <row r="356" spans="1:20" x14ac:dyDescent="0.25">
      <c r="A356" s="3" t="s">
        <v>765</v>
      </c>
      <c r="B356" s="2" t="s">
        <v>1108</v>
      </c>
      <c r="C356" s="3" t="s">
        <v>13773</v>
      </c>
      <c r="E356" s="3" t="s">
        <v>13768</v>
      </c>
      <c r="F356">
        <v>3</v>
      </c>
      <c r="G356" s="3">
        <v>3</v>
      </c>
      <c r="H356">
        <v>3101</v>
      </c>
      <c r="I356" s="3">
        <v>270103</v>
      </c>
      <c r="J356" t="s">
        <v>13535</v>
      </c>
      <c r="K356" s="3">
        <v>270103007</v>
      </c>
      <c r="L356" t="s">
        <v>13726</v>
      </c>
      <c r="M356" s="3">
        <v>189</v>
      </c>
      <c r="N356">
        <v>0</v>
      </c>
      <c r="O356" s="3">
        <v>1976</v>
      </c>
      <c r="Q356" s="3"/>
      <c r="S356" s="3"/>
      <c r="T356" s="3"/>
    </row>
    <row r="357" spans="1:20" x14ac:dyDescent="0.25">
      <c r="A357" s="3" t="s">
        <v>765</v>
      </c>
      <c r="B357" s="2" t="s">
        <v>1129</v>
      </c>
      <c r="C357" s="3" t="s">
        <v>13765</v>
      </c>
      <c r="E357" s="3" t="s">
        <v>13767</v>
      </c>
      <c r="F357">
        <v>2</v>
      </c>
      <c r="G357" s="3">
        <v>3</v>
      </c>
      <c r="H357">
        <v>3303</v>
      </c>
      <c r="I357" s="3">
        <v>270103</v>
      </c>
      <c r="J357" t="s">
        <v>13535</v>
      </c>
      <c r="K357" s="3">
        <v>270103007</v>
      </c>
      <c r="L357" t="s">
        <v>13726</v>
      </c>
      <c r="M357" s="3">
        <v>0</v>
      </c>
      <c r="N357">
        <v>374</v>
      </c>
      <c r="O357" s="3">
        <v>0</v>
      </c>
      <c r="Q357" s="3"/>
      <c r="S357" s="3"/>
      <c r="T357" s="3"/>
    </row>
    <row r="358" spans="1:20" x14ac:dyDescent="0.25">
      <c r="A358" s="3" t="s">
        <v>765</v>
      </c>
      <c r="B358" s="2" t="s">
        <v>1129</v>
      </c>
      <c r="C358" s="3" t="s">
        <v>13769</v>
      </c>
      <c r="E358" s="3" t="s">
        <v>13767</v>
      </c>
      <c r="F358">
        <v>2</v>
      </c>
      <c r="G358" s="3">
        <v>3</v>
      </c>
      <c r="H358">
        <v>3303</v>
      </c>
      <c r="I358" s="3">
        <v>270103</v>
      </c>
      <c r="J358" t="s">
        <v>13535</v>
      </c>
      <c r="K358" s="3">
        <v>270103007</v>
      </c>
      <c r="L358" t="s">
        <v>13726</v>
      </c>
      <c r="M358" s="3">
        <v>0</v>
      </c>
      <c r="N358">
        <v>308</v>
      </c>
      <c r="O358" s="3">
        <v>0</v>
      </c>
      <c r="Q358" s="3"/>
      <c r="S358" s="3"/>
      <c r="T358" s="3"/>
    </row>
    <row r="359" spans="1:20" x14ac:dyDescent="0.25">
      <c r="A359" s="3" t="s">
        <v>765</v>
      </c>
      <c r="B359" s="2" t="s">
        <v>1129</v>
      </c>
      <c r="C359" s="3" t="s">
        <v>13771</v>
      </c>
      <c r="E359" s="3" t="s">
        <v>13768</v>
      </c>
      <c r="F359">
        <v>3</v>
      </c>
      <c r="G359" s="3">
        <v>3</v>
      </c>
      <c r="H359">
        <v>3303</v>
      </c>
      <c r="I359" s="3">
        <v>270103</v>
      </c>
      <c r="J359" t="s">
        <v>13535</v>
      </c>
      <c r="K359" s="3">
        <v>270103007</v>
      </c>
      <c r="L359" t="s">
        <v>13726</v>
      </c>
      <c r="M359" s="3">
        <v>0</v>
      </c>
      <c r="N359">
        <v>235</v>
      </c>
      <c r="O359" s="3">
        <v>0</v>
      </c>
      <c r="Q359" s="3"/>
      <c r="S359" s="3"/>
      <c r="T359" s="3"/>
    </row>
    <row r="360" spans="1:20" x14ac:dyDescent="0.25">
      <c r="A360" s="3" t="s">
        <v>765</v>
      </c>
      <c r="B360" s="2" t="s">
        <v>1129</v>
      </c>
      <c r="C360" s="3" t="s">
        <v>13772</v>
      </c>
      <c r="E360" s="3" t="s">
        <v>13766</v>
      </c>
      <c r="F360">
        <v>1</v>
      </c>
      <c r="G360" s="3">
        <v>3</v>
      </c>
      <c r="H360">
        <v>3303</v>
      </c>
      <c r="I360" s="3">
        <v>270103</v>
      </c>
      <c r="J360" t="s">
        <v>13535</v>
      </c>
      <c r="K360" s="3">
        <v>270103007</v>
      </c>
      <c r="L360" t="s">
        <v>13726</v>
      </c>
      <c r="M360" s="3">
        <v>0</v>
      </c>
      <c r="N360">
        <v>1291</v>
      </c>
      <c r="O360" s="3">
        <v>0</v>
      </c>
      <c r="Q360" s="3"/>
      <c r="S360" s="3"/>
      <c r="T360" s="3"/>
    </row>
    <row r="361" spans="1:20" x14ac:dyDescent="0.25">
      <c r="A361" s="3" t="s">
        <v>765</v>
      </c>
      <c r="B361" s="2" t="s">
        <v>1129</v>
      </c>
      <c r="C361" s="3" t="s">
        <v>13773</v>
      </c>
      <c r="E361" s="3" t="s">
        <v>13766</v>
      </c>
      <c r="F361">
        <v>1</v>
      </c>
      <c r="G361" s="3">
        <v>3</v>
      </c>
      <c r="H361">
        <v>3303</v>
      </c>
      <c r="I361" s="3">
        <v>270103</v>
      </c>
      <c r="J361" t="s">
        <v>13535</v>
      </c>
      <c r="K361" s="3">
        <v>270103007</v>
      </c>
      <c r="L361" t="s">
        <v>13726</v>
      </c>
      <c r="M361" s="3">
        <v>0</v>
      </c>
      <c r="N361">
        <v>285</v>
      </c>
      <c r="O361" s="3">
        <v>0</v>
      </c>
      <c r="Q361" s="3"/>
      <c r="S361" s="3"/>
      <c r="T361" s="3"/>
    </row>
    <row r="362" spans="1:20" x14ac:dyDescent="0.25">
      <c r="A362" s="3" t="s">
        <v>765</v>
      </c>
      <c r="B362" s="2" t="s">
        <v>1129</v>
      </c>
      <c r="C362" s="3" t="s">
        <v>13773</v>
      </c>
      <c r="E362" s="3" t="s">
        <v>13767</v>
      </c>
      <c r="F362">
        <v>2</v>
      </c>
      <c r="G362" s="3">
        <v>3</v>
      </c>
      <c r="H362">
        <v>3303</v>
      </c>
      <c r="I362" s="3">
        <v>270103</v>
      </c>
      <c r="J362" t="s">
        <v>13535</v>
      </c>
      <c r="K362" s="3">
        <v>270103007</v>
      </c>
      <c r="L362" t="s">
        <v>13726</v>
      </c>
      <c r="M362" s="3">
        <v>0</v>
      </c>
      <c r="N362">
        <v>142</v>
      </c>
      <c r="O362" s="3">
        <v>0</v>
      </c>
      <c r="Q362" s="3"/>
      <c r="S362" s="3"/>
      <c r="T362" s="3"/>
    </row>
    <row r="363" spans="1:20" x14ac:dyDescent="0.25">
      <c r="A363" s="3" t="s">
        <v>765</v>
      </c>
      <c r="B363" s="2" t="s">
        <v>1132</v>
      </c>
      <c r="C363" s="3" t="s">
        <v>13770</v>
      </c>
      <c r="E363" s="3" t="s">
        <v>13766</v>
      </c>
      <c r="F363">
        <v>1</v>
      </c>
      <c r="G363" s="3">
        <v>3</v>
      </c>
      <c r="H363">
        <v>3304</v>
      </c>
      <c r="I363" s="3">
        <v>270103</v>
      </c>
      <c r="J363" t="s">
        <v>13535</v>
      </c>
      <c r="K363" s="3">
        <v>270103007</v>
      </c>
      <c r="L363" t="s">
        <v>13726</v>
      </c>
      <c r="M363" s="3">
        <v>0</v>
      </c>
      <c r="N363">
        <v>277</v>
      </c>
      <c r="O363" s="3">
        <v>0</v>
      </c>
      <c r="Q363" s="3"/>
      <c r="S363" s="3"/>
      <c r="T363" s="3"/>
    </row>
    <row r="364" spans="1:20" x14ac:dyDescent="0.25">
      <c r="A364" s="3" t="s">
        <v>765</v>
      </c>
      <c r="B364" s="2" t="s">
        <v>1132</v>
      </c>
      <c r="C364" s="3" t="s">
        <v>13771</v>
      </c>
      <c r="E364" s="3" t="s">
        <v>13766</v>
      </c>
      <c r="F364">
        <v>1</v>
      </c>
      <c r="G364" s="3">
        <v>3</v>
      </c>
      <c r="H364">
        <v>3304</v>
      </c>
      <c r="I364" s="3">
        <v>270103</v>
      </c>
      <c r="J364" t="s">
        <v>13535</v>
      </c>
      <c r="K364" s="3">
        <v>270103007</v>
      </c>
      <c r="L364" t="s">
        <v>13726</v>
      </c>
      <c r="M364" s="3">
        <v>0</v>
      </c>
      <c r="N364">
        <v>235</v>
      </c>
      <c r="O364" s="3">
        <v>0</v>
      </c>
      <c r="Q364" s="3"/>
      <c r="S364" s="3"/>
      <c r="T364" s="3"/>
    </row>
    <row r="365" spans="1:20" x14ac:dyDescent="0.25">
      <c r="A365" s="3" t="s">
        <v>765</v>
      </c>
      <c r="B365" s="2" t="s">
        <v>1132</v>
      </c>
      <c r="C365" s="3" t="s">
        <v>13772</v>
      </c>
      <c r="E365" s="3" t="s">
        <v>13766</v>
      </c>
      <c r="F365">
        <v>1</v>
      </c>
      <c r="G365" s="3">
        <v>3</v>
      </c>
      <c r="H365">
        <v>3304</v>
      </c>
      <c r="I365" s="3">
        <v>270103</v>
      </c>
      <c r="J365" t="s">
        <v>13535</v>
      </c>
      <c r="K365" s="3">
        <v>270103007</v>
      </c>
      <c r="L365" t="s">
        <v>13726</v>
      </c>
      <c r="M365" s="3">
        <v>0</v>
      </c>
      <c r="N365">
        <v>215</v>
      </c>
      <c r="O365" s="3">
        <v>0</v>
      </c>
      <c r="Q365" s="3"/>
      <c r="S365" s="3"/>
      <c r="T365" s="3"/>
    </row>
    <row r="366" spans="1:20" x14ac:dyDescent="0.25">
      <c r="A366" s="3" t="s">
        <v>765</v>
      </c>
      <c r="B366" s="2" t="s">
        <v>1132</v>
      </c>
      <c r="C366" s="3" t="s">
        <v>13773</v>
      </c>
      <c r="E366" s="3" t="s">
        <v>13766</v>
      </c>
      <c r="F366">
        <v>1</v>
      </c>
      <c r="G366" s="3">
        <v>3</v>
      </c>
      <c r="H366">
        <v>3304</v>
      </c>
      <c r="I366" s="3">
        <v>270103</v>
      </c>
      <c r="J366" t="s">
        <v>13535</v>
      </c>
      <c r="K366" s="3">
        <v>270103007</v>
      </c>
      <c r="L366" t="s">
        <v>13726</v>
      </c>
      <c r="M366" s="3">
        <v>0</v>
      </c>
      <c r="N366">
        <v>142</v>
      </c>
      <c r="O366" s="3">
        <v>0</v>
      </c>
      <c r="Q366" s="3"/>
      <c r="S366" s="3"/>
      <c r="T366" s="3"/>
    </row>
    <row r="367" spans="1:20" x14ac:dyDescent="0.25">
      <c r="A367" s="3" t="s">
        <v>765</v>
      </c>
      <c r="B367" s="2" t="s">
        <v>1114</v>
      </c>
      <c r="C367" s="3" t="s">
        <v>13765</v>
      </c>
      <c r="E367" s="3" t="s">
        <v>13766</v>
      </c>
      <c r="F367">
        <v>1</v>
      </c>
      <c r="G367" s="3">
        <v>3</v>
      </c>
      <c r="H367">
        <v>3103</v>
      </c>
      <c r="I367" s="3">
        <v>270103</v>
      </c>
      <c r="J367" t="s">
        <v>13535</v>
      </c>
      <c r="K367" s="3">
        <v>270103007</v>
      </c>
      <c r="L367" t="s">
        <v>13726</v>
      </c>
      <c r="M367" s="3">
        <v>0</v>
      </c>
      <c r="N367">
        <v>0</v>
      </c>
      <c r="O367" s="3">
        <v>433</v>
      </c>
      <c r="Q367" s="3"/>
      <c r="S367" s="3"/>
      <c r="T367" s="3"/>
    </row>
    <row r="368" spans="1:20" x14ac:dyDescent="0.25">
      <c r="A368" s="3" t="s">
        <v>765</v>
      </c>
      <c r="B368" s="2" t="s">
        <v>1114</v>
      </c>
      <c r="C368" s="3" t="s">
        <v>13765</v>
      </c>
      <c r="E368" s="3" t="s">
        <v>13767</v>
      </c>
      <c r="F368">
        <v>2</v>
      </c>
      <c r="G368" s="3">
        <v>3</v>
      </c>
      <c r="H368">
        <v>3103</v>
      </c>
      <c r="I368" s="3">
        <v>270103</v>
      </c>
      <c r="J368" t="s">
        <v>13535</v>
      </c>
      <c r="K368" s="3">
        <v>270103007</v>
      </c>
      <c r="L368" t="s">
        <v>13726</v>
      </c>
      <c r="M368" s="3">
        <v>0</v>
      </c>
      <c r="N368">
        <v>374</v>
      </c>
      <c r="O368" s="3">
        <v>866</v>
      </c>
      <c r="Q368" s="3"/>
      <c r="S368" s="3"/>
      <c r="T368" s="3"/>
    </row>
    <row r="369" spans="1:20" x14ac:dyDescent="0.25">
      <c r="A369" s="3" t="s">
        <v>765</v>
      </c>
      <c r="B369" s="2" t="s">
        <v>1114</v>
      </c>
      <c r="C369" s="3" t="s">
        <v>13769</v>
      </c>
      <c r="E369" s="3" t="s">
        <v>13766</v>
      </c>
      <c r="F369">
        <v>1</v>
      </c>
      <c r="G369" s="3">
        <v>3</v>
      </c>
      <c r="H369">
        <v>3103</v>
      </c>
      <c r="I369" s="3">
        <v>270103</v>
      </c>
      <c r="J369" t="s">
        <v>13535</v>
      </c>
      <c r="K369" s="3">
        <v>270103007</v>
      </c>
      <c r="L369" t="s">
        <v>13726</v>
      </c>
      <c r="M369" s="3">
        <v>0</v>
      </c>
      <c r="N369">
        <v>308</v>
      </c>
      <c r="O369" s="3">
        <v>728</v>
      </c>
      <c r="Q369" s="3"/>
      <c r="S369" s="3"/>
      <c r="T369" s="3"/>
    </row>
    <row r="370" spans="1:20" x14ac:dyDescent="0.25">
      <c r="A370" s="3" t="s">
        <v>765</v>
      </c>
      <c r="B370" s="2" t="s">
        <v>1114</v>
      </c>
      <c r="C370" s="3" t="s">
        <v>13769</v>
      </c>
      <c r="E370" s="3" t="s">
        <v>13768</v>
      </c>
      <c r="F370">
        <v>3</v>
      </c>
      <c r="G370" s="3">
        <v>3</v>
      </c>
      <c r="H370">
        <v>3103</v>
      </c>
      <c r="I370" s="3">
        <v>270103</v>
      </c>
      <c r="J370" t="s">
        <v>13535</v>
      </c>
      <c r="K370" s="3">
        <v>270103007</v>
      </c>
      <c r="L370" t="s">
        <v>13726</v>
      </c>
      <c r="M370" s="3">
        <v>0</v>
      </c>
      <c r="N370">
        <v>0</v>
      </c>
      <c r="O370" s="3">
        <v>364</v>
      </c>
      <c r="Q370" s="3"/>
      <c r="S370" s="3"/>
      <c r="T370" s="3"/>
    </row>
    <row r="371" spans="1:20" x14ac:dyDescent="0.25">
      <c r="A371" s="3" t="s">
        <v>765</v>
      </c>
      <c r="B371" s="2" t="s">
        <v>1114</v>
      </c>
      <c r="C371" s="3" t="s">
        <v>13770</v>
      </c>
      <c r="E371" s="3" t="s">
        <v>13766</v>
      </c>
      <c r="F371">
        <v>1</v>
      </c>
      <c r="G371" s="3">
        <v>3</v>
      </c>
      <c r="H371">
        <v>3103</v>
      </c>
      <c r="I371" s="3">
        <v>270103</v>
      </c>
      <c r="J371" t="s">
        <v>13535</v>
      </c>
      <c r="K371" s="3">
        <v>270103007</v>
      </c>
      <c r="L371" t="s">
        <v>13726</v>
      </c>
      <c r="M371" s="3">
        <v>0</v>
      </c>
      <c r="N371">
        <v>0</v>
      </c>
      <c r="O371" s="3">
        <v>1456</v>
      </c>
      <c r="Q371" s="3"/>
      <c r="S371" s="3"/>
      <c r="T371" s="3"/>
    </row>
    <row r="372" spans="1:20" x14ac:dyDescent="0.25">
      <c r="A372" s="3" t="s">
        <v>765</v>
      </c>
      <c r="B372" s="2" t="s">
        <v>1114</v>
      </c>
      <c r="C372" s="3" t="s">
        <v>13770</v>
      </c>
      <c r="E372" s="3" t="s">
        <v>13768</v>
      </c>
      <c r="F372">
        <v>3</v>
      </c>
      <c r="G372" s="3">
        <v>3</v>
      </c>
      <c r="H372">
        <v>3103</v>
      </c>
      <c r="I372" s="3">
        <v>270103</v>
      </c>
      <c r="J372" t="s">
        <v>13535</v>
      </c>
      <c r="K372" s="3">
        <v>270103007</v>
      </c>
      <c r="L372" t="s">
        <v>13726</v>
      </c>
      <c r="M372" s="3">
        <v>0</v>
      </c>
      <c r="N372">
        <v>0</v>
      </c>
      <c r="O372" s="3">
        <v>485</v>
      </c>
      <c r="Q372" s="3"/>
      <c r="S372" s="3"/>
      <c r="T372" s="3"/>
    </row>
    <row r="373" spans="1:20" x14ac:dyDescent="0.25">
      <c r="A373" s="3" t="s">
        <v>765</v>
      </c>
      <c r="B373" s="2" t="s">
        <v>1114</v>
      </c>
      <c r="C373" s="3" t="s">
        <v>13771</v>
      </c>
      <c r="E373" s="3" t="s">
        <v>13766</v>
      </c>
      <c r="F373">
        <v>1</v>
      </c>
      <c r="G373" s="3">
        <v>3</v>
      </c>
      <c r="H373">
        <v>3103</v>
      </c>
      <c r="I373" s="3">
        <v>270103</v>
      </c>
      <c r="J373" t="s">
        <v>13535</v>
      </c>
      <c r="K373" s="3">
        <v>270103007</v>
      </c>
      <c r="L373" t="s">
        <v>13726</v>
      </c>
      <c r="M373" s="3">
        <v>0</v>
      </c>
      <c r="N373">
        <v>235</v>
      </c>
      <c r="O373" s="3">
        <v>1218</v>
      </c>
      <c r="Q373" s="3"/>
      <c r="S373" s="3"/>
      <c r="T373" s="3"/>
    </row>
    <row r="374" spans="1:20" x14ac:dyDescent="0.25">
      <c r="A374" s="3" t="s">
        <v>765</v>
      </c>
      <c r="B374" s="2" t="s">
        <v>1114</v>
      </c>
      <c r="C374" s="3" t="s">
        <v>13772</v>
      </c>
      <c r="E374" s="3" t="s">
        <v>13766</v>
      </c>
      <c r="F374">
        <v>1</v>
      </c>
      <c r="G374" s="3">
        <v>3</v>
      </c>
      <c r="H374">
        <v>3103</v>
      </c>
      <c r="I374" s="3">
        <v>270103</v>
      </c>
      <c r="J374" t="s">
        <v>13535</v>
      </c>
      <c r="K374" s="3">
        <v>270103007</v>
      </c>
      <c r="L374" t="s">
        <v>13726</v>
      </c>
      <c r="M374" s="3">
        <v>0</v>
      </c>
      <c r="N374">
        <v>0</v>
      </c>
      <c r="O374" s="3">
        <v>550</v>
      </c>
      <c r="Q374" s="3"/>
      <c r="S374" s="3"/>
      <c r="T374" s="3"/>
    </row>
    <row r="375" spans="1:20" x14ac:dyDescent="0.25">
      <c r="A375" s="3" t="s">
        <v>765</v>
      </c>
      <c r="B375" s="2" t="s">
        <v>1114</v>
      </c>
      <c r="C375" s="3" t="s">
        <v>13772</v>
      </c>
      <c r="E375" s="3" t="s">
        <v>13767</v>
      </c>
      <c r="F375">
        <v>2</v>
      </c>
      <c r="G375" s="3">
        <v>3</v>
      </c>
      <c r="H375">
        <v>3103</v>
      </c>
      <c r="I375" s="3">
        <v>270103</v>
      </c>
      <c r="J375" t="s">
        <v>13535</v>
      </c>
      <c r="K375" s="3">
        <v>270103007</v>
      </c>
      <c r="L375" t="s">
        <v>13726</v>
      </c>
      <c r="M375" s="3">
        <v>0</v>
      </c>
      <c r="N375">
        <v>0</v>
      </c>
      <c r="O375" s="3">
        <v>183</v>
      </c>
      <c r="Q375" s="3"/>
      <c r="S375" s="3"/>
      <c r="T375" s="3"/>
    </row>
    <row r="376" spans="1:20" x14ac:dyDescent="0.25">
      <c r="A376" s="3" t="s">
        <v>765</v>
      </c>
      <c r="B376" s="2" t="s">
        <v>1114</v>
      </c>
      <c r="C376" s="3" t="s">
        <v>13772</v>
      </c>
      <c r="E376" s="3" t="s">
        <v>13768</v>
      </c>
      <c r="F376">
        <v>3</v>
      </c>
      <c r="G376" s="3">
        <v>3</v>
      </c>
      <c r="H376">
        <v>3103</v>
      </c>
      <c r="I376" s="3">
        <v>270103</v>
      </c>
      <c r="J376" t="s">
        <v>13535</v>
      </c>
      <c r="K376" s="3">
        <v>270103007</v>
      </c>
      <c r="L376" t="s">
        <v>13726</v>
      </c>
      <c r="M376" s="3">
        <v>0</v>
      </c>
      <c r="N376">
        <v>0</v>
      </c>
      <c r="O376" s="3">
        <v>550</v>
      </c>
      <c r="Q376" s="3"/>
      <c r="S376" s="3"/>
      <c r="T376" s="3"/>
    </row>
    <row r="377" spans="1:20" x14ac:dyDescent="0.25">
      <c r="A377" s="3" t="s">
        <v>765</v>
      </c>
      <c r="B377" s="2" t="s">
        <v>1114</v>
      </c>
      <c r="C377" s="3" t="s">
        <v>13773</v>
      </c>
      <c r="E377" s="3" t="s">
        <v>13766</v>
      </c>
      <c r="F377">
        <v>1</v>
      </c>
      <c r="G377" s="3">
        <v>3</v>
      </c>
      <c r="H377">
        <v>3103</v>
      </c>
      <c r="I377" s="3">
        <v>270103</v>
      </c>
      <c r="J377" t="s">
        <v>13535</v>
      </c>
      <c r="K377" s="3">
        <v>270103007</v>
      </c>
      <c r="L377" t="s">
        <v>13726</v>
      </c>
      <c r="M377" s="3">
        <v>0</v>
      </c>
      <c r="N377">
        <v>142</v>
      </c>
      <c r="O377" s="3">
        <v>922</v>
      </c>
      <c r="Q377" s="3"/>
      <c r="S377" s="3"/>
      <c r="T377" s="3"/>
    </row>
    <row r="378" spans="1:20" x14ac:dyDescent="0.25">
      <c r="A378" s="3" t="s">
        <v>765</v>
      </c>
      <c r="B378" s="2" t="s">
        <v>1114</v>
      </c>
      <c r="C378" s="3" t="s">
        <v>13773</v>
      </c>
      <c r="E378" s="3" t="s">
        <v>13767</v>
      </c>
      <c r="F378">
        <v>2</v>
      </c>
      <c r="G378" s="3">
        <v>3</v>
      </c>
      <c r="H378">
        <v>3103</v>
      </c>
      <c r="I378" s="3">
        <v>270103</v>
      </c>
      <c r="J378" t="s">
        <v>13535</v>
      </c>
      <c r="K378" s="3">
        <v>270103007</v>
      </c>
      <c r="L378" t="s">
        <v>13726</v>
      </c>
      <c r="M378" s="3">
        <v>0</v>
      </c>
      <c r="N378">
        <v>0</v>
      </c>
      <c r="O378" s="3">
        <v>132</v>
      </c>
      <c r="Q378" s="3"/>
      <c r="S378" s="3"/>
      <c r="T378" s="3"/>
    </row>
    <row r="379" spans="1:20" x14ac:dyDescent="0.25">
      <c r="A379" s="3" t="s">
        <v>765</v>
      </c>
      <c r="B379" s="2" t="s">
        <v>1114</v>
      </c>
      <c r="C379" s="3" t="s">
        <v>13773</v>
      </c>
      <c r="E379" s="3" t="s">
        <v>13768</v>
      </c>
      <c r="F379">
        <v>3</v>
      </c>
      <c r="G379" s="3">
        <v>3</v>
      </c>
      <c r="H379">
        <v>3103</v>
      </c>
      <c r="I379" s="3">
        <v>270103</v>
      </c>
      <c r="J379" t="s">
        <v>13535</v>
      </c>
      <c r="K379" s="3">
        <v>270103007</v>
      </c>
      <c r="L379" t="s">
        <v>13726</v>
      </c>
      <c r="M379" s="3">
        <v>0</v>
      </c>
      <c r="N379">
        <v>0</v>
      </c>
      <c r="O379" s="3">
        <v>264</v>
      </c>
      <c r="Q379" s="3"/>
      <c r="S379" s="3"/>
      <c r="T379" s="3"/>
    </row>
    <row r="380" spans="1:20" x14ac:dyDescent="0.25">
      <c r="A380" s="3" t="s">
        <v>765</v>
      </c>
      <c r="B380" s="2" t="s">
        <v>1123</v>
      </c>
      <c r="C380" s="3" t="s">
        <v>13765</v>
      </c>
      <c r="E380" s="3" t="s">
        <v>13766</v>
      </c>
      <c r="F380">
        <v>1</v>
      </c>
      <c r="G380" s="3">
        <v>3</v>
      </c>
      <c r="H380">
        <v>3301</v>
      </c>
      <c r="I380" s="3">
        <v>270103</v>
      </c>
      <c r="J380" t="s">
        <v>13535</v>
      </c>
      <c r="K380" s="3">
        <v>270103007</v>
      </c>
      <c r="L380" t="s">
        <v>13726</v>
      </c>
      <c r="M380" s="3">
        <v>796</v>
      </c>
      <c r="N380">
        <v>0</v>
      </c>
      <c r="O380" s="3">
        <v>0</v>
      </c>
      <c r="Q380" s="3"/>
      <c r="S380" s="3"/>
      <c r="T380" s="3"/>
    </row>
    <row r="381" spans="1:20" x14ac:dyDescent="0.25">
      <c r="A381" s="3" t="s">
        <v>765</v>
      </c>
      <c r="B381" s="2" t="s">
        <v>1123</v>
      </c>
      <c r="C381" s="3" t="s">
        <v>13765</v>
      </c>
      <c r="E381" s="3" t="s">
        <v>13767</v>
      </c>
      <c r="F381">
        <v>2</v>
      </c>
      <c r="G381" s="3">
        <v>3</v>
      </c>
      <c r="H381">
        <v>3301</v>
      </c>
      <c r="I381" s="3">
        <v>270103</v>
      </c>
      <c r="J381" t="s">
        <v>13535</v>
      </c>
      <c r="K381" s="3">
        <v>270103007</v>
      </c>
      <c r="L381" t="s">
        <v>13726</v>
      </c>
      <c r="M381" s="3">
        <v>1405</v>
      </c>
      <c r="N381">
        <v>1494</v>
      </c>
      <c r="O381" s="3">
        <v>1299</v>
      </c>
      <c r="Q381" s="3"/>
      <c r="S381" s="3"/>
      <c r="T381" s="3"/>
    </row>
    <row r="382" spans="1:20" x14ac:dyDescent="0.25">
      <c r="A382" s="3" t="s">
        <v>765</v>
      </c>
      <c r="B382" s="2" t="s">
        <v>1123</v>
      </c>
      <c r="C382" s="3" t="s">
        <v>13769</v>
      </c>
      <c r="E382" s="3" t="s">
        <v>13766</v>
      </c>
      <c r="F382">
        <v>1</v>
      </c>
      <c r="G382" s="3">
        <v>3</v>
      </c>
      <c r="H382">
        <v>3301</v>
      </c>
      <c r="I382" s="3">
        <v>270103</v>
      </c>
      <c r="J382" t="s">
        <v>13535</v>
      </c>
      <c r="K382" s="3">
        <v>270103007</v>
      </c>
      <c r="L382" t="s">
        <v>13726</v>
      </c>
      <c r="M382" s="3">
        <v>786</v>
      </c>
      <c r="N382">
        <v>1540</v>
      </c>
      <c r="O382" s="3">
        <v>0</v>
      </c>
      <c r="Q382" s="3"/>
      <c r="S382" s="3"/>
      <c r="T382" s="3"/>
    </row>
    <row r="383" spans="1:20" x14ac:dyDescent="0.25">
      <c r="A383" s="3" t="s">
        <v>765</v>
      </c>
      <c r="B383" s="2" t="s">
        <v>1123</v>
      </c>
      <c r="C383" s="3" t="s">
        <v>13769</v>
      </c>
      <c r="E383" s="3" t="s">
        <v>13767</v>
      </c>
      <c r="F383">
        <v>2</v>
      </c>
      <c r="G383" s="3">
        <v>3</v>
      </c>
      <c r="H383">
        <v>3301</v>
      </c>
      <c r="I383" s="3">
        <v>270103</v>
      </c>
      <c r="J383" t="s">
        <v>13535</v>
      </c>
      <c r="K383" s="3">
        <v>270103007</v>
      </c>
      <c r="L383" t="s">
        <v>13726</v>
      </c>
      <c r="M383" s="3">
        <v>2164</v>
      </c>
      <c r="N383">
        <v>924</v>
      </c>
      <c r="O383" s="3">
        <v>1821</v>
      </c>
      <c r="Q383" s="3"/>
      <c r="S383" s="3"/>
      <c r="T383" s="3"/>
    </row>
    <row r="384" spans="1:20" x14ac:dyDescent="0.25">
      <c r="A384" s="3" t="s">
        <v>765</v>
      </c>
      <c r="B384" s="2" t="s">
        <v>1123</v>
      </c>
      <c r="C384" s="3" t="s">
        <v>13769</v>
      </c>
      <c r="E384" s="3" t="s">
        <v>13768</v>
      </c>
      <c r="F384">
        <v>3</v>
      </c>
      <c r="G384" s="3">
        <v>3</v>
      </c>
      <c r="H384">
        <v>3301</v>
      </c>
      <c r="I384" s="3">
        <v>270103</v>
      </c>
      <c r="J384" t="s">
        <v>13535</v>
      </c>
      <c r="K384" s="3">
        <v>270103007</v>
      </c>
      <c r="L384" t="s">
        <v>13726</v>
      </c>
      <c r="M384" s="3">
        <v>0</v>
      </c>
      <c r="N384">
        <v>0</v>
      </c>
      <c r="O384" s="3">
        <v>728</v>
      </c>
      <c r="Q384" s="3"/>
      <c r="S384" s="3"/>
      <c r="T384" s="3"/>
    </row>
    <row r="385" spans="1:20" x14ac:dyDescent="0.25">
      <c r="A385" s="3" t="s">
        <v>765</v>
      </c>
      <c r="B385" s="2" t="s">
        <v>1123</v>
      </c>
      <c r="C385" s="3" t="s">
        <v>13770</v>
      </c>
      <c r="E385" s="3" t="s">
        <v>13766</v>
      </c>
      <c r="F385">
        <v>1</v>
      </c>
      <c r="G385" s="3">
        <v>3</v>
      </c>
      <c r="H385">
        <v>3301</v>
      </c>
      <c r="I385" s="3">
        <v>270103</v>
      </c>
      <c r="J385" t="s">
        <v>13535</v>
      </c>
      <c r="K385" s="3">
        <v>270103007</v>
      </c>
      <c r="L385" t="s">
        <v>13726</v>
      </c>
      <c r="M385" s="3">
        <v>277</v>
      </c>
      <c r="N385">
        <v>2491</v>
      </c>
      <c r="O385" s="3">
        <v>3154</v>
      </c>
      <c r="Q385" s="3"/>
      <c r="S385" s="3"/>
      <c r="T385" s="3"/>
    </row>
    <row r="386" spans="1:20" x14ac:dyDescent="0.25">
      <c r="A386" s="3" t="s">
        <v>765</v>
      </c>
      <c r="B386" s="2" t="s">
        <v>1123</v>
      </c>
      <c r="C386" s="3" t="s">
        <v>13770</v>
      </c>
      <c r="E386" s="3" t="s">
        <v>13767</v>
      </c>
      <c r="F386">
        <v>2</v>
      </c>
      <c r="G386" s="3">
        <v>3</v>
      </c>
      <c r="H386">
        <v>3301</v>
      </c>
      <c r="I386" s="3">
        <v>270103</v>
      </c>
      <c r="J386" t="s">
        <v>13535</v>
      </c>
      <c r="K386" s="3">
        <v>270103007</v>
      </c>
      <c r="L386" t="s">
        <v>13726</v>
      </c>
      <c r="M386" s="3">
        <v>2479</v>
      </c>
      <c r="N386">
        <v>0</v>
      </c>
      <c r="O386" s="3">
        <v>0</v>
      </c>
      <c r="Q386" s="3"/>
      <c r="S386" s="3"/>
      <c r="T386" s="3"/>
    </row>
    <row r="387" spans="1:20" x14ac:dyDescent="0.25">
      <c r="A387" s="3" t="s">
        <v>765</v>
      </c>
      <c r="B387" s="2" t="s">
        <v>1123</v>
      </c>
      <c r="C387" s="3" t="s">
        <v>13770</v>
      </c>
      <c r="E387" s="3" t="s">
        <v>13768</v>
      </c>
      <c r="F387">
        <v>3</v>
      </c>
      <c r="G387" s="3">
        <v>3</v>
      </c>
      <c r="H387">
        <v>3301</v>
      </c>
      <c r="I387" s="3">
        <v>270103</v>
      </c>
      <c r="J387" t="s">
        <v>13535</v>
      </c>
      <c r="K387" s="3">
        <v>270103007</v>
      </c>
      <c r="L387" t="s">
        <v>13726</v>
      </c>
      <c r="M387" s="3">
        <v>242</v>
      </c>
      <c r="N387">
        <v>1937</v>
      </c>
      <c r="O387" s="3">
        <v>728</v>
      </c>
      <c r="Q387" s="3"/>
      <c r="S387" s="3"/>
      <c r="T387" s="3"/>
    </row>
    <row r="388" spans="1:20" x14ac:dyDescent="0.25">
      <c r="A388" s="3" t="s">
        <v>765</v>
      </c>
      <c r="B388" s="2" t="s">
        <v>1123</v>
      </c>
      <c r="C388" s="3" t="s">
        <v>13771</v>
      </c>
      <c r="E388" s="3" t="s">
        <v>13766</v>
      </c>
      <c r="F388">
        <v>1</v>
      </c>
      <c r="G388" s="3">
        <v>3</v>
      </c>
      <c r="H388">
        <v>3301</v>
      </c>
      <c r="I388" s="3">
        <v>270103</v>
      </c>
      <c r="J388" t="s">
        <v>13535</v>
      </c>
      <c r="K388" s="3">
        <v>270103007</v>
      </c>
      <c r="L388" t="s">
        <v>13726</v>
      </c>
      <c r="M388" s="3">
        <v>566</v>
      </c>
      <c r="N388">
        <v>3285</v>
      </c>
      <c r="O388" s="3">
        <v>2436</v>
      </c>
      <c r="Q388" s="3"/>
      <c r="S388" s="3"/>
      <c r="T388" s="3"/>
    </row>
    <row r="389" spans="1:20" x14ac:dyDescent="0.25">
      <c r="A389" s="3" t="s">
        <v>765</v>
      </c>
      <c r="B389" s="2" t="s">
        <v>1123</v>
      </c>
      <c r="C389" s="3" t="s">
        <v>13771</v>
      </c>
      <c r="E389" s="3" t="s">
        <v>13767</v>
      </c>
      <c r="F389">
        <v>2</v>
      </c>
      <c r="G389" s="3">
        <v>3</v>
      </c>
      <c r="H389">
        <v>3301</v>
      </c>
      <c r="I389" s="3">
        <v>270103</v>
      </c>
      <c r="J389" t="s">
        <v>13535</v>
      </c>
      <c r="K389" s="3">
        <v>270103007</v>
      </c>
      <c r="L389" t="s">
        <v>13726</v>
      </c>
      <c r="M389" s="3">
        <v>1056</v>
      </c>
      <c r="N389">
        <v>0</v>
      </c>
      <c r="O389" s="3">
        <v>304</v>
      </c>
      <c r="Q389" s="3"/>
      <c r="S389" s="3"/>
      <c r="T389" s="3"/>
    </row>
    <row r="390" spans="1:20" x14ac:dyDescent="0.25">
      <c r="A390" s="3" t="s">
        <v>765</v>
      </c>
      <c r="B390" s="2" t="s">
        <v>1123</v>
      </c>
      <c r="C390" s="3" t="s">
        <v>13771</v>
      </c>
      <c r="E390" s="3" t="s">
        <v>13768</v>
      </c>
      <c r="F390">
        <v>3</v>
      </c>
      <c r="G390" s="3">
        <v>3</v>
      </c>
      <c r="H390">
        <v>3301</v>
      </c>
      <c r="I390" s="3">
        <v>270103</v>
      </c>
      <c r="J390" t="s">
        <v>13535</v>
      </c>
      <c r="K390" s="3">
        <v>270103007</v>
      </c>
      <c r="L390" t="s">
        <v>13726</v>
      </c>
      <c r="M390" s="3">
        <v>0</v>
      </c>
      <c r="N390">
        <v>704</v>
      </c>
      <c r="O390" s="3">
        <v>0</v>
      </c>
      <c r="Q390" s="3"/>
      <c r="S390" s="3"/>
      <c r="T390" s="3"/>
    </row>
    <row r="391" spans="1:20" x14ac:dyDescent="0.25">
      <c r="A391" s="3" t="s">
        <v>765</v>
      </c>
      <c r="B391" s="2" t="s">
        <v>1123</v>
      </c>
      <c r="C391" s="3" t="s">
        <v>13772</v>
      </c>
      <c r="E391" s="3" t="s">
        <v>13766</v>
      </c>
      <c r="F391">
        <v>1</v>
      </c>
      <c r="G391" s="3">
        <v>3</v>
      </c>
      <c r="H391">
        <v>3301</v>
      </c>
      <c r="I391" s="3">
        <v>270103</v>
      </c>
      <c r="J391" t="s">
        <v>13535</v>
      </c>
      <c r="K391" s="3">
        <v>270103007</v>
      </c>
      <c r="L391" t="s">
        <v>13726</v>
      </c>
      <c r="M391" s="3">
        <v>0</v>
      </c>
      <c r="N391">
        <v>3873</v>
      </c>
      <c r="O391" s="3">
        <v>1651</v>
      </c>
      <c r="Q391" s="3"/>
      <c r="S391" s="3"/>
      <c r="T391" s="3"/>
    </row>
    <row r="392" spans="1:20" x14ac:dyDescent="0.25">
      <c r="A392" s="3" t="s">
        <v>765</v>
      </c>
      <c r="B392" s="2" t="s">
        <v>1123</v>
      </c>
      <c r="C392" s="3" t="s">
        <v>13772</v>
      </c>
      <c r="E392" s="3" t="s">
        <v>13767</v>
      </c>
      <c r="F392">
        <v>2</v>
      </c>
      <c r="G392" s="3">
        <v>3</v>
      </c>
      <c r="H392">
        <v>3301</v>
      </c>
      <c r="I392" s="3">
        <v>270103</v>
      </c>
      <c r="J392" t="s">
        <v>13535</v>
      </c>
      <c r="K392" s="3">
        <v>270103007</v>
      </c>
      <c r="L392" t="s">
        <v>13726</v>
      </c>
      <c r="M392" s="3">
        <v>1656</v>
      </c>
      <c r="N392">
        <v>215</v>
      </c>
      <c r="O392" s="3">
        <v>1100</v>
      </c>
      <c r="Q392" s="3"/>
      <c r="S392" s="3"/>
      <c r="T392" s="3"/>
    </row>
    <row r="393" spans="1:20" x14ac:dyDescent="0.25">
      <c r="A393" s="3" t="s">
        <v>765</v>
      </c>
      <c r="B393" s="2" t="s">
        <v>1123</v>
      </c>
      <c r="C393" s="3" t="s">
        <v>13772</v>
      </c>
      <c r="E393" s="3" t="s">
        <v>13768</v>
      </c>
      <c r="F393">
        <v>3</v>
      </c>
      <c r="G393" s="3">
        <v>3</v>
      </c>
      <c r="H393">
        <v>3301</v>
      </c>
      <c r="I393" s="3">
        <v>270103</v>
      </c>
      <c r="J393" t="s">
        <v>13535</v>
      </c>
      <c r="K393" s="3">
        <v>270103007</v>
      </c>
      <c r="L393" t="s">
        <v>13726</v>
      </c>
      <c r="M393" s="3">
        <v>347</v>
      </c>
      <c r="N393">
        <v>0</v>
      </c>
      <c r="O393" s="3">
        <v>1100</v>
      </c>
      <c r="Q393" s="3"/>
      <c r="S393" s="3"/>
      <c r="T393" s="3"/>
    </row>
    <row r="394" spans="1:20" x14ac:dyDescent="0.25">
      <c r="A394" s="3" t="s">
        <v>765</v>
      </c>
      <c r="B394" s="2" t="s">
        <v>1123</v>
      </c>
      <c r="C394" s="3" t="s">
        <v>13773</v>
      </c>
      <c r="E394" s="3" t="s">
        <v>13766</v>
      </c>
      <c r="F394">
        <v>1</v>
      </c>
      <c r="G394" s="3">
        <v>3</v>
      </c>
      <c r="H394">
        <v>3301</v>
      </c>
      <c r="I394" s="3">
        <v>270103</v>
      </c>
      <c r="J394" t="s">
        <v>13535</v>
      </c>
      <c r="K394" s="3">
        <v>270103007</v>
      </c>
      <c r="L394" t="s">
        <v>13726</v>
      </c>
      <c r="M394" s="3">
        <v>163</v>
      </c>
      <c r="N394">
        <v>1850</v>
      </c>
      <c r="O394" s="3">
        <v>922</v>
      </c>
      <c r="Q394" s="3"/>
      <c r="S394" s="3"/>
      <c r="T394" s="3"/>
    </row>
    <row r="395" spans="1:20" x14ac:dyDescent="0.25">
      <c r="A395" s="3" t="s">
        <v>765</v>
      </c>
      <c r="B395" s="2" t="s">
        <v>1123</v>
      </c>
      <c r="C395" s="3" t="s">
        <v>13773</v>
      </c>
      <c r="E395" s="3" t="s">
        <v>13767</v>
      </c>
      <c r="F395">
        <v>2</v>
      </c>
      <c r="G395" s="3">
        <v>3</v>
      </c>
      <c r="H395">
        <v>3301</v>
      </c>
      <c r="I395" s="3">
        <v>270103</v>
      </c>
      <c r="J395" t="s">
        <v>13535</v>
      </c>
      <c r="K395" s="3">
        <v>270103007</v>
      </c>
      <c r="L395" t="s">
        <v>13726</v>
      </c>
      <c r="M395" s="3">
        <v>2680</v>
      </c>
      <c r="N395">
        <v>427</v>
      </c>
      <c r="O395" s="3">
        <v>395</v>
      </c>
      <c r="Q395" s="3"/>
      <c r="S395" s="3"/>
      <c r="T395" s="3"/>
    </row>
    <row r="396" spans="1:20" x14ac:dyDescent="0.25">
      <c r="A396" s="3" t="s">
        <v>765</v>
      </c>
      <c r="B396" s="2" t="s">
        <v>1123</v>
      </c>
      <c r="C396" s="3" t="s">
        <v>13773</v>
      </c>
      <c r="E396" s="3" t="s">
        <v>13768</v>
      </c>
      <c r="F396">
        <v>3</v>
      </c>
      <c r="G396" s="3">
        <v>3</v>
      </c>
      <c r="H396">
        <v>3301</v>
      </c>
      <c r="I396" s="3">
        <v>270103</v>
      </c>
      <c r="J396" t="s">
        <v>13535</v>
      </c>
      <c r="K396" s="3">
        <v>270103007</v>
      </c>
      <c r="L396" t="s">
        <v>13726</v>
      </c>
      <c r="M396" s="3">
        <v>81</v>
      </c>
      <c r="N396">
        <v>0</v>
      </c>
      <c r="O396" s="3">
        <v>1186</v>
      </c>
      <c r="Q396" s="3"/>
      <c r="S396" s="3"/>
      <c r="T396" s="3"/>
    </row>
    <row r="397" spans="1:20" x14ac:dyDescent="0.25">
      <c r="A397" s="3" t="s">
        <v>10710</v>
      </c>
      <c r="B397" s="2" t="s">
        <v>1769</v>
      </c>
      <c r="C397" s="3" t="s">
        <v>13765</v>
      </c>
      <c r="E397" s="3" t="s">
        <v>13766</v>
      </c>
      <c r="F397">
        <v>1</v>
      </c>
      <c r="G397" s="3">
        <v>11</v>
      </c>
      <c r="H397">
        <v>11201</v>
      </c>
      <c r="I397" s="3">
        <v>270103</v>
      </c>
      <c r="J397" t="s">
        <v>13535</v>
      </c>
      <c r="K397" s="3">
        <v>270103007</v>
      </c>
      <c r="L397" t="s">
        <v>13726</v>
      </c>
      <c r="M397" s="3">
        <v>0</v>
      </c>
      <c r="N397">
        <v>162</v>
      </c>
      <c r="O397" s="3">
        <v>940</v>
      </c>
      <c r="Q397" s="3"/>
      <c r="S397" s="3"/>
      <c r="T397" s="3"/>
    </row>
    <row r="398" spans="1:20" x14ac:dyDescent="0.25">
      <c r="A398" s="3" t="s">
        <v>10710</v>
      </c>
      <c r="B398" s="2" t="s">
        <v>1769</v>
      </c>
      <c r="C398" s="3" t="s">
        <v>13765</v>
      </c>
      <c r="E398" s="3" t="s">
        <v>13767</v>
      </c>
      <c r="F398">
        <v>2</v>
      </c>
      <c r="G398" s="3">
        <v>11</v>
      </c>
      <c r="H398">
        <v>11201</v>
      </c>
      <c r="I398" s="3">
        <v>270103</v>
      </c>
      <c r="J398" t="s">
        <v>13535</v>
      </c>
      <c r="K398" s="3">
        <v>270103007</v>
      </c>
      <c r="L398" t="s">
        <v>13726</v>
      </c>
      <c r="M398" s="3">
        <v>0</v>
      </c>
      <c r="N398">
        <v>323</v>
      </c>
      <c r="O398" s="3">
        <v>188</v>
      </c>
      <c r="Q398" s="3"/>
      <c r="S398" s="3"/>
      <c r="T398" s="3"/>
    </row>
    <row r="399" spans="1:20" x14ac:dyDescent="0.25">
      <c r="A399" s="3" t="s">
        <v>10710</v>
      </c>
      <c r="B399" s="2" t="s">
        <v>1769</v>
      </c>
      <c r="C399" s="3" t="s">
        <v>13769</v>
      </c>
      <c r="E399" s="3" t="s">
        <v>13766</v>
      </c>
      <c r="F399">
        <v>1</v>
      </c>
      <c r="G399" s="3">
        <v>11</v>
      </c>
      <c r="H399">
        <v>11201</v>
      </c>
      <c r="I399" s="3">
        <v>270103</v>
      </c>
      <c r="J399" t="s">
        <v>13535</v>
      </c>
      <c r="K399" s="3">
        <v>270103007</v>
      </c>
      <c r="L399" t="s">
        <v>13726</v>
      </c>
      <c r="M399" s="3">
        <v>0</v>
      </c>
      <c r="N399">
        <v>824</v>
      </c>
      <c r="O399" s="3">
        <v>1639</v>
      </c>
      <c r="Q399" s="3"/>
      <c r="S399" s="3"/>
      <c r="T399" s="3"/>
    </row>
    <row r="400" spans="1:20" x14ac:dyDescent="0.25">
      <c r="A400" s="3" t="s">
        <v>10710</v>
      </c>
      <c r="B400" s="2" t="s">
        <v>1769</v>
      </c>
      <c r="C400" s="3" t="s">
        <v>13769</v>
      </c>
      <c r="E400" s="3" t="s">
        <v>13767</v>
      </c>
      <c r="F400">
        <v>2</v>
      </c>
      <c r="G400" s="3">
        <v>11</v>
      </c>
      <c r="H400">
        <v>11201</v>
      </c>
      <c r="I400" s="3">
        <v>270103</v>
      </c>
      <c r="J400" t="s">
        <v>13535</v>
      </c>
      <c r="K400" s="3">
        <v>270103007</v>
      </c>
      <c r="L400" t="s">
        <v>13726</v>
      </c>
      <c r="M400" s="3">
        <v>0</v>
      </c>
      <c r="N400">
        <v>366</v>
      </c>
      <c r="O400" s="3">
        <v>0</v>
      </c>
      <c r="Q400" s="3"/>
      <c r="S400" s="3"/>
      <c r="T400" s="3"/>
    </row>
    <row r="401" spans="1:20" x14ac:dyDescent="0.25">
      <c r="A401" s="3" t="s">
        <v>10710</v>
      </c>
      <c r="B401" s="2" t="s">
        <v>1769</v>
      </c>
      <c r="C401" s="3" t="s">
        <v>13770</v>
      </c>
      <c r="E401" s="3" t="s">
        <v>13766</v>
      </c>
      <c r="F401">
        <v>1</v>
      </c>
      <c r="G401" s="3">
        <v>11</v>
      </c>
      <c r="H401">
        <v>11201</v>
      </c>
      <c r="I401" s="3">
        <v>270103</v>
      </c>
      <c r="J401" t="s">
        <v>13535</v>
      </c>
      <c r="K401" s="3">
        <v>270103007</v>
      </c>
      <c r="L401" t="s">
        <v>13726</v>
      </c>
      <c r="M401" s="3">
        <v>0</v>
      </c>
      <c r="N401">
        <v>1417</v>
      </c>
      <c r="O401" s="3">
        <v>1856</v>
      </c>
      <c r="Q401" s="3"/>
      <c r="S401" s="3"/>
      <c r="T401" s="3"/>
    </row>
    <row r="402" spans="1:20" x14ac:dyDescent="0.25">
      <c r="A402" s="3" t="s">
        <v>10710</v>
      </c>
      <c r="B402" s="2" t="s">
        <v>1769</v>
      </c>
      <c r="C402" s="3" t="s">
        <v>13770</v>
      </c>
      <c r="E402" s="3" t="s">
        <v>13767</v>
      </c>
      <c r="F402">
        <v>2</v>
      </c>
      <c r="G402" s="3">
        <v>11</v>
      </c>
      <c r="H402">
        <v>11201</v>
      </c>
      <c r="I402" s="3">
        <v>270103</v>
      </c>
      <c r="J402" t="s">
        <v>13535</v>
      </c>
      <c r="K402" s="3">
        <v>270103007</v>
      </c>
      <c r="L402" t="s">
        <v>13726</v>
      </c>
      <c r="M402" s="3">
        <v>0</v>
      </c>
      <c r="N402">
        <v>472</v>
      </c>
      <c r="O402" s="3">
        <v>742</v>
      </c>
      <c r="Q402" s="3"/>
      <c r="S402" s="3"/>
      <c r="T402" s="3"/>
    </row>
    <row r="403" spans="1:20" x14ac:dyDescent="0.25">
      <c r="A403" s="3" t="s">
        <v>10710</v>
      </c>
      <c r="B403" s="2" t="s">
        <v>1769</v>
      </c>
      <c r="C403" s="3" t="s">
        <v>13770</v>
      </c>
      <c r="E403" s="3" t="s">
        <v>13768</v>
      </c>
      <c r="F403">
        <v>3</v>
      </c>
      <c r="G403" s="3">
        <v>11</v>
      </c>
      <c r="H403">
        <v>11201</v>
      </c>
      <c r="I403" s="3">
        <v>270103</v>
      </c>
      <c r="J403" t="s">
        <v>13535</v>
      </c>
      <c r="K403" s="3">
        <v>270103007</v>
      </c>
      <c r="L403" t="s">
        <v>13726</v>
      </c>
      <c r="M403" s="3">
        <v>0</v>
      </c>
      <c r="N403">
        <v>236</v>
      </c>
      <c r="O403" s="3">
        <v>186</v>
      </c>
      <c r="Q403" s="3"/>
      <c r="S403" s="3"/>
      <c r="T403" s="3"/>
    </row>
    <row r="404" spans="1:20" x14ac:dyDescent="0.25">
      <c r="A404" s="3" t="s">
        <v>10710</v>
      </c>
      <c r="B404" s="2" t="s">
        <v>1769</v>
      </c>
      <c r="C404" s="3" t="s">
        <v>13771</v>
      </c>
      <c r="E404" s="3" t="s">
        <v>13766</v>
      </c>
      <c r="F404">
        <v>1</v>
      </c>
      <c r="G404" s="3">
        <v>11</v>
      </c>
      <c r="H404">
        <v>11201</v>
      </c>
      <c r="I404" s="3">
        <v>270103</v>
      </c>
      <c r="J404" t="s">
        <v>13535</v>
      </c>
      <c r="K404" s="3">
        <v>270103007</v>
      </c>
      <c r="L404" t="s">
        <v>13726</v>
      </c>
      <c r="M404" s="3">
        <v>0</v>
      </c>
      <c r="N404">
        <v>1724</v>
      </c>
      <c r="O404" s="3">
        <v>472</v>
      </c>
      <c r="Q404" s="3"/>
      <c r="S404" s="3"/>
      <c r="T404" s="3"/>
    </row>
    <row r="405" spans="1:20" x14ac:dyDescent="0.25">
      <c r="A405" s="3" t="s">
        <v>10710</v>
      </c>
      <c r="B405" s="2" t="s">
        <v>1769</v>
      </c>
      <c r="C405" s="3" t="s">
        <v>13771</v>
      </c>
      <c r="E405" s="3" t="s">
        <v>13767</v>
      </c>
      <c r="F405">
        <v>2</v>
      </c>
      <c r="G405" s="3">
        <v>11</v>
      </c>
      <c r="H405">
        <v>11201</v>
      </c>
      <c r="I405" s="3">
        <v>270103</v>
      </c>
      <c r="J405" t="s">
        <v>13535</v>
      </c>
      <c r="K405" s="3">
        <v>270103007</v>
      </c>
      <c r="L405" t="s">
        <v>13726</v>
      </c>
      <c r="M405" s="3">
        <v>0</v>
      </c>
      <c r="N405">
        <v>313</v>
      </c>
      <c r="O405" s="3">
        <v>472</v>
      </c>
      <c r="Q405" s="3"/>
      <c r="S405" s="3"/>
      <c r="T405" s="3"/>
    </row>
    <row r="406" spans="1:20" x14ac:dyDescent="0.25">
      <c r="A406" s="3" t="s">
        <v>10710</v>
      </c>
      <c r="B406" s="2" t="s">
        <v>1769</v>
      </c>
      <c r="C406" s="3" t="s">
        <v>13771</v>
      </c>
      <c r="E406" s="3" t="s">
        <v>13768</v>
      </c>
      <c r="F406">
        <v>3</v>
      </c>
      <c r="G406" s="3">
        <v>11</v>
      </c>
      <c r="H406">
        <v>11201</v>
      </c>
      <c r="I406" s="3">
        <v>270103</v>
      </c>
      <c r="J406" t="s">
        <v>13535</v>
      </c>
      <c r="K406" s="3">
        <v>270103007</v>
      </c>
      <c r="L406" t="s">
        <v>13726</v>
      </c>
      <c r="M406" s="3">
        <v>0</v>
      </c>
      <c r="N406">
        <v>0</v>
      </c>
      <c r="O406" s="3">
        <v>236</v>
      </c>
      <c r="Q406" s="3"/>
      <c r="S406" s="3"/>
      <c r="T406" s="3"/>
    </row>
    <row r="407" spans="1:20" x14ac:dyDescent="0.25">
      <c r="A407" s="3" t="s">
        <v>10710</v>
      </c>
      <c r="B407" s="2" t="s">
        <v>1769</v>
      </c>
      <c r="C407" s="3" t="s">
        <v>13772</v>
      </c>
      <c r="E407" s="3" t="s">
        <v>13766</v>
      </c>
      <c r="F407">
        <v>1</v>
      </c>
      <c r="G407" s="3">
        <v>11</v>
      </c>
      <c r="H407">
        <v>11201</v>
      </c>
      <c r="I407" s="3">
        <v>270103</v>
      </c>
      <c r="J407" t="s">
        <v>13535</v>
      </c>
      <c r="K407" s="3">
        <v>270103007</v>
      </c>
      <c r="L407" t="s">
        <v>13726</v>
      </c>
      <c r="M407" s="3">
        <v>0</v>
      </c>
      <c r="N407">
        <v>1687</v>
      </c>
      <c r="O407" s="3">
        <v>1316</v>
      </c>
      <c r="Q407" s="3"/>
      <c r="S407" s="3"/>
      <c r="T407" s="3"/>
    </row>
    <row r="408" spans="1:20" x14ac:dyDescent="0.25">
      <c r="A408" s="3" t="s">
        <v>10710</v>
      </c>
      <c r="B408" s="2" t="s">
        <v>1769</v>
      </c>
      <c r="C408" s="3" t="s">
        <v>13772</v>
      </c>
      <c r="E408" s="3" t="s">
        <v>13767</v>
      </c>
      <c r="F408">
        <v>2</v>
      </c>
      <c r="G408" s="3">
        <v>11</v>
      </c>
      <c r="H408">
        <v>11201</v>
      </c>
      <c r="I408" s="3">
        <v>270103</v>
      </c>
      <c r="J408" t="s">
        <v>13535</v>
      </c>
      <c r="K408" s="3">
        <v>270103007</v>
      </c>
      <c r="L408" t="s">
        <v>13726</v>
      </c>
      <c r="M408" s="3">
        <v>0</v>
      </c>
      <c r="N408">
        <v>843</v>
      </c>
      <c r="O408" s="3">
        <v>752</v>
      </c>
      <c r="Q408" s="3"/>
      <c r="S408" s="3"/>
      <c r="T408" s="3"/>
    </row>
    <row r="409" spans="1:20" x14ac:dyDescent="0.25">
      <c r="A409" s="3" t="s">
        <v>10710</v>
      </c>
      <c r="B409" s="2" t="s">
        <v>1769</v>
      </c>
      <c r="C409" s="3" t="s">
        <v>13772</v>
      </c>
      <c r="E409" s="3" t="s">
        <v>13768</v>
      </c>
      <c r="F409">
        <v>3</v>
      </c>
      <c r="G409" s="3">
        <v>11</v>
      </c>
      <c r="H409">
        <v>11201</v>
      </c>
      <c r="I409" s="3">
        <v>270103</v>
      </c>
      <c r="J409" t="s">
        <v>13535</v>
      </c>
      <c r="K409" s="3">
        <v>270103007</v>
      </c>
      <c r="L409" t="s">
        <v>13726</v>
      </c>
      <c r="M409" s="3">
        <v>0</v>
      </c>
      <c r="N409">
        <v>141</v>
      </c>
      <c r="O409" s="3">
        <v>0</v>
      </c>
      <c r="Q409" s="3"/>
      <c r="S409" s="3"/>
      <c r="T409" s="3"/>
    </row>
    <row r="410" spans="1:20" x14ac:dyDescent="0.25">
      <c r="A410" s="3" t="s">
        <v>10710</v>
      </c>
      <c r="B410" s="2" t="s">
        <v>1769</v>
      </c>
      <c r="C410" s="3" t="s">
        <v>13773</v>
      </c>
      <c r="E410" s="3" t="s">
        <v>13766</v>
      </c>
      <c r="F410">
        <v>1</v>
      </c>
      <c r="G410" s="3">
        <v>11</v>
      </c>
      <c r="H410">
        <v>11201</v>
      </c>
      <c r="I410" s="3">
        <v>270103</v>
      </c>
      <c r="J410" t="s">
        <v>13535</v>
      </c>
      <c r="K410" s="3">
        <v>270103007</v>
      </c>
      <c r="L410" t="s">
        <v>13726</v>
      </c>
      <c r="M410" s="3">
        <v>0</v>
      </c>
      <c r="N410">
        <v>700</v>
      </c>
      <c r="O410" s="3">
        <v>874</v>
      </c>
      <c r="Q410" s="3"/>
      <c r="S410" s="3"/>
      <c r="T410" s="3"/>
    </row>
    <row r="411" spans="1:20" x14ac:dyDescent="0.25">
      <c r="A411" s="3" t="s">
        <v>10710</v>
      </c>
      <c r="B411" s="2" t="s">
        <v>1769</v>
      </c>
      <c r="C411" s="3" t="s">
        <v>13773</v>
      </c>
      <c r="E411" s="3" t="s">
        <v>13767</v>
      </c>
      <c r="F411">
        <v>2</v>
      </c>
      <c r="G411" s="3">
        <v>11</v>
      </c>
      <c r="H411">
        <v>11201</v>
      </c>
      <c r="I411" s="3">
        <v>270103</v>
      </c>
      <c r="J411" t="s">
        <v>13535</v>
      </c>
      <c r="K411" s="3">
        <v>270103007</v>
      </c>
      <c r="L411" t="s">
        <v>13726</v>
      </c>
      <c r="M411" s="3">
        <v>0</v>
      </c>
      <c r="N411">
        <v>569</v>
      </c>
      <c r="O411" s="3">
        <v>349</v>
      </c>
      <c r="Q411" s="3"/>
      <c r="S411" s="3"/>
      <c r="T411" s="3"/>
    </row>
    <row r="412" spans="1:20" x14ac:dyDescent="0.25">
      <c r="A412" s="3" t="s">
        <v>10710</v>
      </c>
      <c r="B412" s="2" t="s">
        <v>1769</v>
      </c>
      <c r="C412" s="3" t="s">
        <v>13773</v>
      </c>
      <c r="E412" s="3" t="s">
        <v>13768</v>
      </c>
      <c r="F412">
        <v>3</v>
      </c>
      <c r="G412" s="3">
        <v>11</v>
      </c>
      <c r="H412">
        <v>11201</v>
      </c>
      <c r="I412" s="3">
        <v>270103</v>
      </c>
      <c r="J412" t="s">
        <v>13535</v>
      </c>
      <c r="K412" s="3">
        <v>270103007</v>
      </c>
      <c r="L412" t="s">
        <v>13726</v>
      </c>
      <c r="M412" s="3">
        <v>0</v>
      </c>
      <c r="N412">
        <v>0</v>
      </c>
      <c r="O412" s="3">
        <v>44</v>
      </c>
      <c r="Q412" s="3"/>
      <c r="S412" s="3"/>
      <c r="T412" s="3"/>
    </row>
    <row r="413" spans="1:20" x14ac:dyDescent="0.25">
      <c r="A413" s="3" t="s">
        <v>10710</v>
      </c>
      <c r="B413" s="2" t="s">
        <v>1787</v>
      </c>
      <c r="C413" s="3" t="s">
        <v>13769</v>
      </c>
      <c r="E413" s="3" t="s">
        <v>13766</v>
      </c>
      <c r="F413">
        <v>1</v>
      </c>
      <c r="G413" s="3">
        <v>11</v>
      </c>
      <c r="H413">
        <v>11401</v>
      </c>
      <c r="I413" s="3">
        <v>270103</v>
      </c>
      <c r="J413" t="s">
        <v>13535</v>
      </c>
      <c r="K413" s="3">
        <v>270103007</v>
      </c>
      <c r="L413" t="s">
        <v>13726</v>
      </c>
      <c r="M413" s="3">
        <v>0</v>
      </c>
      <c r="N413">
        <v>92</v>
      </c>
      <c r="O413" s="3">
        <v>0</v>
      </c>
      <c r="Q413" s="3"/>
      <c r="S413" s="3"/>
      <c r="T413" s="3"/>
    </row>
    <row r="414" spans="1:20" x14ac:dyDescent="0.25">
      <c r="A414" s="3" t="s">
        <v>10710</v>
      </c>
      <c r="B414" s="2" t="s">
        <v>1787</v>
      </c>
      <c r="C414" s="3" t="s">
        <v>13769</v>
      </c>
      <c r="E414" s="3" t="s">
        <v>13767</v>
      </c>
      <c r="F414">
        <v>2</v>
      </c>
      <c r="G414" s="3">
        <v>11</v>
      </c>
      <c r="H414">
        <v>11401</v>
      </c>
      <c r="I414" s="3">
        <v>270103</v>
      </c>
      <c r="J414" t="s">
        <v>13535</v>
      </c>
      <c r="K414" s="3">
        <v>270103007</v>
      </c>
      <c r="L414" t="s">
        <v>13726</v>
      </c>
      <c r="M414" s="3">
        <v>0</v>
      </c>
      <c r="N414">
        <v>275</v>
      </c>
      <c r="O414" s="3">
        <v>0</v>
      </c>
      <c r="Q414" s="3"/>
      <c r="S414" s="3"/>
      <c r="T414" s="3"/>
    </row>
    <row r="415" spans="1:20" x14ac:dyDescent="0.25">
      <c r="A415" s="3" t="s">
        <v>10710</v>
      </c>
      <c r="B415" s="2" t="s">
        <v>1787</v>
      </c>
      <c r="C415" s="3" t="s">
        <v>13770</v>
      </c>
      <c r="E415" s="3" t="s">
        <v>13766</v>
      </c>
      <c r="F415">
        <v>1</v>
      </c>
      <c r="G415" s="3">
        <v>11</v>
      </c>
      <c r="H415">
        <v>11401</v>
      </c>
      <c r="I415" s="3">
        <v>270103</v>
      </c>
      <c r="J415" t="s">
        <v>13535</v>
      </c>
      <c r="K415" s="3">
        <v>270103007</v>
      </c>
      <c r="L415" t="s">
        <v>13726</v>
      </c>
      <c r="M415" s="3">
        <v>0</v>
      </c>
      <c r="N415">
        <v>157</v>
      </c>
      <c r="O415" s="3">
        <v>0</v>
      </c>
      <c r="Q415" s="3"/>
      <c r="S415" s="3"/>
      <c r="T415" s="3"/>
    </row>
    <row r="416" spans="1:20" x14ac:dyDescent="0.25">
      <c r="A416" s="3" t="s">
        <v>10710</v>
      </c>
      <c r="B416" s="2" t="s">
        <v>1787</v>
      </c>
      <c r="C416" s="3" t="s">
        <v>13771</v>
      </c>
      <c r="E416" s="3" t="s">
        <v>13766</v>
      </c>
      <c r="F416">
        <v>1</v>
      </c>
      <c r="G416" s="3">
        <v>11</v>
      </c>
      <c r="H416">
        <v>11401</v>
      </c>
      <c r="I416" s="3">
        <v>270103</v>
      </c>
      <c r="J416" t="s">
        <v>13535</v>
      </c>
      <c r="K416" s="3">
        <v>270103007</v>
      </c>
      <c r="L416" t="s">
        <v>13726</v>
      </c>
      <c r="M416" s="3">
        <v>0</v>
      </c>
      <c r="N416">
        <v>78</v>
      </c>
      <c r="O416" s="3">
        <v>0</v>
      </c>
      <c r="Q416" s="3"/>
      <c r="S416" s="3"/>
      <c r="T416" s="3"/>
    </row>
    <row r="417" spans="1:20" x14ac:dyDescent="0.25">
      <c r="A417" s="3" t="s">
        <v>10710</v>
      </c>
      <c r="B417" s="2" t="s">
        <v>1787</v>
      </c>
      <c r="C417" s="3" t="s">
        <v>13772</v>
      </c>
      <c r="E417" s="3" t="s">
        <v>13766</v>
      </c>
      <c r="F417">
        <v>1</v>
      </c>
      <c r="G417" s="3">
        <v>11</v>
      </c>
      <c r="H417">
        <v>11401</v>
      </c>
      <c r="I417" s="3">
        <v>270103</v>
      </c>
      <c r="J417" t="s">
        <v>13535</v>
      </c>
      <c r="K417" s="3">
        <v>270103007</v>
      </c>
      <c r="L417" t="s">
        <v>13726</v>
      </c>
      <c r="M417" s="3">
        <v>0</v>
      </c>
      <c r="N417">
        <v>70</v>
      </c>
      <c r="O417" s="3">
        <v>0</v>
      </c>
      <c r="Q417" s="3"/>
      <c r="S417" s="3"/>
      <c r="T417" s="3"/>
    </row>
    <row r="418" spans="1:20" x14ac:dyDescent="0.25">
      <c r="A418" s="3" t="s">
        <v>10710</v>
      </c>
      <c r="B418" s="2" t="s">
        <v>1787</v>
      </c>
      <c r="C418" s="3" t="s">
        <v>13772</v>
      </c>
      <c r="E418" s="3" t="s">
        <v>13767</v>
      </c>
      <c r="F418">
        <v>2</v>
      </c>
      <c r="G418" s="3">
        <v>11</v>
      </c>
      <c r="H418">
        <v>11401</v>
      </c>
      <c r="I418" s="3">
        <v>270103</v>
      </c>
      <c r="J418" t="s">
        <v>13535</v>
      </c>
      <c r="K418" s="3">
        <v>270103007</v>
      </c>
      <c r="L418" t="s">
        <v>13726</v>
      </c>
      <c r="M418" s="3">
        <v>0</v>
      </c>
      <c r="N418">
        <v>141</v>
      </c>
      <c r="O418" s="3">
        <v>0</v>
      </c>
      <c r="Q418" s="3"/>
      <c r="S418" s="3"/>
      <c r="T418" s="3"/>
    </row>
    <row r="419" spans="1:20" x14ac:dyDescent="0.25">
      <c r="A419" s="3" t="s">
        <v>10710</v>
      </c>
      <c r="B419" s="2" t="s">
        <v>1787</v>
      </c>
      <c r="C419" s="3" t="s">
        <v>13773</v>
      </c>
      <c r="E419" s="3" t="s">
        <v>13766</v>
      </c>
      <c r="F419">
        <v>1</v>
      </c>
      <c r="G419" s="3">
        <v>11</v>
      </c>
      <c r="H419">
        <v>11401</v>
      </c>
      <c r="I419" s="3">
        <v>270103</v>
      </c>
      <c r="J419" t="s">
        <v>13535</v>
      </c>
      <c r="K419" s="3">
        <v>270103007</v>
      </c>
      <c r="L419" t="s">
        <v>13726</v>
      </c>
      <c r="M419" s="3">
        <v>0</v>
      </c>
      <c r="N419">
        <v>263</v>
      </c>
      <c r="O419" s="3">
        <v>0</v>
      </c>
      <c r="Q419" s="3"/>
      <c r="S419" s="3"/>
      <c r="T419" s="3"/>
    </row>
    <row r="420" spans="1:20" x14ac:dyDescent="0.25">
      <c r="A420" s="3" t="s">
        <v>10710</v>
      </c>
      <c r="B420" s="2" t="s">
        <v>1772</v>
      </c>
      <c r="C420" s="3" t="s">
        <v>13769</v>
      </c>
      <c r="E420" s="3" t="s">
        <v>13766</v>
      </c>
      <c r="F420">
        <v>1</v>
      </c>
      <c r="G420" s="3">
        <v>11</v>
      </c>
      <c r="H420">
        <v>11202</v>
      </c>
      <c r="I420" s="3">
        <v>270103</v>
      </c>
      <c r="J420" t="s">
        <v>13535</v>
      </c>
      <c r="K420" s="3">
        <v>270103007</v>
      </c>
      <c r="L420" t="s">
        <v>13726</v>
      </c>
      <c r="M420" s="3">
        <v>0</v>
      </c>
      <c r="N420">
        <v>275</v>
      </c>
      <c r="O420" s="3">
        <v>0</v>
      </c>
      <c r="Q420" s="3"/>
      <c r="S420" s="3"/>
      <c r="T420" s="3"/>
    </row>
    <row r="421" spans="1:20" x14ac:dyDescent="0.25">
      <c r="A421" s="3" t="s">
        <v>10710</v>
      </c>
      <c r="B421" s="2" t="s">
        <v>1772</v>
      </c>
      <c r="C421" s="3" t="s">
        <v>13769</v>
      </c>
      <c r="E421" s="3" t="s">
        <v>13767</v>
      </c>
      <c r="F421">
        <v>2</v>
      </c>
      <c r="G421" s="3">
        <v>11</v>
      </c>
      <c r="H421">
        <v>11202</v>
      </c>
      <c r="I421" s="3">
        <v>270103</v>
      </c>
      <c r="J421" t="s">
        <v>13535</v>
      </c>
      <c r="K421" s="3">
        <v>270103007</v>
      </c>
      <c r="L421" t="s">
        <v>13726</v>
      </c>
      <c r="M421" s="3">
        <v>0</v>
      </c>
      <c r="N421">
        <v>366</v>
      </c>
      <c r="O421" s="3">
        <v>0</v>
      </c>
      <c r="Q421" s="3"/>
      <c r="S421" s="3"/>
      <c r="T421" s="3"/>
    </row>
    <row r="422" spans="1:20" x14ac:dyDescent="0.25">
      <c r="A422" s="3" t="s">
        <v>10710</v>
      </c>
      <c r="B422" s="2" t="s">
        <v>1772</v>
      </c>
      <c r="C422" s="3" t="s">
        <v>13770</v>
      </c>
      <c r="E422" s="3" t="s">
        <v>13766</v>
      </c>
      <c r="F422">
        <v>1</v>
      </c>
      <c r="G422" s="3">
        <v>11</v>
      </c>
      <c r="H422">
        <v>11202</v>
      </c>
      <c r="I422" s="3">
        <v>270103</v>
      </c>
      <c r="J422" t="s">
        <v>13535</v>
      </c>
      <c r="K422" s="3">
        <v>270103007</v>
      </c>
      <c r="L422" t="s">
        <v>13726</v>
      </c>
      <c r="M422" s="3">
        <v>0</v>
      </c>
      <c r="N422">
        <v>472</v>
      </c>
      <c r="O422" s="3">
        <v>0</v>
      </c>
      <c r="Q422" s="3"/>
      <c r="S422" s="3"/>
      <c r="T422" s="3"/>
    </row>
    <row r="423" spans="1:20" x14ac:dyDescent="0.25">
      <c r="A423" s="3" t="s">
        <v>10710</v>
      </c>
      <c r="B423" s="2" t="s">
        <v>1772</v>
      </c>
      <c r="C423" s="3" t="s">
        <v>13770</v>
      </c>
      <c r="E423" s="3" t="s">
        <v>13767</v>
      </c>
      <c r="F423">
        <v>2</v>
      </c>
      <c r="G423" s="3">
        <v>11</v>
      </c>
      <c r="H423">
        <v>11202</v>
      </c>
      <c r="I423" s="3">
        <v>270103</v>
      </c>
      <c r="J423" t="s">
        <v>13535</v>
      </c>
      <c r="K423" s="3">
        <v>270103007</v>
      </c>
      <c r="L423" t="s">
        <v>13726</v>
      </c>
      <c r="M423" s="3">
        <v>0</v>
      </c>
      <c r="N423">
        <v>79</v>
      </c>
      <c r="O423" s="3">
        <v>0</v>
      </c>
      <c r="Q423" s="3"/>
      <c r="S423" s="3"/>
      <c r="T423" s="3"/>
    </row>
    <row r="424" spans="1:20" x14ac:dyDescent="0.25">
      <c r="A424" s="3" t="s">
        <v>10710</v>
      </c>
      <c r="B424" s="2" t="s">
        <v>1772</v>
      </c>
      <c r="C424" s="3" t="s">
        <v>13770</v>
      </c>
      <c r="E424" s="3" t="s">
        <v>13768</v>
      </c>
      <c r="F424">
        <v>3</v>
      </c>
      <c r="G424" s="3">
        <v>11</v>
      </c>
      <c r="H424">
        <v>11202</v>
      </c>
      <c r="I424" s="3">
        <v>270103</v>
      </c>
      <c r="J424" t="s">
        <v>13535</v>
      </c>
      <c r="K424" s="3">
        <v>270103007</v>
      </c>
      <c r="L424" t="s">
        <v>13726</v>
      </c>
      <c r="M424" s="3">
        <v>0</v>
      </c>
      <c r="N424">
        <v>157</v>
      </c>
      <c r="O424" s="3">
        <v>0</v>
      </c>
      <c r="Q424" s="3"/>
      <c r="S424" s="3"/>
      <c r="T424" s="3"/>
    </row>
    <row r="425" spans="1:20" x14ac:dyDescent="0.25">
      <c r="A425" s="3" t="s">
        <v>10710</v>
      </c>
      <c r="B425" s="2" t="s">
        <v>1772</v>
      </c>
      <c r="C425" s="3" t="s">
        <v>13771</v>
      </c>
      <c r="E425" s="3" t="s">
        <v>13766</v>
      </c>
      <c r="F425">
        <v>1</v>
      </c>
      <c r="G425" s="3">
        <v>11</v>
      </c>
      <c r="H425">
        <v>11202</v>
      </c>
      <c r="I425" s="3">
        <v>270103</v>
      </c>
      <c r="J425" t="s">
        <v>13535</v>
      </c>
      <c r="K425" s="3">
        <v>270103007</v>
      </c>
      <c r="L425" t="s">
        <v>13726</v>
      </c>
      <c r="M425" s="3">
        <v>0</v>
      </c>
      <c r="N425">
        <v>235</v>
      </c>
      <c r="O425" s="3">
        <v>0</v>
      </c>
      <c r="Q425" s="3"/>
      <c r="S425" s="3"/>
      <c r="T425" s="3"/>
    </row>
    <row r="426" spans="1:20" x14ac:dyDescent="0.25">
      <c r="A426" s="3" t="s">
        <v>10710</v>
      </c>
      <c r="B426" s="2" t="s">
        <v>1772</v>
      </c>
      <c r="C426" s="3" t="s">
        <v>13771</v>
      </c>
      <c r="E426" s="3" t="s">
        <v>13767</v>
      </c>
      <c r="F426">
        <v>2</v>
      </c>
      <c r="G426" s="3">
        <v>11</v>
      </c>
      <c r="H426">
        <v>11202</v>
      </c>
      <c r="I426" s="3">
        <v>270103</v>
      </c>
      <c r="J426" t="s">
        <v>13535</v>
      </c>
      <c r="K426" s="3">
        <v>270103007</v>
      </c>
      <c r="L426" t="s">
        <v>13726</v>
      </c>
      <c r="M426" s="3">
        <v>0</v>
      </c>
      <c r="N426">
        <v>78</v>
      </c>
      <c r="O426" s="3">
        <v>0</v>
      </c>
      <c r="Q426" s="3"/>
      <c r="S426" s="3"/>
      <c r="T426" s="3"/>
    </row>
    <row r="427" spans="1:20" x14ac:dyDescent="0.25">
      <c r="A427" s="3" t="s">
        <v>10710</v>
      </c>
      <c r="B427" s="2" t="s">
        <v>1772</v>
      </c>
      <c r="C427" s="3" t="s">
        <v>13772</v>
      </c>
      <c r="E427" s="3" t="s">
        <v>13766</v>
      </c>
      <c r="F427">
        <v>1</v>
      </c>
      <c r="G427" s="3">
        <v>11</v>
      </c>
      <c r="H427">
        <v>11202</v>
      </c>
      <c r="I427" s="3">
        <v>270103</v>
      </c>
      <c r="J427" t="s">
        <v>13535</v>
      </c>
      <c r="K427" s="3">
        <v>270103007</v>
      </c>
      <c r="L427" t="s">
        <v>13726</v>
      </c>
      <c r="M427" s="3">
        <v>0</v>
      </c>
      <c r="N427">
        <v>211</v>
      </c>
      <c r="O427" s="3">
        <v>0</v>
      </c>
      <c r="Q427" s="3"/>
      <c r="S427" s="3"/>
      <c r="T427" s="3"/>
    </row>
    <row r="428" spans="1:20" x14ac:dyDescent="0.25">
      <c r="A428" s="3" t="s">
        <v>10710</v>
      </c>
      <c r="B428" s="2" t="s">
        <v>1772</v>
      </c>
      <c r="C428" s="3" t="s">
        <v>13773</v>
      </c>
      <c r="E428" s="3" t="s">
        <v>13766</v>
      </c>
      <c r="F428">
        <v>1</v>
      </c>
      <c r="G428" s="3">
        <v>11</v>
      </c>
      <c r="H428">
        <v>11202</v>
      </c>
      <c r="I428" s="3">
        <v>270103</v>
      </c>
      <c r="J428" t="s">
        <v>13535</v>
      </c>
      <c r="K428" s="3">
        <v>270103007</v>
      </c>
      <c r="L428" t="s">
        <v>13726</v>
      </c>
      <c r="M428" s="3">
        <v>0</v>
      </c>
      <c r="N428">
        <v>88</v>
      </c>
      <c r="O428" s="3">
        <v>0</v>
      </c>
      <c r="Q428" s="3"/>
      <c r="S428" s="3"/>
      <c r="T428" s="3"/>
    </row>
    <row r="429" spans="1:20" x14ac:dyDescent="0.25">
      <c r="A429" s="3" t="s">
        <v>10710</v>
      </c>
      <c r="B429" s="2" t="s">
        <v>1772</v>
      </c>
      <c r="C429" s="3" t="s">
        <v>13773</v>
      </c>
      <c r="E429" s="3" t="s">
        <v>13767</v>
      </c>
      <c r="F429">
        <v>2</v>
      </c>
      <c r="G429" s="3">
        <v>11</v>
      </c>
      <c r="H429">
        <v>11202</v>
      </c>
      <c r="I429" s="3">
        <v>270103</v>
      </c>
      <c r="J429" t="s">
        <v>13535</v>
      </c>
      <c r="K429" s="3">
        <v>270103007</v>
      </c>
      <c r="L429" t="s">
        <v>13726</v>
      </c>
      <c r="M429" s="3">
        <v>0</v>
      </c>
      <c r="N429">
        <v>131</v>
      </c>
      <c r="O429" s="3">
        <v>0</v>
      </c>
      <c r="Q429" s="3"/>
      <c r="S429" s="3"/>
      <c r="T429" s="3"/>
    </row>
    <row r="430" spans="1:20" x14ac:dyDescent="0.25">
      <c r="A430" s="3" t="s">
        <v>10710</v>
      </c>
      <c r="B430" s="2" t="s">
        <v>1778</v>
      </c>
      <c r="C430" s="3" t="s">
        <v>13769</v>
      </c>
      <c r="E430" s="3" t="s">
        <v>13767</v>
      </c>
      <c r="F430">
        <v>2</v>
      </c>
      <c r="G430" s="3">
        <v>11</v>
      </c>
      <c r="H430">
        <v>11301</v>
      </c>
      <c r="I430" s="3">
        <v>270103</v>
      </c>
      <c r="J430" t="s">
        <v>13535</v>
      </c>
      <c r="K430" s="3">
        <v>270103007</v>
      </c>
      <c r="L430" t="s">
        <v>13726</v>
      </c>
      <c r="M430" s="3">
        <v>0</v>
      </c>
      <c r="N430">
        <v>92</v>
      </c>
      <c r="O430" s="3">
        <v>0</v>
      </c>
      <c r="Q430" s="3"/>
      <c r="S430" s="3"/>
      <c r="T430" s="3"/>
    </row>
    <row r="431" spans="1:20" x14ac:dyDescent="0.25">
      <c r="A431" s="3" t="s">
        <v>10710</v>
      </c>
      <c r="B431" s="2" t="s">
        <v>1778</v>
      </c>
      <c r="C431" s="3" t="s">
        <v>13770</v>
      </c>
      <c r="E431" s="3" t="s">
        <v>13766</v>
      </c>
      <c r="F431">
        <v>1</v>
      </c>
      <c r="G431" s="3">
        <v>11</v>
      </c>
      <c r="H431">
        <v>11301</v>
      </c>
      <c r="I431" s="3">
        <v>270103</v>
      </c>
      <c r="J431" t="s">
        <v>13535</v>
      </c>
      <c r="K431" s="3">
        <v>270103007</v>
      </c>
      <c r="L431" t="s">
        <v>13726</v>
      </c>
      <c r="M431" s="3">
        <v>0</v>
      </c>
      <c r="N431">
        <v>394</v>
      </c>
      <c r="O431" s="3">
        <v>0</v>
      </c>
      <c r="Q431" s="3"/>
      <c r="S431" s="3"/>
      <c r="T431" s="3"/>
    </row>
    <row r="432" spans="1:20" x14ac:dyDescent="0.25">
      <c r="A432" s="3" t="s">
        <v>10710</v>
      </c>
      <c r="B432" s="2" t="s">
        <v>1778</v>
      </c>
      <c r="C432" s="3" t="s">
        <v>13771</v>
      </c>
      <c r="E432" s="3" t="s">
        <v>13766</v>
      </c>
      <c r="F432">
        <v>1</v>
      </c>
      <c r="G432" s="3">
        <v>11</v>
      </c>
      <c r="H432">
        <v>11301</v>
      </c>
      <c r="I432" s="3">
        <v>270103</v>
      </c>
      <c r="J432" t="s">
        <v>13535</v>
      </c>
      <c r="K432" s="3">
        <v>270103007</v>
      </c>
      <c r="L432" t="s">
        <v>13726</v>
      </c>
      <c r="M432" s="3">
        <v>0</v>
      </c>
      <c r="N432">
        <v>157</v>
      </c>
      <c r="O432" s="3">
        <v>0</v>
      </c>
      <c r="Q432" s="3"/>
      <c r="S432" s="3"/>
      <c r="T432" s="3"/>
    </row>
    <row r="433" spans="1:20" x14ac:dyDescent="0.25">
      <c r="A433" s="3" t="s">
        <v>10710</v>
      </c>
      <c r="B433" s="2" t="s">
        <v>1778</v>
      </c>
      <c r="C433" s="3" t="s">
        <v>13772</v>
      </c>
      <c r="E433" s="3" t="s">
        <v>13766</v>
      </c>
      <c r="F433">
        <v>1</v>
      </c>
      <c r="G433" s="3">
        <v>11</v>
      </c>
      <c r="H433">
        <v>11301</v>
      </c>
      <c r="I433" s="3">
        <v>270103</v>
      </c>
      <c r="J433" t="s">
        <v>13535</v>
      </c>
      <c r="K433" s="3">
        <v>270103007</v>
      </c>
      <c r="L433" t="s">
        <v>13726</v>
      </c>
      <c r="M433" s="3">
        <v>0</v>
      </c>
      <c r="N433">
        <v>70</v>
      </c>
      <c r="O433" s="3">
        <v>0</v>
      </c>
      <c r="Q433" s="3"/>
      <c r="S433" s="3"/>
      <c r="T433" s="3"/>
    </row>
    <row r="434" spans="1:20" x14ac:dyDescent="0.25">
      <c r="A434" s="3" t="s">
        <v>10710</v>
      </c>
      <c r="B434" s="2" t="s">
        <v>1778</v>
      </c>
      <c r="C434" s="3" t="s">
        <v>13773</v>
      </c>
      <c r="E434" s="3" t="s">
        <v>13766</v>
      </c>
      <c r="F434">
        <v>1</v>
      </c>
      <c r="G434" s="3">
        <v>11</v>
      </c>
      <c r="H434">
        <v>11301</v>
      </c>
      <c r="I434" s="3">
        <v>270103</v>
      </c>
      <c r="J434" t="s">
        <v>13535</v>
      </c>
      <c r="K434" s="3">
        <v>270103007</v>
      </c>
      <c r="L434" t="s">
        <v>13726</v>
      </c>
      <c r="M434" s="3">
        <v>0</v>
      </c>
      <c r="N434">
        <v>44</v>
      </c>
      <c r="O434" s="3">
        <v>0</v>
      </c>
      <c r="Q434" s="3"/>
      <c r="S434" s="3"/>
      <c r="T434" s="3"/>
    </row>
    <row r="435" spans="1:20" x14ac:dyDescent="0.25">
      <c r="A435" s="3" t="s">
        <v>10710</v>
      </c>
      <c r="B435" s="2" t="s">
        <v>1778</v>
      </c>
      <c r="C435" s="3" t="s">
        <v>13773</v>
      </c>
      <c r="E435" s="3" t="s">
        <v>13767</v>
      </c>
      <c r="F435">
        <v>2</v>
      </c>
      <c r="G435" s="3">
        <v>11</v>
      </c>
      <c r="H435">
        <v>11301</v>
      </c>
      <c r="I435" s="3">
        <v>270103</v>
      </c>
      <c r="J435" t="s">
        <v>13535</v>
      </c>
      <c r="K435" s="3">
        <v>270103007</v>
      </c>
      <c r="L435" t="s">
        <v>13726</v>
      </c>
      <c r="M435" s="3">
        <v>0</v>
      </c>
      <c r="N435">
        <v>88</v>
      </c>
      <c r="O435" s="3">
        <v>0</v>
      </c>
      <c r="Q435" s="3"/>
      <c r="S435" s="3"/>
      <c r="T435" s="3"/>
    </row>
    <row r="436" spans="1:20" x14ac:dyDescent="0.25">
      <c r="A436" s="3" t="s">
        <v>10710</v>
      </c>
      <c r="B436" s="2" t="s">
        <v>10709</v>
      </c>
      <c r="C436" s="3" t="s">
        <v>13765</v>
      </c>
      <c r="E436" s="3" t="s">
        <v>13766</v>
      </c>
      <c r="F436">
        <v>1</v>
      </c>
      <c r="G436" s="3">
        <v>11</v>
      </c>
      <c r="H436">
        <v>11101</v>
      </c>
      <c r="I436" s="3">
        <v>270103</v>
      </c>
      <c r="J436" t="s">
        <v>13535</v>
      </c>
      <c r="K436" s="3">
        <v>270103007</v>
      </c>
      <c r="L436" t="s">
        <v>13726</v>
      </c>
      <c r="M436" s="3">
        <v>0</v>
      </c>
      <c r="N436">
        <v>808</v>
      </c>
      <c r="O436" s="3">
        <v>940</v>
      </c>
      <c r="Q436" s="3"/>
      <c r="S436" s="3"/>
      <c r="T436" s="3"/>
    </row>
    <row r="437" spans="1:20" x14ac:dyDescent="0.25">
      <c r="A437" s="3" t="s">
        <v>10710</v>
      </c>
      <c r="B437" s="2" t="s">
        <v>10709</v>
      </c>
      <c r="C437" s="3" t="s">
        <v>13765</v>
      </c>
      <c r="E437" s="3" t="s">
        <v>13767</v>
      </c>
      <c r="F437">
        <v>2</v>
      </c>
      <c r="G437" s="3">
        <v>11</v>
      </c>
      <c r="H437">
        <v>11101</v>
      </c>
      <c r="I437" s="3">
        <v>270103</v>
      </c>
      <c r="J437" t="s">
        <v>13535</v>
      </c>
      <c r="K437" s="3">
        <v>270103007</v>
      </c>
      <c r="L437" t="s">
        <v>13726</v>
      </c>
      <c r="M437" s="3">
        <v>0</v>
      </c>
      <c r="N437">
        <v>1454</v>
      </c>
      <c r="O437" s="3">
        <v>376</v>
      </c>
      <c r="Q437" s="3"/>
      <c r="S437" s="3"/>
      <c r="T437" s="3"/>
    </row>
    <row r="438" spans="1:20" x14ac:dyDescent="0.25">
      <c r="A438" s="3" t="s">
        <v>10710</v>
      </c>
      <c r="B438" s="2" t="s">
        <v>10709</v>
      </c>
      <c r="C438" s="3" t="s">
        <v>13769</v>
      </c>
      <c r="E438" s="3" t="s">
        <v>13766</v>
      </c>
      <c r="F438">
        <v>1</v>
      </c>
      <c r="G438" s="3">
        <v>11</v>
      </c>
      <c r="H438">
        <v>11101</v>
      </c>
      <c r="I438" s="3">
        <v>270103</v>
      </c>
      <c r="J438" t="s">
        <v>13535</v>
      </c>
      <c r="K438" s="3">
        <v>270103007</v>
      </c>
      <c r="L438" t="s">
        <v>13726</v>
      </c>
      <c r="M438" s="3">
        <v>0</v>
      </c>
      <c r="N438">
        <v>916</v>
      </c>
      <c r="O438" s="3">
        <v>1863</v>
      </c>
      <c r="Q438" s="3"/>
      <c r="S438" s="3"/>
      <c r="T438" s="3"/>
    </row>
    <row r="439" spans="1:20" x14ac:dyDescent="0.25">
      <c r="A439" s="3" t="s">
        <v>10710</v>
      </c>
      <c r="B439" s="2" t="s">
        <v>10709</v>
      </c>
      <c r="C439" s="3" t="s">
        <v>13769</v>
      </c>
      <c r="E439" s="3" t="s">
        <v>13767</v>
      </c>
      <c r="F439">
        <v>2</v>
      </c>
      <c r="G439" s="3">
        <v>11</v>
      </c>
      <c r="H439">
        <v>11101</v>
      </c>
      <c r="I439" s="3">
        <v>270103</v>
      </c>
      <c r="J439" t="s">
        <v>13535</v>
      </c>
      <c r="K439" s="3">
        <v>270103007</v>
      </c>
      <c r="L439" t="s">
        <v>13726</v>
      </c>
      <c r="M439" s="3">
        <v>0</v>
      </c>
      <c r="N439">
        <v>1282</v>
      </c>
      <c r="O439" s="3">
        <v>0</v>
      </c>
      <c r="Q439" s="3"/>
      <c r="S439" s="3"/>
      <c r="T439" s="3"/>
    </row>
    <row r="440" spans="1:20" x14ac:dyDescent="0.25">
      <c r="A440" s="3" t="s">
        <v>10710</v>
      </c>
      <c r="B440" s="2" t="s">
        <v>10709</v>
      </c>
      <c r="C440" s="3" t="s">
        <v>13770</v>
      </c>
      <c r="E440" s="3" t="s">
        <v>13766</v>
      </c>
      <c r="F440">
        <v>1</v>
      </c>
      <c r="G440" s="3">
        <v>11</v>
      </c>
      <c r="H440">
        <v>11101</v>
      </c>
      <c r="I440" s="3">
        <v>270103</v>
      </c>
      <c r="J440" t="s">
        <v>13535</v>
      </c>
      <c r="K440" s="3">
        <v>270103007</v>
      </c>
      <c r="L440" t="s">
        <v>13726</v>
      </c>
      <c r="M440" s="3">
        <v>0</v>
      </c>
      <c r="N440">
        <v>2205</v>
      </c>
      <c r="O440" s="3">
        <v>2227</v>
      </c>
      <c r="Q440" s="3"/>
      <c r="S440" s="3"/>
      <c r="T440" s="3"/>
    </row>
    <row r="441" spans="1:20" x14ac:dyDescent="0.25">
      <c r="A441" s="3" t="s">
        <v>10710</v>
      </c>
      <c r="B441" s="2" t="s">
        <v>10709</v>
      </c>
      <c r="C441" s="3" t="s">
        <v>13770</v>
      </c>
      <c r="E441" s="3" t="s">
        <v>13767</v>
      </c>
      <c r="F441">
        <v>2</v>
      </c>
      <c r="G441" s="3">
        <v>11</v>
      </c>
      <c r="H441">
        <v>11101</v>
      </c>
      <c r="I441" s="3">
        <v>270103</v>
      </c>
      <c r="J441" t="s">
        <v>13535</v>
      </c>
      <c r="K441" s="3">
        <v>270103007</v>
      </c>
      <c r="L441" t="s">
        <v>13726</v>
      </c>
      <c r="M441" s="3">
        <v>0</v>
      </c>
      <c r="N441">
        <v>1102</v>
      </c>
      <c r="O441" s="3">
        <v>1299</v>
      </c>
      <c r="Q441" s="3"/>
      <c r="S441" s="3"/>
      <c r="T441" s="3"/>
    </row>
    <row r="442" spans="1:20" x14ac:dyDescent="0.25">
      <c r="A442" s="3" t="s">
        <v>10710</v>
      </c>
      <c r="B442" s="2" t="s">
        <v>10709</v>
      </c>
      <c r="C442" s="3" t="s">
        <v>13770</v>
      </c>
      <c r="E442" s="3" t="s">
        <v>13768</v>
      </c>
      <c r="F442">
        <v>3</v>
      </c>
      <c r="G442" s="3">
        <v>11</v>
      </c>
      <c r="H442">
        <v>11101</v>
      </c>
      <c r="I442" s="3">
        <v>270103</v>
      </c>
      <c r="J442" t="s">
        <v>13535</v>
      </c>
      <c r="K442" s="3">
        <v>270103007</v>
      </c>
      <c r="L442" t="s">
        <v>13726</v>
      </c>
      <c r="M442" s="3">
        <v>0</v>
      </c>
      <c r="N442">
        <v>79</v>
      </c>
      <c r="O442" s="3">
        <v>650</v>
      </c>
      <c r="Q442" s="3"/>
      <c r="S442" s="3"/>
      <c r="T442" s="3"/>
    </row>
    <row r="443" spans="1:20" x14ac:dyDescent="0.25">
      <c r="A443" s="3" t="s">
        <v>10710</v>
      </c>
      <c r="B443" s="2" t="s">
        <v>10709</v>
      </c>
      <c r="C443" s="3" t="s">
        <v>13771</v>
      </c>
      <c r="E443" s="3" t="s">
        <v>13766</v>
      </c>
      <c r="F443">
        <v>1</v>
      </c>
      <c r="G443" s="3">
        <v>11</v>
      </c>
      <c r="H443">
        <v>11101</v>
      </c>
      <c r="I443" s="3">
        <v>270103</v>
      </c>
      <c r="J443" t="s">
        <v>13535</v>
      </c>
      <c r="K443" s="3">
        <v>270103007</v>
      </c>
      <c r="L443" t="s">
        <v>13726</v>
      </c>
      <c r="M443" s="3">
        <v>0</v>
      </c>
      <c r="N443">
        <v>3447</v>
      </c>
      <c r="O443" s="3">
        <v>2203</v>
      </c>
      <c r="Q443" s="3"/>
      <c r="S443" s="3"/>
      <c r="T443" s="3"/>
    </row>
    <row r="444" spans="1:20" x14ac:dyDescent="0.25">
      <c r="A444" s="3" t="s">
        <v>10710</v>
      </c>
      <c r="B444" s="2" t="s">
        <v>10709</v>
      </c>
      <c r="C444" s="3" t="s">
        <v>13771</v>
      </c>
      <c r="E444" s="3" t="s">
        <v>13767</v>
      </c>
      <c r="F444">
        <v>2</v>
      </c>
      <c r="G444" s="3">
        <v>11</v>
      </c>
      <c r="H444">
        <v>11101</v>
      </c>
      <c r="I444" s="3">
        <v>270103</v>
      </c>
      <c r="J444" t="s">
        <v>13535</v>
      </c>
      <c r="K444" s="3">
        <v>270103007</v>
      </c>
      <c r="L444" t="s">
        <v>13726</v>
      </c>
      <c r="M444" s="3">
        <v>0</v>
      </c>
      <c r="N444">
        <v>548</v>
      </c>
      <c r="O444" s="3">
        <v>2361</v>
      </c>
      <c r="Q444" s="3"/>
      <c r="S444" s="3"/>
      <c r="T444" s="3"/>
    </row>
    <row r="445" spans="1:20" x14ac:dyDescent="0.25">
      <c r="A445" s="3" t="s">
        <v>10710</v>
      </c>
      <c r="B445" s="2" t="s">
        <v>10709</v>
      </c>
      <c r="C445" s="3" t="s">
        <v>13771</v>
      </c>
      <c r="E445" s="3" t="s">
        <v>13768</v>
      </c>
      <c r="F445">
        <v>3</v>
      </c>
      <c r="G445" s="3">
        <v>11</v>
      </c>
      <c r="H445">
        <v>11101</v>
      </c>
      <c r="I445" s="3">
        <v>270103</v>
      </c>
      <c r="J445" t="s">
        <v>13535</v>
      </c>
      <c r="K445" s="3">
        <v>270103007</v>
      </c>
      <c r="L445" t="s">
        <v>13726</v>
      </c>
      <c r="M445" s="3">
        <v>0</v>
      </c>
      <c r="N445">
        <v>0</v>
      </c>
      <c r="O445" s="3">
        <v>393</v>
      </c>
      <c r="Q445" s="3"/>
      <c r="S445" s="3"/>
      <c r="T445" s="3"/>
    </row>
    <row r="446" spans="1:20" x14ac:dyDescent="0.25">
      <c r="A446" s="3" t="s">
        <v>10710</v>
      </c>
      <c r="B446" s="2" t="s">
        <v>10709</v>
      </c>
      <c r="C446" s="3" t="s">
        <v>13772</v>
      </c>
      <c r="E446" s="3" t="s">
        <v>13766</v>
      </c>
      <c r="F446">
        <v>1</v>
      </c>
      <c r="G446" s="3">
        <v>11</v>
      </c>
      <c r="H446">
        <v>11101</v>
      </c>
      <c r="I446" s="3">
        <v>270103</v>
      </c>
      <c r="J446" t="s">
        <v>13535</v>
      </c>
      <c r="K446" s="3">
        <v>270103007</v>
      </c>
      <c r="L446" t="s">
        <v>13726</v>
      </c>
      <c r="M446" s="3">
        <v>0</v>
      </c>
      <c r="N446">
        <v>1546</v>
      </c>
      <c r="O446" s="3">
        <v>2193</v>
      </c>
      <c r="Q446" s="3"/>
      <c r="S446" s="3"/>
      <c r="T446" s="3"/>
    </row>
    <row r="447" spans="1:20" x14ac:dyDescent="0.25">
      <c r="A447" s="3" t="s">
        <v>10710</v>
      </c>
      <c r="B447" s="2" t="s">
        <v>10709</v>
      </c>
      <c r="C447" s="3" t="s">
        <v>13772</v>
      </c>
      <c r="E447" s="3" t="s">
        <v>13767</v>
      </c>
      <c r="F447">
        <v>2</v>
      </c>
      <c r="G447" s="3">
        <v>11</v>
      </c>
      <c r="H447">
        <v>11101</v>
      </c>
      <c r="I447" s="3">
        <v>270103</v>
      </c>
      <c r="J447" t="s">
        <v>13535</v>
      </c>
      <c r="K447" s="3">
        <v>270103007</v>
      </c>
      <c r="L447" t="s">
        <v>13726</v>
      </c>
      <c r="M447" s="3">
        <v>0</v>
      </c>
      <c r="N447">
        <v>984</v>
      </c>
      <c r="O447" s="3">
        <v>1003</v>
      </c>
      <c r="Q447" s="3"/>
      <c r="S447" s="3"/>
      <c r="T447" s="3"/>
    </row>
    <row r="448" spans="1:20" x14ac:dyDescent="0.25">
      <c r="A448" s="3" t="s">
        <v>10710</v>
      </c>
      <c r="B448" s="2" t="s">
        <v>10709</v>
      </c>
      <c r="C448" s="3" t="s">
        <v>13772</v>
      </c>
      <c r="E448" s="3" t="s">
        <v>13768</v>
      </c>
      <c r="F448">
        <v>3</v>
      </c>
      <c r="G448" s="3">
        <v>11</v>
      </c>
      <c r="H448">
        <v>11101</v>
      </c>
      <c r="I448" s="3">
        <v>270103</v>
      </c>
      <c r="J448" t="s">
        <v>13535</v>
      </c>
      <c r="K448" s="3">
        <v>270103007</v>
      </c>
      <c r="L448" t="s">
        <v>13726</v>
      </c>
      <c r="M448" s="3">
        <v>0</v>
      </c>
      <c r="N448">
        <v>211</v>
      </c>
      <c r="O448" s="3">
        <v>0</v>
      </c>
      <c r="Q448" s="3"/>
      <c r="S448" s="3"/>
      <c r="T448" s="3"/>
    </row>
    <row r="449" spans="1:20" x14ac:dyDescent="0.25">
      <c r="A449" s="3" t="s">
        <v>10710</v>
      </c>
      <c r="B449" s="2" t="s">
        <v>10709</v>
      </c>
      <c r="C449" s="3" t="s">
        <v>13773</v>
      </c>
      <c r="E449" s="3" t="s">
        <v>13766</v>
      </c>
      <c r="F449">
        <v>1</v>
      </c>
      <c r="G449" s="3">
        <v>11</v>
      </c>
      <c r="H449">
        <v>11101</v>
      </c>
      <c r="I449" s="3">
        <v>270103</v>
      </c>
      <c r="J449" t="s">
        <v>13535</v>
      </c>
      <c r="K449" s="3">
        <v>270103007</v>
      </c>
      <c r="L449" t="s">
        <v>13726</v>
      </c>
      <c r="M449" s="3">
        <v>0</v>
      </c>
      <c r="N449">
        <v>744</v>
      </c>
      <c r="O449" s="3">
        <v>1791</v>
      </c>
      <c r="Q449" s="3"/>
      <c r="S449" s="3"/>
      <c r="T449" s="3"/>
    </row>
    <row r="450" spans="1:20" x14ac:dyDescent="0.25">
      <c r="A450" s="3" t="s">
        <v>10710</v>
      </c>
      <c r="B450" s="2" t="s">
        <v>10709</v>
      </c>
      <c r="C450" s="3" t="s">
        <v>13773</v>
      </c>
      <c r="E450" s="3" t="s">
        <v>13767</v>
      </c>
      <c r="F450">
        <v>2</v>
      </c>
      <c r="G450" s="3">
        <v>11</v>
      </c>
      <c r="H450">
        <v>11101</v>
      </c>
      <c r="I450" s="3">
        <v>270103</v>
      </c>
      <c r="J450" t="s">
        <v>13535</v>
      </c>
      <c r="K450" s="3">
        <v>270103007</v>
      </c>
      <c r="L450" t="s">
        <v>13726</v>
      </c>
      <c r="M450" s="3">
        <v>0</v>
      </c>
      <c r="N450">
        <v>1050</v>
      </c>
      <c r="O450" s="3">
        <v>568</v>
      </c>
      <c r="Q450" s="3"/>
      <c r="S450" s="3"/>
      <c r="T450" s="3"/>
    </row>
    <row r="451" spans="1:20" x14ac:dyDescent="0.25">
      <c r="A451" s="3" t="s">
        <v>10710</v>
      </c>
      <c r="B451" s="2" t="s">
        <v>10709</v>
      </c>
      <c r="C451" s="3" t="s">
        <v>13773</v>
      </c>
      <c r="E451" s="3" t="s">
        <v>13768</v>
      </c>
      <c r="F451">
        <v>3</v>
      </c>
      <c r="G451" s="3">
        <v>11</v>
      </c>
      <c r="H451">
        <v>11101</v>
      </c>
      <c r="I451" s="3">
        <v>270103</v>
      </c>
      <c r="J451" t="s">
        <v>13535</v>
      </c>
      <c r="K451" s="3">
        <v>270103007</v>
      </c>
      <c r="L451" t="s">
        <v>13726</v>
      </c>
      <c r="M451" s="3">
        <v>0</v>
      </c>
      <c r="N451">
        <v>0</v>
      </c>
      <c r="O451" s="3">
        <v>218</v>
      </c>
      <c r="Q451" s="3"/>
      <c r="S451" s="3"/>
      <c r="T451" s="3"/>
    </row>
    <row r="452" spans="1:20" x14ac:dyDescent="0.25">
      <c r="A452" s="3" t="s">
        <v>10710</v>
      </c>
      <c r="B452" s="2" t="s">
        <v>10709</v>
      </c>
      <c r="C452" s="3" t="s">
        <v>13765</v>
      </c>
      <c r="E452" s="3" t="s">
        <v>13766</v>
      </c>
      <c r="F452">
        <v>1</v>
      </c>
      <c r="G452" s="3">
        <v>11</v>
      </c>
      <c r="H452">
        <v>11101</v>
      </c>
      <c r="I452" s="3">
        <v>270103</v>
      </c>
      <c r="J452" t="s">
        <v>13535</v>
      </c>
      <c r="K452" s="3">
        <v>270103007</v>
      </c>
      <c r="L452" t="s">
        <v>13726</v>
      </c>
      <c r="M452" s="3">
        <v>135</v>
      </c>
      <c r="N452">
        <v>0</v>
      </c>
      <c r="O452" s="3">
        <v>0</v>
      </c>
      <c r="Q452" s="3"/>
      <c r="S452" s="3"/>
      <c r="T452" s="3"/>
    </row>
    <row r="453" spans="1:20" x14ac:dyDescent="0.25">
      <c r="A453" s="3" t="s">
        <v>10710</v>
      </c>
      <c r="B453" s="2" t="s">
        <v>10709</v>
      </c>
      <c r="C453" s="3" t="s">
        <v>13765</v>
      </c>
      <c r="E453" s="3" t="s">
        <v>13767</v>
      </c>
      <c r="F453">
        <v>2</v>
      </c>
      <c r="G453" s="3">
        <v>11</v>
      </c>
      <c r="H453">
        <v>11101</v>
      </c>
      <c r="I453" s="3">
        <v>270103</v>
      </c>
      <c r="J453" t="s">
        <v>13535</v>
      </c>
      <c r="K453" s="3">
        <v>270103007</v>
      </c>
      <c r="L453" t="s">
        <v>13726</v>
      </c>
      <c r="M453" s="3">
        <v>375</v>
      </c>
      <c r="N453">
        <v>0</v>
      </c>
      <c r="O453" s="3">
        <v>0</v>
      </c>
      <c r="Q453" s="3"/>
      <c r="S453" s="3"/>
      <c r="T453" s="3"/>
    </row>
    <row r="454" spans="1:20" x14ac:dyDescent="0.25">
      <c r="A454" s="3" t="s">
        <v>10710</v>
      </c>
      <c r="B454" s="2" t="s">
        <v>10709</v>
      </c>
      <c r="C454" s="3" t="s">
        <v>13769</v>
      </c>
      <c r="E454" s="3" t="s">
        <v>13766</v>
      </c>
      <c r="F454">
        <v>1</v>
      </c>
      <c r="G454" s="3">
        <v>11</v>
      </c>
      <c r="H454">
        <v>11101</v>
      </c>
      <c r="I454" s="3">
        <v>270103</v>
      </c>
      <c r="J454" t="s">
        <v>13535</v>
      </c>
      <c r="K454" s="3">
        <v>270103007</v>
      </c>
      <c r="L454" t="s">
        <v>13726</v>
      </c>
      <c r="M454" s="3">
        <v>307</v>
      </c>
      <c r="N454">
        <v>0</v>
      </c>
      <c r="O454" s="3">
        <v>0</v>
      </c>
      <c r="Q454" s="3"/>
      <c r="S454" s="3"/>
      <c r="T454" s="3"/>
    </row>
    <row r="455" spans="1:20" x14ac:dyDescent="0.25">
      <c r="A455" s="3" t="s">
        <v>10710</v>
      </c>
      <c r="B455" s="2" t="s">
        <v>10709</v>
      </c>
      <c r="C455" s="3" t="s">
        <v>13769</v>
      </c>
      <c r="E455" s="3" t="s">
        <v>13767</v>
      </c>
      <c r="F455">
        <v>2</v>
      </c>
      <c r="G455" s="3">
        <v>11</v>
      </c>
      <c r="H455">
        <v>11101</v>
      </c>
      <c r="I455" s="3">
        <v>270103</v>
      </c>
      <c r="J455" t="s">
        <v>13535</v>
      </c>
      <c r="K455" s="3">
        <v>270103007</v>
      </c>
      <c r="L455" t="s">
        <v>13726</v>
      </c>
      <c r="M455" s="3">
        <v>1736</v>
      </c>
      <c r="N455">
        <v>0</v>
      </c>
      <c r="O455" s="3">
        <v>0</v>
      </c>
      <c r="Q455" s="3"/>
      <c r="S455" s="3"/>
      <c r="T455" s="3"/>
    </row>
    <row r="456" spans="1:20" x14ac:dyDescent="0.25">
      <c r="A456" s="3" t="s">
        <v>10710</v>
      </c>
      <c r="B456" s="2" t="s">
        <v>10709</v>
      </c>
      <c r="C456" s="3" t="s">
        <v>13769</v>
      </c>
      <c r="E456" s="3" t="s">
        <v>13768</v>
      </c>
      <c r="F456">
        <v>3</v>
      </c>
      <c r="G456" s="3">
        <v>11</v>
      </c>
      <c r="H456">
        <v>11101</v>
      </c>
      <c r="I456" s="3">
        <v>270103</v>
      </c>
      <c r="J456" t="s">
        <v>13535</v>
      </c>
      <c r="K456" s="3">
        <v>270103007</v>
      </c>
      <c r="L456" t="s">
        <v>13726</v>
      </c>
      <c r="M456" s="3">
        <v>114</v>
      </c>
      <c r="N456">
        <v>0</v>
      </c>
      <c r="O456" s="3">
        <v>0</v>
      </c>
      <c r="Q456" s="3"/>
      <c r="S456" s="3"/>
      <c r="T456" s="3"/>
    </row>
    <row r="457" spans="1:20" x14ac:dyDescent="0.25">
      <c r="A457" s="3" t="s">
        <v>10710</v>
      </c>
      <c r="B457" s="2" t="s">
        <v>10709</v>
      </c>
      <c r="C457" s="3" t="s">
        <v>13770</v>
      </c>
      <c r="E457" s="3" t="s">
        <v>13766</v>
      </c>
      <c r="F457">
        <v>1</v>
      </c>
      <c r="G457" s="3">
        <v>11</v>
      </c>
      <c r="H457">
        <v>11101</v>
      </c>
      <c r="I457" s="3">
        <v>270103</v>
      </c>
      <c r="J457" t="s">
        <v>13535</v>
      </c>
      <c r="K457" s="3">
        <v>270103007</v>
      </c>
      <c r="L457" t="s">
        <v>13726</v>
      </c>
      <c r="M457" s="3">
        <v>632</v>
      </c>
      <c r="N457">
        <v>0</v>
      </c>
      <c r="O457" s="3">
        <v>0</v>
      </c>
      <c r="Q457" s="3"/>
      <c r="S457" s="3"/>
      <c r="T457" s="3"/>
    </row>
    <row r="458" spans="1:20" x14ac:dyDescent="0.25">
      <c r="A458" s="3" t="s">
        <v>10710</v>
      </c>
      <c r="B458" s="2" t="s">
        <v>10709</v>
      </c>
      <c r="C458" s="3" t="s">
        <v>13770</v>
      </c>
      <c r="E458" s="3" t="s">
        <v>13767</v>
      </c>
      <c r="F458">
        <v>2</v>
      </c>
      <c r="G458" s="3">
        <v>11</v>
      </c>
      <c r="H458">
        <v>11101</v>
      </c>
      <c r="I458" s="3">
        <v>270103</v>
      </c>
      <c r="J458" t="s">
        <v>13535</v>
      </c>
      <c r="K458" s="3">
        <v>270103007</v>
      </c>
      <c r="L458" t="s">
        <v>13726</v>
      </c>
      <c r="M458" s="3">
        <v>1566</v>
      </c>
      <c r="N458">
        <v>0</v>
      </c>
      <c r="O458" s="3">
        <v>0</v>
      </c>
      <c r="Q458" s="3"/>
      <c r="S458" s="3"/>
      <c r="T458" s="3"/>
    </row>
    <row r="459" spans="1:20" x14ac:dyDescent="0.25">
      <c r="A459" s="3" t="s">
        <v>10710</v>
      </c>
      <c r="B459" s="2" t="s">
        <v>10709</v>
      </c>
      <c r="C459" s="3" t="s">
        <v>13770</v>
      </c>
      <c r="E459" s="3" t="s">
        <v>13768</v>
      </c>
      <c r="F459">
        <v>3</v>
      </c>
      <c r="G459" s="3">
        <v>11</v>
      </c>
      <c r="H459">
        <v>11101</v>
      </c>
      <c r="I459" s="3">
        <v>270103</v>
      </c>
      <c r="J459" t="s">
        <v>13535</v>
      </c>
      <c r="K459" s="3">
        <v>270103007</v>
      </c>
      <c r="L459" t="s">
        <v>13726</v>
      </c>
      <c r="M459" s="3">
        <v>89</v>
      </c>
      <c r="N459">
        <v>0</v>
      </c>
      <c r="O459" s="3">
        <v>0</v>
      </c>
      <c r="Q459" s="3"/>
      <c r="S459" s="3"/>
      <c r="T459" s="3"/>
    </row>
    <row r="460" spans="1:20" x14ac:dyDescent="0.25">
      <c r="A460" s="3" t="s">
        <v>10710</v>
      </c>
      <c r="B460" s="2" t="s">
        <v>10709</v>
      </c>
      <c r="C460" s="3" t="s">
        <v>13771</v>
      </c>
      <c r="E460" s="3" t="s">
        <v>13766</v>
      </c>
      <c r="F460">
        <v>1</v>
      </c>
      <c r="G460" s="3">
        <v>11</v>
      </c>
      <c r="H460">
        <v>11101</v>
      </c>
      <c r="I460" s="3">
        <v>270103</v>
      </c>
      <c r="J460" t="s">
        <v>13535</v>
      </c>
      <c r="K460" s="3">
        <v>270103007</v>
      </c>
      <c r="L460" t="s">
        <v>13726</v>
      </c>
      <c r="M460" s="3">
        <v>293</v>
      </c>
      <c r="N460">
        <v>0</v>
      </c>
      <c r="O460" s="3">
        <v>0</v>
      </c>
      <c r="Q460" s="3"/>
      <c r="S460" s="3"/>
      <c r="T460" s="3"/>
    </row>
    <row r="461" spans="1:20" x14ac:dyDescent="0.25">
      <c r="A461" s="3" t="s">
        <v>10710</v>
      </c>
      <c r="B461" s="2" t="s">
        <v>10709</v>
      </c>
      <c r="C461" s="3" t="s">
        <v>13771</v>
      </c>
      <c r="E461" s="3" t="s">
        <v>13767</v>
      </c>
      <c r="F461">
        <v>2</v>
      </c>
      <c r="G461" s="3">
        <v>11</v>
      </c>
      <c r="H461">
        <v>11101</v>
      </c>
      <c r="I461" s="3">
        <v>270103</v>
      </c>
      <c r="J461" t="s">
        <v>13535</v>
      </c>
      <c r="K461" s="3">
        <v>270103007</v>
      </c>
      <c r="L461" t="s">
        <v>13726</v>
      </c>
      <c r="M461" s="3">
        <v>2444</v>
      </c>
      <c r="N461">
        <v>0</v>
      </c>
      <c r="O461" s="3">
        <v>0</v>
      </c>
      <c r="Q461" s="3"/>
      <c r="S461" s="3"/>
      <c r="T461" s="3"/>
    </row>
    <row r="462" spans="1:20" x14ac:dyDescent="0.25">
      <c r="A462" s="3" t="s">
        <v>10710</v>
      </c>
      <c r="B462" s="2" t="s">
        <v>10709</v>
      </c>
      <c r="C462" s="3" t="s">
        <v>13771</v>
      </c>
      <c r="E462" s="3" t="s">
        <v>13768</v>
      </c>
      <c r="F462">
        <v>3</v>
      </c>
      <c r="G462" s="3">
        <v>11</v>
      </c>
      <c r="H462">
        <v>11101</v>
      </c>
      <c r="I462" s="3">
        <v>270103</v>
      </c>
      <c r="J462" t="s">
        <v>13535</v>
      </c>
      <c r="K462" s="3">
        <v>270103007</v>
      </c>
      <c r="L462" t="s">
        <v>13726</v>
      </c>
      <c r="M462" s="3">
        <v>92</v>
      </c>
      <c r="N462">
        <v>0</v>
      </c>
      <c r="O462" s="3">
        <v>0</v>
      </c>
      <c r="Q462" s="3"/>
      <c r="S462" s="3"/>
      <c r="T462" s="3"/>
    </row>
    <row r="463" spans="1:20" x14ac:dyDescent="0.25">
      <c r="A463" s="3" t="s">
        <v>10710</v>
      </c>
      <c r="B463" s="2" t="s">
        <v>10709</v>
      </c>
      <c r="C463" s="3" t="s">
        <v>13772</v>
      </c>
      <c r="E463" s="3" t="s">
        <v>13766</v>
      </c>
      <c r="F463">
        <v>1</v>
      </c>
      <c r="G463" s="3">
        <v>11</v>
      </c>
      <c r="H463">
        <v>11101</v>
      </c>
      <c r="I463" s="3">
        <v>270103</v>
      </c>
      <c r="J463" t="s">
        <v>13535</v>
      </c>
      <c r="K463" s="3">
        <v>270103007</v>
      </c>
      <c r="L463" t="s">
        <v>13726</v>
      </c>
      <c r="M463" s="3">
        <v>685</v>
      </c>
      <c r="N463">
        <v>0</v>
      </c>
      <c r="O463" s="3">
        <v>0</v>
      </c>
      <c r="Q463" s="3"/>
      <c r="S463" s="3"/>
      <c r="T463" s="3"/>
    </row>
    <row r="464" spans="1:20" x14ac:dyDescent="0.25">
      <c r="A464" s="3" t="s">
        <v>10710</v>
      </c>
      <c r="B464" s="2" t="s">
        <v>10709</v>
      </c>
      <c r="C464" s="3" t="s">
        <v>13772</v>
      </c>
      <c r="E464" s="3" t="s">
        <v>13767</v>
      </c>
      <c r="F464">
        <v>2</v>
      </c>
      <c r="G464" s="3">
        <v>11</v>
      </c>
      <c r="H464">
        <v>11101</v>
      </c>
      <c r="I464" s="3">
        <v>270103</v>
      </c>
      <c r="J464" t="s">
        <v>13535</v>
      </c>
      <c r="K464" s="3">
        <v>270103007</v>
      </c>
      <c r="L464" t="s">
        <v>13726</v>
      </c>
      <c r="M464" s="3">
        <v>3270</v>
      </c>
      <c r="N464">
        <v>0</v>
      </c>
      <c r="O464" s="3">
        <v>0</v>
      </c>
      <c r="Q464" s="3"/>
      <c r="S464" s="3"/>
      <c r="T464" s="3"/>
    </row>
    <row r="465" spans="1:20" x14ac:dyDescent="0.25">
      <c r="A465" s="3" t="s">
        <v>10710</v>
      </c>
      <c r="B465" s="2" t="s">
        <v>10709</v>
      </c>
      <c r="C465" s="3" t="s">
        <v>13772</v>
      </c>
      <c r="E465" s="3" t="s">
        <v>13768</v>
      </c>
      <c r="F465">
        <v>3</v>
      </c>
      <c r="G465" s="3">
        <v>11</v>
      </c>
      <c r="H465">
        <v>11101</v>
      </c>
      <c r="I465" s="3">
        <v>270103</v>
      </c>
      <c r="J465" t="s">
        <v>13535</v>
      </c>
      <c r="K465" s="3">
        <v>270103007</v>
      </c>
      <c r="L465" t="s">
        <v>13726</v>
      </c>
      <c r="M465" s="3">
        <v>237</v>
      </c>
      <c r="N465">
        <v>0</v>
      </c>
      <c r="O465" s="3">
        <v>0</v>
      </c>
      <c r="Q465" s="3"/>
      <c r="S465" s="3"/>
      <c r="T465" s="3"/>
    </row>
    <row r="466" spans="1:20" x14ac:dyDescent="0.25">
      <c r="A466" s="3" t="s">
        <v>10710</v>
      </c>
      <c r="B466" s="2" t="s">
        <v>10709</v>
      </c>
      <c r="C466" s="3" t="s">
        <v>13773</v>
      </c>
      <c r="E466" s="3" t="s">
        <v>13766</v>
      </c>
      <c r="F466">
        <v>1</v>
      </c>
      <c r="G466" s="3">
        <v>11</v>
      </c>
      <c r="H466">
        <v>11101</v>
      </c>
      <c r="I466" s="3">
        <v>270103</v>
      </c>
      <c r="J466" t="s">
        <v>13535</v>
      </c>
      <c r="K466" s="3">
        <v>270103007</v>
      </c>
      <c r="L466" t="s">
        <v>13726</v>
      </c>
      <c r="M466" s="3">
        <v>195</v>
      </c>
      <c r="N466">
        <v>0</v>
      </c>
      <c r="O466" s="3">
        <v>0</v>
      </c>
      <c r="Q466" s="3"/>
      <c r="S466" s="3"/>
      <c r="T466" s="3"/>
    </row>
    <row r="467" spans="1:20" x14ac:dyDescent="0.25">
      <c r="A467" s="3" t="s">
        <v>10710</v>
      </c>
      <c r="B467" s="2" t="s">
        <v>10709</v>
      </c>
      <c r="C467" s="3" t="s">
        <v>13773</v>
      </c>
      <c r="E467" s="3" t="s">
        <v>13767</v>
      </c>
      <c r="F467">
        <v>2</v>
      </c>
      <c r="G467" s="3">
        <v>11</v>
      </c>
      <c r="H467">
        <v>11101</v>
      </c>
      <c r="I467" s="3">
        <v>270103</v>
      </c>
      <c r="J467" t="s">
        <v>13535</v>
      </c>
      <c r="K467" s="3">
        <v>270103007</v>
      </c>
      <c r="L467" t="s">
        <v>13726</v>
      </c>
      <c r="M467" s="3">
        <v>2548</v>
      </c>
      <c r="N467">
        <v>0</v>
      </c>
      <c r="O467" s="3">
        <v>0</v>
      </c>
      <c r="Q467" s="3"/>
      <c r="S467" s="3"/>
      <c r="T467" s="3"/>
    </row>
    <row r="468" spans="1:20" x14ac:dyDescent="0.25">
      <c r="A468" s="3" t="s">
        <v>10710</v>
      </c>
      <c r="B468" s="2" t="s">
        <v>10709</v>
      </c>
      <c r="C468" s="3" t="s">
        <v>13773</v>
      </c>
      <c r="E468" s="3" t="s">
        <v>13768</v>
      </c>
      <c r="F468">
        <v>3</v>
      </c>
      <c r="G468" s="3">
        <v>11</v>
      </c>
      <c r="H468">
        <v>11101</v>
      </c>
      <c r="I468" s="3">
        <v>270103</v>
      </c>
      <c r="J468" t="s">
        <v>13535</v>
      </c>
      <c r="K468" s="3">
        <v>270103007</v>
      </c>
      <c r="L468" t="s">
        <v>13726</v>
      </c>
      <c r="M468" s="3">
        <v>79</v>
      </c>
      <c r="N468">
        <v>0</v>
      </c>
      <c r="O468" s="3">
        <v>0</v>
      </c>
      <c r="Q468" s="3"/>
      <c r="S468" s="3"/>
      <c r="T468" s="3"/>
    </row>
    <row r="469" spans="1:20" x14ac:dyDescent="0.25">
      <c r="A469" s="3" t="s">
        <v>10710</v>
      </c>
      <c r="B469" s="2" t="s">
        <v>1775</v>
      </c>
      <c r="C469" s="3" t="s">
        <v>13770</v>
      </c>
      <c r="E469" s="3" t="s">
        <v>13767</v>
      </c>
      <c r="F469">
        <v>2</v>
      </c>
      <c r="G469" s="3">
        <v>11</v>
      </c>
      <c r="H469">
        <v>11203</v>
      </c>
      <c r="I469" s="3">
        <v>270103</v>
      </c>
      <c r="J469" t="s">
        <v>13535</v>
      </c>
      <c r="K469" s="3">
        <v>270103007</v>
      </c>
      <c r="L469" t="s">
        <v>13726</v>
      </c>
      <c r="M469" s="3">
        <v>0</v>
      </c>
      <c r="N469">
        <v>79</v>
      </c>
      <c r="O469" s="3">
        <v>0</v>
      </c>
      <c r="Q469" s="3"/>
      <c r="S469" s="3"/>
      <c r="T469" s="3"/>
    </row>
    <row r="470" spans="1:20" x14ac:dyDescent="0.25">
      <c r="A470" s="3" t="s">
        <v>10710</v>
      </c>
      <c r="B470" s="2" t="s">
        <v>1775</v>
      </c>
      <c r="C470" s="3" t="s">
        <v>13771</v>
      </c>
      <c r="E470" s="3" t="s">
        <v>13766</v>
      </c>
      <c r="F470">
        <v>1</v>
      </c>
      <c r="G470" s="3">
        <v>11</v>
      </c>
      <c r="H470">
        <v>11203</v>
      </c>
      <c r="I470" s="3">
        <v>270103</v>
      </c>
      <c r="J470" t="s">
        <v>13535</v>
      </c>
      <c r="K470" s="3">
        <v>270103007</v>
      </c>
      <c r="L470" t="s">
        <v>13726</v>
      </c>
      <c r="M470" s="3">
        <v>0</v>
      </c>
      <c r="N470">
        <v>313</v>
      </c>
      <c r="O470" s="3">
        <v>0</v>
      </c>
      <c r="Q470" s="3"/>
      <c r="S470" s="3"/>
      <c r="T470" s="3"/>
    </row>
    <row r="471" spans="1:20" x14ac:dyDescent="0.25">
      <c r="A471" s="3" t="s">
        <v>10710</v>
      </c>
      <c r="B471" s="2" t="s">
        <v>1775</v>
      </c>
      <c r="C471" s="3" t="s">
        <v>13772</v>
      </c>
      <c r="E471" s="3" t="s">
        <v>13767</v>
      </c>
      <c r="F471">
        <v>2</v>
      </c>
      <c r="G471" s="3">
        <v>11</v>
      </c>
      <c r="H471">
        <v>11203</v>
      </c>
      <c r="I471" s="3">
        <v>270103</v>
      </c>
      <c r="J471" t="s">
        <v>13535</v>
      </c>
      <c r="K471" s="3">
        <v>270103007</v>
      </c>
      <c r="L471" t="s">
        <v>13726</v>
      </c>
      <c r="M471" s="3">
        <v>0</v>
      </c>
      <c r="N471">
        <v>70</v>
      </c>
      <c r="O471" s="3">
        <v>0</v>
      </c>
      <c r="Q471" s="3"/>
      <c r="S471" s="3"/>
      <c r="T471" s="3"/>
    </row>
    <row r="472" spans="1:20" x14ac:dyDescent="0.25">
      <c r="A472" s="3" t="s">
        <v>10710</v>
      </c>
      <c r="B472" s="2" t="s">
        <v>1775</v>
      </c>
      <c r="C472" s="3" t="s">
        <v>13772</v>
      </c>
      <c r="E472" s="3" t="s">
        <v>13768</v>
      </c>
      <c r="F472">
        <v>3</v>
      </c>
      <c r="G472" s="3">
        <v>11</v>
      </c>
      <c r="H472">
        <v>11203</v>
      </c>
      <c r="I472" s="3">
        <v>270103</v>
      </c>
      <c r="J472" t="s">
        <v>13535</v>
      </c>
      <c r="K472" s="3">
        <v>270103007</v>
      </c>
      <c r="L472" t="s">
        <v>13726</v>
      </c>
      <c r="M472" s="3">
        <v>0</v>
      </c>
      <c r="N472">
        <v>70</v>
      </c>
      <c r="O472" s="3">
        <v>0</v>
      </c>
      <c r="Q472" s="3"/>
      <c r="S472" s="3"/>
      <c r="T472" s="3"/>
    </row>
    <row r="473" spans="1:20" x14ac:dyDescent="0.25">
      <c r="A473" s="3" t="s">
        <v>10710</v>
      </c>
      <c r="B473" s="2" t="s">
        <v>1775</v>
      </c>
      <c r="C473" s="3" t="s">
        <v>13773</v>
      </c>
      <c r="E473" s="3" t="s">
        <v>13766</v>
      </c>
      <c r="F473">
        <v>1</v>
      </c>
      <c r="G473" s="3">
        <v>11</v>
      </c>
      <c r="H473">
        <v>11203</v>
      </c>
      <c r="I473" s="3">
        <v>270103</v>
      </c>
      <c r="J473" t="s">
        <v>13535</v>
      </c>
      <c r="K473" s="3">
        <v>270103007</v>
      </c>
      <c r="L473" t="s">
        <v>13726</v>
      </c>
      <c r="M473" s="3">
        <v>0</v>
      </c>
      <c r="N473">
        <v>131</v>
      </c>
      <c r="O473" s="3">
        <v>0</v>
      </c>
      <c r="Q473" s="3"/>
      <c r="S473" s="3"/>
      <c r="T473" s="3"/>
    </row>
    <row r="474" spans="1:20" x14ac:dyDescent="0.25">
      <c r="A474" s="3" t="s">
        <v>10710</v>
      </c>
      <c r="B474" s="2" t="s">
        <v>1775</v>
      </c>
      <c r="C474" s="3" t="s">
        <v>13773</v>
      </c>
      <c r="E474" s="3" t="s">
        <v>13767</v>
      </c>
      <c r="F474">
        <v>2</v>
      </c>
      <c r="G474" s="3">
        <v>11</v>
      </c>
      <c r="H474">
        <v>11203</v>
      </c>
      <c r="I474" s="3">
        <v>270103</v>
      </c>
      <c r="J474" t="s">
        <v>13535</v>
      </c>
      <c r="K474" s="3">
        <v>270103007</v>
      </c>
      <c r="L474" t="s">
        <v>13726</v>
      </c>
      <c r="M474" s="3">
        <v>0</v>
      </c>
      <c r="N474">
        <v>88</v>
      </c>
      <c r="O474" s="3">
        <v>0</v>
      </c>
      <c r="Q474" s="3"/>
      <c r="S474" s="3"/>
      <c r="T474" s="3"/>
    </row>
    <row r="475" spans="1:20" x14ac:dyDescent="0.25">
      <c r="A475" s="3" t="s">
        <v>768</v>
      </c>
      <c r="B475" s="2" t="s">
        <v>1518</v>
      </c>
      <c r="C475" s="3" t="s">
        <v>13765</v>
      </c>
      <c r="E475" s="3" t="s">
        <v>13767</v>
      </c>
      <c r="F475">
        <v>2</v>
      </c>
      <c r="G475" s="3">
        <v>8</v>
      </c>
      <c r="H475">
        <v>8202</v>
      </c>
      <c r="I475" s="3">
        <v>270103</v>
      </c>
      <c r="J475" t="s">
        <v>13535</v>
      </c>
      <c r="K475" s="3">
        <v>270103007</v>
      </c>
      <c r="L475" t="s">
        <v>13726</v>
      </c>
      <c r="M475" s="3">
        <v>0</v>
      </c>
      <c r="N475">
        <v>3928</v>
      </c>
      <c r="O475" s="3">
        <v>0</v>
      </c>
      <c r="Q475" s="3"/>
      <c r="S475" s="3"/>
      <c r="T475" s="3"/>
    </row>
    <row r="476" spans="1:20" x14ac:dyDescent="0.25">
      <c r="A476" s="3" t="s">
        <v>768</v>
      </c>
      <c r="B476" s="2" t="s">
        <v>1518</v>
      </c>
      <c r="C476" s="3" t="s">
        <v>13769</v>
      </c>
      <c r="E476" s="3" t="s">
        <v>13766</v>
      </c>
      <c r="F476">
        <v>1</v>
      </c>
      <c r="G476" s="3">
        <v>8</v>
      </c>
      <c r="H476">
        <v>8202</v>
      </c>
      <c r="I476" s="3">
        <v>270103</v>
      </c>
      <c r="J476" t="s">
        <v>13535</v>
      </c>
      <c r="K476" s="3">
        <v>270103007</v>
      </c>
      <c r="L476" t="s">
        <v>13726</v>
      </c>
      <c r="M476" s="3">
        <v>956</v>
      </c>
      <c r="N476">
        <v>6206</v>
      </c>
      <c r="O476" s="3">
        <v>0</v>
      </c>
      <c r="Q476" s="3"/>
      <c r="S476" s="3"/>
      <c r="T476" s="3"/>
    </row>
    <row r="477" spans="1:20" x14ac:dyDescent="0.25">
      <c r="A477" s="3" t="s">
        <v>768</v>
      </c>
      <c r="B477" s="2" t="s">
        <v>1518</v>
      </c>
      <c r="C477" s="3" t="s">
        <v>13769</v>
      </c>
      <c r="E477" s="3" t="s">
        <v>13767</v>
      </c>
      <c r="F477">
        <v>2</v>
      </c>
      <c r="G477" s="3">
        <v>8</v>
      </c>
      <c r="H477">
        <v>8202</v>
      </c>
      <c r="I477" s="3">
        <v>270103</v>
      </c>
      <c r="J477" t="s">
        <v>13535</v>
      </c>
      <c r="K477" s="3">
        <v>270103007</v>
      </c>
      <c r="L477" t="s">
        <v>13726</v>
      </c>
      <c r="M477" s="3">
        <v>436</v>
      </c>
      <c r="N477">
        <v>4138</v>
      </c>
      <c r="O477" s="3">
        <v>0</v>
      </c>
      <c r="Q477" s="3"/>
      <c r="S477" s="3"/>
      <c r="T477" s="3"/>
    </row>
    <row r="478" spans="1:20" x14ac:dyDescent="0.25">
      <c r="A478" s="3" t="s">
        <v>768</v>
      </c>
      <c r="B478" s="2" t="s">
        <v>1518</v>
      </c>
      <c r="C478" s="3" t="s">
        <v>13770</v>
      </c>
      <c r="E478" s="3" t="s">
        <v>13766</v>
      </c>
      <c r="F478">
        <v>1</v>
      </c>
      <c r="G478" s="3">
        <v>8</v>
      </c>
      <c r="H478">
        <v>8202</v>
      </c>
      <c r="I478" s="3">
        <v>270103</v>
      </c>
      <c r="J478" t="s">
        <v>13535</v>
      </c>
      <c r="K478" s="3">
        <v>270103007</v>
      </c>
      <c r="L478" t="s">
        <v>13726</v>
      </c>
      <c r="M478" s="3">
        <v>0</v>
      </c>
      <c r="N478">
        <v>3933</v>
      </c>
      <c r="O478" s="3">
        <v>0</v>
      </c>
      <c r="Q478" s="3"/>
      <c r="S478" s="3"/>
      <c r="T478" s="3"/>
    </row>
    <row r="479" spans="1:20" x14ac:dyDescent="0.25">
      <c r="A479" s="3" t="s">
        <v>768</v>
      </c>
      <c r="B479" s="2" t="s">
        <v>1518</v>
      </c>
      <c r="C479" s="3" t="s">
        <v>13770</v>
      </c>
      <c r="E479" s="3" t="s">
        <v>13767</v>
      </c>
      <c r="F479">
        <v>2</v>
      </c>
      <c r="G479" s="3">
        <v>8</v>
      </c>
      <c r="H479">
        <v>8202</v>
      </c>
      <c r="I479" s="3">
        <v>270103</v>
      </c>
      <c r="J479" t="s">
        <v>13535</v>
      </c>
      <c r="K479" s="3">
        <v>270103007</v>
      </c>
      <c r="L479" t="s">
        <v>13726</v>
      </c>
      <c r="M479" s="3">
        <v>1122</v>
      </c>
      <c r="N479">
        <v>0</v>
      </c>
      <c r="O479" s="3">
        <v>0</v>
      </c>
      <c r="Q479" s="3"/>
      <c r="S479" s="3"/>
      <c r="T479" s="3"/>
    </row>
    <row r="480" spans="1:20" x14ac:dyDescent="0.25">
      <c r="A480" s="3" t="s">
        <v>768</v>
      </c>
      <c r="B480" s="2" t="s">
        <v>1518</v>
      </c>
      <c r="C480" s="3" t="s">
        <v>13771</v>
      </c>
      <c r="E480" s="3" t="s">
        <v>13766</v>
      </c>
      <c r="F480">
        <v>1</v>
      </c>
      <c r="G480" s="3">
        <v>8</v>
      </c>
      <c r="H480">
        <v>8202</v>
      </c>
      <c r="I480" s="3">
        <v>270103</v>
      </c>
      <c r="J480" t="s">
        <v>13535</v>
      </c>
      <c r="K480" s="3">
        <v>270103007</v>
      </c>
      <c r="L480" t="s">
        <v>13726</v>
      </c>
      <c r="M480" s="3">
        <v>0</v>
      </c>
      <c r="N480">
        <v>4835</v>
      </c>
      <c r="O480" s="3">
        <v>0</v>
      </c>
      <c r="Q480" s="3"/>
      <c r="S480" s="3"/>
      <c r="T480" s="3"/>
    </row>
    <row r="481" spans="1:20" x14ac:dyDescent="0.25">
      <c r="A481" s="3" t="s">
        <v>768</v>
      </c>
      <c r="B481" s="2" t="s">
        <v>1518</v>
      </c>
      <c r="C481" s="3" t="s">
        <v>13771</v>
      </c>
      <c r="E481" s="3" t="s">
        <v>13767</v>
      </c>
      <c r="F481">
        <v>2</v>
      </c>
      <c r="G481" s="3">
        <v>8</v>
      </c>
      <c r="H481">
        <v>8202</v>
      </c>
      <c r="I481" s="3">
        <v>270103</v>
      </c>
      <c r="J481" t="s">
        <v>13535</v>
      </c>
      <c r="K481" s="3">
        <v>270103007</v>
      </c>
      <c r="L481" t="s">
        <v>13726</v>
      </c>
      <c r="M481" s="3">
        <v>3117</v>
      </c>
      <c r="N481">
        <v>0</v>
      </c>
      <c r="O481" s="3">
        <v>0</v>
      </c>
      <c r="Q481" s="3"/>
      <c r="S481" s="3"/>
      <c r="T481" s="3"/>
    </row>
    <row r="482" spans="1:20" x14ac:dyDescent="0.25">
      <c r="A482" s="3" t="s">
        <v>768</v>
      </c>
      <c r="B482" s="2" t="s">
        <v>1518</v>
      </c>
      <c r="C482" s="3" t="s">
        <v>13772</v>
      </c>
      <c r="E482" s="3" t="s">
        <v>13767</v>
      </c>
      <c r="F482">
        <v>2</v>
      </c>
      <c r="G482" s="3">
        <v>8</v>
      </c>
      <c r="H482">
        <v>8202</v>
      </c>
      <c r="I482" s="3">
        <v>270103</v>
      </c>
      <c r="J482" t="s">
        <v>13535</v>
      </c>
      <c r="K482" s="3">
        <v>270103007</v>
      </c>
      <c r="L482" t="s">
        <v>13726</v>
      </c>
      <c r="M482" s="3">
        <v>1434</v>
      </c>
      <c r="N482">
        <v>0</v>
      </c>
      <c r="O482" s="3">
        <v>0</v>
      </c>
      <c r="Q482" s="3"/>
      <c r="S482" s="3"/>
      <c r="T482" s="3"/>
    </row>
    <row r="483" spans="1:20" x14ac:dyDescent="0.25">
      <c r="A483" s="3" t="s">
        <v>768</v>
      </c>
      <c r="B483" s="2" t="s">
        <v>1518</v>
      </c>
      <c r="C483" s="3" t="s">
        <v>13773</v>
      </c>
      <c r="E483" s="3" t="s">
        <v>13767</v>
      </c>
      <c r="F483">
        <v>2</v>
      </c>
      <c r="G483" s="3">
        <v>8</v>
      </c>
      <c r="H483">
        <v>8202</v>
      </c>
      <c r="I483" s="3">
        <v>270103</v>
      </c>
      <c r="J483" t="s">
        <v>13535</v>
      </c>
      <c r="K483" s="3">
        <v>270103007</v>
      </c>
      <c r="L483" t="s">
        <v>13726</v>
      </c>
      <c r="M483" s="3">
        <v>914</v>
      </c>
      <c r="N483">
        <v>988</v>
      </c>
      <c r="O483" s="3">
        <v>0</v>
      </c>
      <c r="Q483" s="3"/>
      <c r="S483" s="3"/>
      <c r="T483" s="3"/>
    </row>
    <row r="484" spans="1:20" x14ac:dyDescent="0.25">
      <c r="A484" s="3" t="s">
        <v>768</v>
      </c>
      <c r="B484" s="2" t="s">
        <v>1521</v>
      </c>
      <c r="C484" s="3" t="s">
        <v>13770</v>
      </c>
      <c r="E484" s="3" t="s">
        <v>13766</v>
      </c>
      <c r="F484">
        <v>1</v>
      </c>
      <c r="G484" s="3">
        <v>8</v>
      </c>
      <c r="H484">
        <v>8203</v>
      </c>
      <c r="I484" s="3">
        <v>270103</v>
      </c>
      <c r="J484" t="s">
        <v>13535</v>
      </c>
      <c r="K484" s="3">
        <v>270103007</v>
      </c>
      <c r="L484" t="s">
        <v>13726</v>
      </c>
      <c r="M484" s="3">
        <v>0</v>
      </c>
      <c r="N484">
        <v>3933</v>
      </c>
      <c r="O484" s="3">
        <v>0</v>
      </c>
      <c r="Q484" s="3"/>
      <c r="S484" s="3"/>
      <c r="T484" s="3"/>
    </row>
    <row r="485" spans="1:20" x14ac:dyDescent="0.25">
      <c r="A485" s="3" t="s">
        <v>768</v>
      </c>
      <c r="B485" s="2" t="s">
        <v>1521</v>
      </c>
      <c r="C485" s="3" t="s">
        <v>13771</v>
      </c>
      <c r="E485" s="3" t="s">
        <v>13766</v>
      </c>
      <c r="F485">
        <v>1</v>
      </c>
      <c r="G485" s="3">
        <v>8</v>
      </c>
      <c r="H485">
        <v>8203</v>
      </c>
      <c r="I485" s="3">
        <v>270103</v>
      </c>
      <c r="J485" t="s">
        <v>13535</v>
      </c>
      <c r="K485" s="3">
        <v>270103007</v>
      </c>
      <c r="L485" t="s">
        <v>13726</v>
      </c>
      <c r="M485" s="3">
        <v>0</v>
      </c>
      <c r="N485">
        <v>3223</v>
      </c>
      <c r="O485" s="3">
        <v>0</v>
      </c>
      <c r="Q485" s="3"/>
      <c r="S485" s="3"/>
      <c r="T485" s="3"/>
    </row>
    <row r="486" spans="1:20" x14ac:dyDescent="0.25">
      <c r="A486" s="3" t="s">
        <v>768</v>
      </c>
      <c r="B486" s="2" t="s">
        <v>1521</v>
      </c>
      <c r="C486" s="3" t="s">
        <v>13772</v>
      </c>
      <c r="E486" s="3" t="s">
        <v>13766</v>
      </c>
      <c r="F486">
        <v>1</v>
      </c>
      <c r="G486" s="3">
        <v>8</v>
      </c>
      <c r="H486">
        <v>8203</v>
      </c>
      <c r="I486" s="3">
        <v>270103</v>
      </c>
      <c r="J486" t="s">
        <v>13535</v>
      </c>
      <c r="K486" s="3">
        <v>270103007</v>
      </c>
      <c r="L486" t="s">
        <v>13726</v>
      </c>
      <c r="M486" s="3">
        <v>0</v>
      </c>
      <c r="N486">
        <v>1123</v>
      </c>
      <c r="O486" s="3">
        <v>0</v>
      </c>
      <c r="Q486" s="3"/>
      <c r="S486" s="3"/>
      <c r="T486" s="3"/>
    </row>
    <row r="487" spans="1:20" x14ac:dyDescent="0.25">
      <c r="A487" s="3" t="s">
        <v>768</v>
      </c>
      <c r="B487" s="2" t="s">
        <v>1521</v>
      </c>
      <c r="C487" s="3" t="s">
        <v>13772</v>
      </c>
      <c r="E487" s="3" t="s">
        <v>13767</v>
      </c>
      <c r="F487">
        <v>2</v>
      </c>
      <c r="G487" s="3">
        <v>8</v>
      </c>
      <c r="H487">
        <v>8203</v>
      </c>
      <c r="I487" s="3">
        <v>270103</v>
      </c>
      <c r="J487" t="s">
        <v>13535</v>
      </c>
      <c r="K487" s="3">
        <v>270103007</v>
      </c>
      <c r="L487" t="s">
        <v>13726</v>
      </c>
      <c r="M487" s="3">
        <v>0</v>
      </c>
      <c r="N487">
        <v>1123</v>
      </c>
      <c r="O487" s="3">
        <v>0</v>
      </c>
      <c r="Q487" s="3"/>
      <c r="S487" s="3"/>
      <c r="T487" s="3"/>
    </row>
    <row r="488" spans="1:20" x14ac:dyDescent="0.25">
      <c r="A488" s="3" t="s">
        <v>768</v>
      </c>
      <c r="B488" s="2" t="s">
        <v>1521</v>
      </c>
      <c r="C488" s="3" t="s">
        <v>13773</v>
      </c>
      <c r="E488" s="3" t="s">
        <v>13767</v>
      </c>
      <c r="F488">
        <v>2</v>
      </c>
      <c r="G488" s="3">
        <v>8</v>
      </c>
      <c r="H488">
        <v>8203</v>
      </c>
      <c r="I488" s="3">
        <v>270103</v>
      </c>
      <c r="J488" t="s">
        <v>13535</v>
      </c>
      <c r="K488" s="3">
        <v>270103007</v>
      </c>
      <c r="L488" t="s">
        <v>13726</v>
      </c>
      <c r="M488" s="3">
        <v>0</v>
      </c>
      <c r="N488">
        <v>1977</v>
      </c>
      <c r="O488" s="3">
        <v>0</v>
      </c>
      <c r="Q488" s="3"/>
      <c r="S488" s="3"/>
      <c r="T488" s="3"/>
    </row>
    <row r="489" spans="1:20" x14ac:dyDescent="0.25">
      <c r="A489" s="3" t="s">
        <v>768</v>
      </c>
      <c r="B489" s="2" t="s">
        <v>1485</v>
      </c>
      <c r="C489" s="3" t="s">
        <v>13765</v>
      </c>
      <c r="E489" s="3" t="s">
        <v>13766</v>
      </c>
      <c r="F489">
        <v>1</v>
      </c>
      <c r="G489" s="3">
        <v>8</v>
      </c>
      <c r="H489">
        <v>8103</v>
      </c>
      <c r="I489" s="3">
        <v>270103</v>
      </c>
      <c r="J489" t="s">
        <v>13535</v>
      </c>
      <c r="K489" s="3">
        <v>270103007</v>
      </c>
      <c r="L489" t="s">
        <v>13726</v>
      </c>
      <c r="M489" s="3">
        <v>2695</v>
      </c>
      <c r="N489">
        <v>0</v>
      </c>
      <c r="O489" s="3">
        <v>0</v>
      </c>
      <c r="Q489" s="3"/>
      <c r="S489" s="3"/>
      <c r="T489" s="3"/>
    </row>
    <row r="490" spans="1:20" x14ac:dyDescent="0.25">
      <c r="A490" s="3" t="s">
        <v>768</v>
      </c>
      <c r="B490" s="2" t="s">
        <v>1485</v>
      </c>
      <c r="C490" s="3" t="s">
        <v>13765</v>
      </c>
      <c r="E490" s="3" t="s">
        <v>13767</v>
      </c>
      <c r="F490">
        <v>2</v>
      </c>
      <c r="G490" s="3">
        <v>8</v>
      </c>
      <c r="H490">
        <v>8103</v>
      </c>
      <c r="I490" s="3">
        <v>270103</v>
      </c>
      <c r="J490" t="s">
        <v>13535</v>
      </c>
      <c r="K490" s="3">
        <v>270103007</v>
      </c>
      <c r="L490" t="s">
        <v>13726</v>
      </c>
      <c r="M490" s="3">
        <v>5389</v>
      </c>
      <c r="N490">
        <v>0</v>
      </c>
      <c r="O490" s="3">
        <v>0</v>
      </c>
      <c r="Q490" s="3"/>
      <c r="S490" s="3"/>
      <c r="T490" s="3"/>
    </row>
    <row r="491" spans="1:20" x14ac:dyDescent="0.25">
      <c r="A491" s="3" t="s">
        <v>768</v>
      </c>
      <c r="B491" s="2" t="s">
        <v>1485</v>
      </c>
      <c r="C491" s="3" t="s">
        <v>13769</v>
      </c>
      <c r="E491" s="3" t="s">
        <v>13766</v>
      </c>
      <c r="F491">
        <v>1</v>
      </c>
      <c r="G491" s="3">
        <v>8</v>
      </c>
      <c r="H491">
        <v>8103</v>
      </c>
      <c r="I491" s="3">
        <v>270103</v>
      </c>
      <c r="J491" t="s">
        <v>13535</v>
      </c>
      <c r="K491" s="3">
        <v>270103007</v>
      </c>
      <c r="L491" t="s">
        <v>13726</v>
      </c>
      <c r="M491" s="3">
        <v>2036</v>
      </c>
      <c r="N491">
        <v>8275</v>
      </c>
      <c r="O491" s="3">
        <v>3993</v>
      </c>
      <c r="Q491" s="3"/>
      <c r="S491" s="3"/>
      <c r="T491" s="3"/>
    </row>
    <row r="492" spans="1:20" x14ac:dyDescent="0.25">
      <c r="A492" s="3" t="s">
        <v>768</v>
      </c>
      <c r="B492" s="2" t="s">
        <v>1485</v>
      </c>
      <c r="C492" s="3" t="s">
        <v>13769</v>
      </c>
      <c r="E492" s="3" t="s">
        <v>13767</v>
      </c>
      <c r="F492">
        <v>2</v>
      </c>
      <c r="G492" s="3">
        <v>8</v>
      </c>
      <c r="H492">
        <v>8103</v>
      </c>
      <c r="I492" s="3">
        <v>270103</v>
      </c>
      <c r="J492" t="s">
        <v>13535</v>
      </c>
      <c r="K492" s="3">
        <v>270103007</v>
      </c>
      <c r="L492" t="s">
        <v>13726</v>
      </c>
      <c r="M492" s="3">
        <v>1168</v>
      </c>
      <c r="N492">
        <v>4138</v>
      </c>
      <c r="O492" s="3">
        <v>0</v>
      </c>
      <c r="Q492" s="3"/>
      <c r="S492" s="3"/>
      <c r="T492" s="3"/>
    </row>
    <row r="493" spans="1:20" x14ac:dyDescent="0.25">
      <c r="A493" s="3" t="s">
        <v>768</v>
      </c>
      <c r="B493" s="2" t="s">
        <v>1485</v>
      </c>
      <c r="C493" s="3" t="s">
        <v>13769</v>
      </c>
      <c r="E493" s="3" t="s">
        <v>13768</v>
      </c>
      <c r="F493">
        <v>3</v>
      </c>
      <c r="G493" s="3">
        <v>8</v>
      </c>
      <c r="H493">
        <v>8103</v>
      </c>
      <c r="I493" s="3">
        <v>270103</v>
      </c>
      <c r="J493" t="s">
        <v>13535</v>
      </c>
      <c r="K493" s="3">
        <v>270103007</v>
      </c>
      <c r="L493" t="s">
        <v>13726</v>
      </c>
      <c r="M493" s="3">
        <v>2357</v>
      </c>
      <c r="N493">
        <v>0</v>
      </c>
      <c r="O493" s="3">
        <v>0</v>
      </c>
      <c r="Q493" s="3"/>
      <c r="S493" s="3"/>
      <c r="T493" s="3"/>
    </row>
    <row r="494" spans="1:20" x14ac:dyDescent="0.25">
      <c r="A494" s="3" t="s">
        <v>768</v>
      </c>
      <c r="B494" s="2" t="s">
        <v>1485</v>
      </c>
      <c r="C494" s="3" t="s">
        <v>13770</v>
      </c>
      <c r="E494" s="3" t="s">
        <v>13766</v>
      </c>
      <c r="F494">
        <v>1</v>
      </c>
      <c r="G494" s="3">
        <v>8</v>
      </c>
      <c r="H494">
        <v>8103</v>
      </c>
      <c r="I494" s="3">
        <v>270103</v>
      </c>
      <c r="J494" t="s">
        <v>13535</v>
      </c>
      <c r="K494" s="3">
        <v>270103007</v>
      </c>
      <c r="L494" t="s">
        <v>13726</v>
      </c>
      <c r="M494" s="3">
        <v>2784</v>
      </c>
      <c r="N494">
        <v>7866</v>
      </c>
      <c r="O494" s="3">
        <v>3050</v>
      </c>
      <c r="Q494" s="3"/>
      <c r="S494" s="3"/>
      <c r="T494" s="3"/>
    </row>
    <row r="495" spans="1:20" x14ac:dyDescent="0.25">
      <c r="A495" s="3" t="s">
        <v>768</v>
      </c>
      <c r="B495" s="2" t="s">
        <v>1485</v>
      </c>
      <c r="C495" s="3" t="s">
        <v>13770</v>
      </c>
      <c r="E495" s="3" t="s">
        <v>13767</v>
      </c>
      <c r="F495">
        <v>2</v>
      </c>
      <c r="G495" s="3">
        <v>8</v>
      </c>
      <c r="H495">
        <v>8103</v>
      </c>
      <c r="I495" s="3">
        <v>270103</v>
      </c>
      <c r="J495" t="s">
        <v>13535</v>
      </c>
      <c r="K495" s="3">
        <v>270103007</v>
      </c>
      <c r="L495" t="s">
        <v>13726</v>
      </c>
      <c r="M495" s="3">
        <v>1647</v>
      </c>
      <c r="N495">
        <v>3933</v>
      </c>
      <c r="O495" s="3">
        <v>0</v>
      </c>
      <c r="Q495" s="3"/>
      <c r="S495" s="3"/>
      <c r="T495" s="3"/>
    </row>
    <row r="496" spans="1:20" x14ac:dyDescent="0.25">
      <c r="A496" s="3" t="s">
        <v>768</v>
      </c>
      <c r="B496" s="2" t="s">
        <v>1485</v>
      </c>
      <c r="C496" s="3" t="s">
        <v>13770</v>
      </c>
      <c r="E496" s="3" t="s">
        <v>13768</v>
      </c>
      <c r="F496">
        <v>3</v>
      </c>
      <c r="G496" s="3">
        <v>8</v>
      </c>
      <c r="H496">
        <v>8103</v>
      </c>
      <c r="I496" s="3">
        <v>270103</v>
      </c>
      <c r="J496" t="s">
        <v>13535</v>
      </c>
      <c r="K496" s="3">
        <v>270103007</v>
      </c>
      <c r="L496" t="s">
        <v>13726</v>
      </c>
      <c r="M496" s="3">
        <v>0</v>
      </c>
      <c r="N496">
        <v>11799</v>
      </c>
      <c r="O496" s="3">
        <v>0</v>
      </c>
      <c r="Q496" s="3"/>
      <c r="S496" s="3"/>
      <c r="T496" s="3"/>
    </row>
    <row r="497" spans="1:20" x14ac:dyDescent="0.25">
      <c r="A497" s="3" t="s">
        <v>768</v>
      </c>
      <c r="B497" s="2" t="s">
        <v>1485</v>
      </c>
      <c r="C497" s="3" t="s">
        <v>13771</v>
      </c>
      <c r="E497" s="3" t="s">
        <v>13766</v>
      </c>
      <c r="F497">
        <v>1</v>
      </c>
      <c r="G497" s="3">
        <v>8</v>
      </c>
      <c r="H497">
        <v>8103</v>
      </c>
      <c r="I497" s="3">
        <v>270103</v>
      </c>
      <c r="J497" t="s">
        <v>13535</v>
      </c>
      <c r="K497" s="3">
        <v>270103007</v>
      </c>
      <c r="L497" t="s">
        <v>13726</v>
      </c>
      <c r="M497" s="3">
        <v>4467</v>
      </c>
      <c r="N497">
        <v>0</v>
      </c>
      <c r="O497" s="3">
        <v>1312</v>
      </c>
      <c r="Q497" s="3"/>
      <c r="S497" s="3"/>
      <c r="T497" s="3"/>
    </row>
    <row r="498" spans="1:20" x14ac:dyDescent="0.25">
      <c r="A498" s="3" t="s">
        <v>768</v>
      </c>
      <c r="B498" s="2" t="s">
        <v>1485</v>
      </c>
      <c r="C498" s="3" t="s">
        <v>13771</v>
      </c>
      <c r="E498" s="3" t="s">
        <v>13767</v>
      </c>
      <c r="F498">
        <v>2</v>
      </c>
      <c r="G498" s="3">
        <v>8</v>
      </c>
      <c r="H498">
        <v>8103</v>
      </c>
      <c r="I498" s="3">
        <v>270103</v>
      </c>
      <c r="J498" t="s">
        <v>13535</v>
      </c>
      <c r="K498" s="3">
        <v>270103007</v>
      </c>
      <c r="L498" t="s">
        <v>13726</v>
      </c>
      <c r="M498" s="3">
        <v>0</v>
      </c>
      <c r="N498">
        <v>3223</v>
      </c>
      <c r="O498" s="3">
        <v>1312</v>
      </c>
      <c r="Q498" s="3"/>
      <c r="S498" s="3"/>
      <c r="T498" s="3"/>
    </row>
    <row r="499" spans="1:20" x14ac:dyDescent="0.25">
      <c r="A499" s="3" t="s">
        <v>768</v>
      </c>
      <c r="B499" s="2" t="s">
        <v>1485</v>
      </c>
      <c r="C499" s="3" t="s">
        <v>13771</v>
      </c>
      <c r="E499" s="3" t="s">
        <v>13768</v>
      </c>
      <c r="F499">
        <v>3</v>
      </c>
      <c r="G499" s="3">
        <v>8</v>
      </c>
      <c r="H499">
        <v>8103</v>
      </c>
      <c r="I499" s="3">
        <v>270103</v>
      </c>
      <c r="J499" t="s">
        <v>13535</v>
      </c>
      <c r="K499" s="3">
        <v>270103007</v>
      </c>
      <c r="L499" t="s">
        <v>13726</v>
      </c>
      <c r="M499" s="3">
        <v>494</v>
      </c>
      <c r="N499">
        <v>6447</v>
      </c>
      <c r="O499" s="3">
        <v>0</v>
      </c>
      <c r="Q499" s="3"/>
      <c r="S499" s="3"/>
      <c r="T499" s="3"/>
    </row>
    <row r="500" spans="1:20" x14ac:dyDescent="0.25">
      <c r="A500" s="3" t="s">
        <v>768</v>
      </c>
      <c r="B500" s="2" t="s">
        <v>1485</v>
      </c>
      <c r="C500" s="3" t="s">
        <v>13772</v>
      </c>
      <c r="E500" s="3" t="s">
        <v>13766</v>
      </c>
      <c r="F500">
        <v>1</v>
      </c>
      <c r="G500" s="3">
        <v>8</v>
      </c>
      <c r="H500">
        <v>8103</v>
      </c>
      <c r="I500" s="3">
        <v>270103</v>
      </c>
      <c r="J500" t="s">
        <v>13535</v>
      </c>
      <c r="K500" s="3">
        <v>270103007</v>
      </c>
      <c r="L500" t="s">
        <v>13726</v>
      </c>
      <c r="M500" s="3">
        <v>1557</v>
      </c>
      <c r="N500">
        <v>5616</v>
      </c>
      <c r="O500" s="3">
        <v>5857</v>
      </c>
      <c r="Q500" s="3"/>
      <c r="S500" s="3"/>
      <c r="T500" s="3"/>
    </row>
    <row r="501" spans="1:20" x14ac:dyDescent="0.25">
      <c r="A501" s="3" t="s">
        <v>768</v>
      </c>
      <c r="B501" s="2" t="s">
        <v>1485</v>
      </c>
      <c r="C501" s="3" t="s">
        <v>13772</v>
      </c>
      <c r="E501" s="3" t="s">
        <v>13767</v>
      </c>
      <c r="F501">
        <v>2</v>
      </c>
      <c r="G501" s="3">
        <v>8</v>
      </c>
      <c r="H501">
        <v>8103</v>
      </c>
      <c r="I501" s="3">
        <v>270103</v>
      </c>
      <c r="J501" t="s">
        <v>13535</v>
      </c>
      <c r="K501" s="3">
        <v>270103007</v>
      </c>
      <c r="L501" t="s">
        <v>13726</v>
      </c>
      <c r="M501" s="3">
        <v>2754</v>
      </c>
      <c r="N501">
        <v>2246</v>
      </c>
      <c r="O501" s="3">
        <v>976</v>
      </c>
      <c r="Q501" s="3"/>
      <c r="S501" s="3"/>
      <c r="T501" s="3"/>
    </row>
    <row r="502" spans="1:20" x14ac:dyDescent="0.25">
      <c r="A502" s="3" t="s">
        <v>768</v>
      </c>
      <c r="B502" s="2" t="s">
        <v>1485</v>
      </c>
      <c r="C502" s="3" t="s">
        <v>13773</v>
      </c>
      <c r="E502" s="3" t="s">
        <v>13766</v>
      </c>
      <c r="F502">
        <v>1</v>
      </c>
      <c r="G502" s="3">
        <v>8</v>
      </c>
      <c r="H502">
        <v>8103</v>
      </c>
      <c r="I502" s="3">
        <v>270103</v>
      </c>
      <c r="J502" t="s">
        <v>13535</v>
      </c>
      <c r="K502" s="3">
        <v>270103007</v>
      </c>
      <c r="L502" t="s">
        <v>13726</v>
      </c>
      <c r="M502" s="3">
        <v>389</v>
      </c>
      <c r="N502">
        <v>0</v>
      </c>
      <c r="O502" s="3">
        <v>10644</v>
      </c>
      <c r="Q502" s="3"/>
      <c r="S502" s="3"/>
      <c r="T502" s="3"/>
    </row>
    <row r="503" spans="1:20" x14ac:dyDescent="0.25">
      <c r="A503" s="3" t="s">
        <v>768</v>
      </c>
      <c r="B503" s="2" t="s">
        <v>1485</v>
      </c>
      <c r="C503" s="3" t="s">
        <v>13773</v>
      </c>
      <c r="E503" s="3" t="s">
        <v>13767</v>
      </c>
      <c r="F503">
        <v>2</v>
      </c>
      <c r="G503" s="3">
        <v>8</v>
      </c>
      <c r="H503">
        <v>8103</v>
      </c>
      <c r="I503" s="3">
        <v>270103</v>
      </c>
      <c r="J503" t="s">
        <v>13535</v>
      </c>
      <c r="K503" s="3">
        <v>270103007</v>
      </c>
      <c r="L503" t="s">
        <v>13726</v>
      </c>
      <c r="M503" s="3">
        <v>1078</v>
      </c>
      <c r="N503">
        <v>3953</v>
      </c>
      <c r="O503" s="3">
        <v>0</v>
      </c>
      <c r="Q503" s="3"/>
      <c r="S503" s="3"/>
      <c r="T503" s="3"/>
    </row>
    <row r="504" spans="1:20" x14ac:dyDescent="0.25">
      <c r="A504" s="3" t="s">
        <v>768</v>
      </c>
      <c r="B504" s="2" t="s">
        <v>1485</v>
      </c>
      <c r="C504" s="3" t="s">
        <v>13773</v>
      </c>
      <c r="E504" s="3" t="s">
        <v>13768</v>
      </c>
      <c r="F504">
        <v>3</v>
      </c>
      <c r="G504" s="3">
        <v>8</v>
      </c>
      <c r="H504">
        <v>8103</v>
      </c>
      <c r="I504" s="3">
        <v>270103</v>
      </c>
      <c r="J504" t="s">
        <v>13535</v>
      </c>
      <c r="K504" s="3">
        <v>270103007</v>
      </c>
      <c r="L504" t="s">
        <v>13726</v>
      </c>
      <c r="M504" s="3">
        <v>0</v>
      </c>
      <c r="N504">
        <v>988</v>
      </c>
      <c r="O504" s="3">
        <v>0</v>
      </c>
      <c r="Q504" s="3"/>
      <c r="S504" s="3"/>
      <c r="T504" s="3"/>
    </row>
    <row r="505" spans="1:20" x14ac:dyDescent="0.25">
      <c r="A505" s="3" t="s">
        <v>768</v>
      </c>
      <c r="B505" s="2" t="s">
        <v>2024</v>
      </c>
      <c r="C505" s="3" t="s">
        <v>13765</v>
      </c>
      <c r="E505" s="3" t="s">
        <v>13766</v>
      </c>
      <c r="F505">
        <v>1</v>
      </c>
      <c r="G505" s="3">
        <v>8</v>
      </c>
      <c r="H505">
        <v>16101</v>
      </c>
      <c r="I505" s="3">
        <v>270103</v>
      </c>
      <c r="J505" t="s">
        <v>13535</v>
      </c>
      <c r="K505" s="3">
        <v>270103007</v>
      </c>
      <c r="L505" t="s">
        <v>13726</v>
      </c>
      <c r="M505" s="3">
        <v>4628</v>
      </c>
      <c r="N505">
        <v>0</v>
      </c>
      <c r="O505" s="3">
        <v>0</v>
      </c>
      <c r="Q505" s="3"/>
      <c r="S505" s="3"/>
      <c r="T505" s="3"/>
    </row>
    <row r="506" spans="1:20" x14ac:dyDescent="0.25">
      <c r="A506" s="3" t="s">
        <v>768</v>
      </c>
      <c r="B506" s="2" t="s">
        <v>2024</v>
      </c>
      <c r="C506" s="3" t="s">
        <v>13765</v>
      </c>
      <c r="E506" s="3" t="s">
        <v>13767</v>
      </c>
      <c r="F506">
        <v>2</v>
      </c>
      <c r="G506" s="3">
        <v>8</v>
      </c>
      <c r="H506">
        <v>16101</v>
      </c>
      <c r="I506" s="3">
        <v>270103</v>
      </c>
      <c r="J506" t="s">
        <v>13535</v>
      </c>
      <c r="K506" s="3">
        <v>270103007</v>
      </c>
      <c r="L506" t="s">
        <v>13726</v>
      </c>
      <c r="M506" s="3">
        <v>3242</v>
      </c>
      <c r="N506">
        <v>7856</v>
      </c>
      <c r="O506" s="3">
        <v>0</v>
      </c>
      <c r="Q506" s="3"/>
      <c r="S506" s="3"/>
      <c r="T506" s="3"/>
    </row>
    <row r="507" spans="1:20" x14ac:dyDescent="0.25">
      <c r="A507" s="3" t="s">
        <v>768</v>
      </c>
      <c r="B507" s="2" t="s">
        <v>2024</v>
      </c>
      <c r="C507" s="3" t="s">
        <v>13769</v>
      </c>
      <c r="E507" s="3" t="s">
        <v>13766</v>
      </c>
      <c r="F507">
        <v>1</v>
      </c>
      <c r="G507" s="3">
        <v>8</v>
      </c>
      <c r="H507">
        <v>16101</v>
      </c>
      <c r="I507" s="3">
        <v>270103</v>
      </c>
      <c r="J507" t="s">
        <v>13535</v>
      </c>
      <c r="K507" s="3">
        <v>270103007</v>
      </c>
      <c r="L507" t="s">
        <v>13726</v>
      </c>
      <c r="M507" s="3">
        <v>0</v>
      </c>
      <c r="N507">
        <v>4138</v>
      </c>
      <c r="O507" s="3">
        <v>0</v>
      </c>
      <c r="Q507" s="3"/>
      <c r="S507" s="3"/>
      <c r="T507" s="3"/>
    </row>
    <row r="508" spans="1:20" x14ac:dyDescent="0.25">
      <c r="A508" s="3" t="s">
        <v>768</v>
      </c>
      <c r="B508" s="2" t="s">
        <v>2024</v>
      </c>
      <c r="C508" s="3" t="s">
        <v>13769</v>
      </c>
      <c r="E508" s="3" t="s">
        <v>13767</v>
      </c>
      <c r="F508">
        <v>2</v>
      </c>
      <c r="G508" s="3">
        <v>8</v>
      </c>
      <c r="H508">
        <v>16101</v>
      </c>
      <c r="I508" s="3">
        <v>270103</v>
      </c>
      <c r="J508" t="s">
        <v>13535</v>
      </c>
      <c r="K508" s="3">
        <v>270103007</v>
      </c>
      <c r="L508" t="s">
        <v>13726</v>
      </c>
      <c r="M508" s="3">
        <v>12549</v>
      </c>
      <c r="N508">
        <v>6206</v>
      </c>
      <c r="O508" s="3">
        <v>0</v>
      </c>
      <c r="Q508" s="3"/>
      <c r="S508" s="3"/>
      <c r="T508" s="3"/>
    </row>
    <row r="509" spans="1:20" x14ac:dyDescent="0.25">
      <c r="A509" s="3" t="s">
        <v>768</v>
      </c>
      <c r="B509" s="2" t="s">
        <v>2024</v>
      </c>
      <c r="C509" s="3" t="s">
        <v>13769</v>
      </c>
      <c r="E509" s="3" t="s">
        <v>13768</v>
      </c>
      <c r="F509">
        <v>3</v>
      </c>
      <c r="G509" s="3">
        <v>8</v>
      </c>
      <c r="H509">
        <v>16101</v>
      </c>
      <c r="I509" s="3">
        <v>270103</v>
      </c>
      <c r="J509" t="s">
        <v>13535</v>
      </c>
      <c r="K509" s="3">
        <v>270103007</v>
      </c>
      <c r="L509" t="s">
        <v>13726</v>
      </c>
      <c r="M509" s="3">
        <v>1604</v>
      </c>
      <c r="N509">
        <v>0</v>
      </c>
      <c r="O509" s="3">
        <v>0</v>
      </c>
      <c r="Q509" s="3"/>
      <c r="S509" s="3"/>
      <c r="T509" s="3"/>
    </row>
    <row r="510" spans="1:20" x14ac:dyDescent="0.25">
      <c r="A510" s="3" t="s">
        <v>768</v>
      </c>
      <c r="B510" s="2" t="s">
        <v>2024</v>
      </c>
      <c r="C510" s="3" t="s">
        <v>13770</v>
      </c>
      <c r="E510" s="3" t="s">
        <v>13766</v>
      </c>
      <c r="F510">
        <v>1</v>
      </c>
      <c r="G510" s="3">
        <v>8</v>
      </c>
      <c r="H510">
        <v>16101</v>
      </c>
      <c r="I510" s="3">
        <v>270103</v>
      </c>
      <c r="J510" t="s">
        <v>13535</v>
      </c>
      <c r="K510" s="3">
        <v>270103007</v>
      </c>
      <c r="L510" t="s">
        <v>13726</v>
      </c>
      <c r="M510" s="3">
        <v>1900</v>
      </c>
      <c r="N510">
        <v>9833</v>
      </c>
      <c r="O510" s="3">
        <v>0</v>
      </c>
      <c r="Q510" s="3"/>
      <c r="S510" s="3"/>
      <c r="T510" s="3"/>
    </row>
    <row r="511" spans="1:20" x14ac:dyDescent="0.25">
      <c r="A511" s="3" t="s">
        <v>768</v>
      </c>
      <c r="B511" s="2" t="s">
        <v>2024</v>
      </c>
      <c r="C511" s="3" t="s">
        <v>13770</v>
      </c>
      <c r="E511" s="3" t="s">
        <v>13767</v>
      </c>
      <c r="F511">
        <v>2</v>
      </c>
      <c r="G511" s="3">
        <v>8</v>
      </c>
      <c r="H511">
        <v>16101</v>
      </c>
      <c r="I511" s="3">
        <v>270103</v>
      </c>
      <c r="J511" t="s">
        <v>13535</v>
      </c>
      <c r="K511" s="3">
        <v>270103007</v>
      </c>
      <c r="L511" t="s">
        <v>13726</v>
      </c>
      <c r="M511" s="3">
        <v>3765</v>
      </c>
      <c r="N511">
        <v>0</v>
      </c>
      <c r="O511" s="3">
        <v>0</v>
      </c>
      <c r="Q511" s="3"/>
      <c r="S511" s="3"/>
      <c r="T511" s="3"/>
    </row>
    <row r="512" spans="1:20" x14ac:dyDescent="0.25">
      <c r="A512" s="3" t="s">
        <v>768</v>
      </c>
      <c r="B512" s="2" t="s">
        <v>2024</v>
      </c>
      <c r="C512" s="3" t="s">
        <v>13770</v>
      </c>
      <c r="E512" s="3" t="s">
        <v>13768</v>
      </c>
      <c r="F512">
        <v>3</v>
      </c>
      <c r="G512" s="3">
        <v>8</v>
      </c>
      <c r="H512">
        <v>16101</v>
      </c>
      <c r="I512" s="3">
        <v>270103</v>
      </c>
      <c r="J512" t="s">
        <v>13535</v>
      </c>
      <c r="K512" s="3">
        <v>270103007</v>
      </c>
      <c r="L512" t="s">
        <v>13726</v>
      </c>
      <c r="M512" s="3">
        <v>0</v>
      </c>
      <c r="N512">
        <v>1967</v>
      </c>
      <c r="O512" s="3">
        <v>0</v>
      </c>
      <c r="Q512" s="3"/>
      <c r="S512" s="3"/>
      <c r="T512" s="3"/>
    </row>
    <row r="513" spans="1:20" x14ac:dyDescent="0.25">
      <c r="A513" s="3" t="s">
        <v>768</v>
      </c>
      <c r="B513" s="2" t="s">
        <v>2024</v>
      </c>
      <c r="C513" s="3" t="s">
        <v>13771</v>
      </c>
      <c r="E513" s="3" t="s">
        <v>13766</v>
      </c>
      <c r="F513">
        <v>1</v>
      </c>
      <c r="G513" s="3">
        <v>8</v>
      </c>
      <c r="H513">
        <v>16101</v>
      </c>
      <c r="I513" s="3">
        <v>270103</v>
      </c>
      <c r="J513" t="s">
        <v>13535</v>
      </c>
      <c r="K513" s="3">
        <v>270103007</v>
      </c>
      <c r="L513" t="s">
        <v>13726</v>
      </c>
      <c r="M513" s="3">
        <v>680</v>
      </c>
      <c r="N513">
        <v>9670</v>
      </c>
      <c r="O513" s="3">
        <v>0</v>
      </c>
      <c r="Q513" s="3"/>
      <c r="S513" s="3"/>
      <c r="T513" s="3"/>
    </row>
    <row r="514" spans="1:20" x14ac:dyDescent="0.25">
      <c r="A514" s="3" t="s">
        <v>768</v>
      </c>
      <c r="B514" s="2" t="s">
        <v>2024</v>
      </c>
      <c r="C514" s="3" t="s">
        <v>13771</v>
      </c>
      <c r="E514" s="3" t="s">
        <v>13767</v>
      </c>
      <c r="F514">
        <v>2</v>
      </c>
      <c r="G514" s="3">
        <v>8</v>
      </c>
      <c r="H514">
        <v>16101</v>
      </c>
      <c r="I514" s="3">
        <v>270103</v>
      </c>
      <c r="J514" t="s">
        <v>13535</v>
      </c>
      <c r="K514" s="3">
        <v>270103007</v>
      </c>
      <c r="L514" t="s">
        <v>13726</v>
      </c>
      <c r="M514" s="3">
        <v>2040</v>
      </c>
      <c r="N514">
        <v>3223</v>
      </c>
      <c r="O514" s="3">
        <v>0</v>
      </c>
      <c r="Q514" s="3"/>
      <c r="S514" s="3"/>
      <c r="T514" s="3"/>
    </row>
    <row r="515" spans="1:20" x14ac:dyDescent="0.25">
      <c r="A515" s="3" t="s">
        <v>768</v>
      </c>
      <c r="B515" s="2" t="s">
        <v>2024</v>
      </c>
      <c r="C515" s="3" t="s">
        <v>13771</v>
      </c>
      <c r="E515" s="3" t="s">
        <v>13768</v>
      </c>
      <c r="F515">
        <v>3</v>
      </c>
      <c r="G515" s="3">
        <v>8</v>
      </c>
      <c r="H515">
        <v>16101</v>
      </c>
      <c r="I515" s="3">
        <v>270103</v>
      </c>
      <c r="J515" t="s">
        <v>13535</v>
      </c>
      <c r="K515" s="3">
        <v>270103007</v>
      </c>
      <c r="L515" t="s">
        <v>13726</v>
      </c>
      <c r="M515" s="3">
        <v>0</v>
      </c>
      <c r="N515">
        <v>1612</v>
      </c>
      <c r="O515" s="3">
        <v>0</v>
      </c>
      <c r="Q515" s="3"/>
      <c r="S515" s="3"/>
      <c r="T515" s="3"/>
    </row>
    <row r="516" spans="1:20" x14ac:dyDescent="0.25">
      <c r="A516" s="3" t="s">
        <v>768</v>
      </c>
      <c r="B516" s="2" t="s">
        <v>2024</v>
      </c>
      <c r="C516" s="3" t="s">
        <v>13772</v>
      </c>
      <c r="E516" s="3" t="s">
        <v>13766</v>
      </c>
      <c r="F516">
        <v>1</v>
      </c>
      <c r="G516" s="3">
        <v>8</v>
      </c>
      <c r="H516">
        <v>16101</v>
      </c>
      <c r="I516" s="3">
        <v>270103</v>
      </c>
      <c r="J516" t="s">
        <v>13535</v>
      </c>
      <c r="K516" s="3">
        <v>270103007</v>
      </c>
      <c r="L516" t="s">
        <v>13726</v>
      </c>
      <c r="M516" s="3">
        <v>2091</v>
      </c>
      <c r="N516">
        <v>10109</v>
      </c>
      <c r="O516" s="3">
        <v>0</v>
      </c>
      <c r="Q516" s="3"/>
      <c r="S516" s="3"/>
      <c r="T516" s="3"/>
    </row>
    <row r="517" spans="1:20" x14ac:dyDescent="0.25">
      <c r="A517" s="3" t="s">
        <v>768</v>
      </c>
      <c r="B517" s="2" t="s">
        <v>2024</v>
      </c>
      <c r="C517" s="3" t="s">
        <v>13772</v>
      </c>
      <c r="E517" s="3" t="s">
        <v>13767</v>
      </c>
      <c r="F517">
        <v>2</v>
      </c>
      <c r="G517" s="3">
        <v>8</v>
      </c>
      <c r="H517">
        <v>16101</v>
      </c>
      <c r="I517" s="3">
        <v>270103</v>
      </c>
      <c r="J517" t="s">
        <v>13535</v>
      </c>
      <c r="K517" s="3">
        <v>270103007</v>
      </c>
      <c r="L517" t="s">
        <v>13726</v>
      </c>
      <c r="M517" s="3">
        <v>12732</v>
      </c>
      <c r="N517">
        <v>2246</v>
      </c>
      <c r="O517" s="3">
        <v>0</v>
      </c>
      <c r="Q517" s="3"/>
      <c r="S517" s="3"/>
      <c r="T517" s="3"/>
    </row>
    <row r="518" spans="1:20" x14ac:dyDescent="0.25">
      <c r="A518" s="3" t="s">
        <v>768</v>
      </c>
      <c r="B518" s="2" t="s">
        <v>2024</v>
      </c>
      <c r="C518" s="3" t="s">
        <v>13773</v>
      </c>
      <c r="E518" s="3" t="s">
        <v>13766</v>
      </c>
      <c r="F518">
        <v>1</v>
      </c>
      <c r="G518" s="3">
        <v>8</v>
      </c>
      <c r="H518">
        <v>16101</v>
      </c>
      <c r="I518" s="3">
        <v>270103</v>
      </c>
      <c r="J518" t="s">
        <v>13535</v>
      </c>
      <c r="K518" s="3">
        <v>270103007</v>
      </c>
      <c r="L518" t="s">
        <v>13726</v>
      </c>
      <c r="M518" s="3">
        <v>1795</v>
      </c>
      <c r="N518">
        <v>1977</v>
      </c>
      <c r="O518" s="3">
        <v>0</v>
      </c>
      <c r="Q518" s="3"/>
      <c r="S518" s="3"/>
      <c r="T518" s="3"/>
    </row>
    <row r="519" spans="1:20" x14ac:dyDescent="0.25">
      <c r="A519" s="3" t="s">
        <v>768</v>
      </c>
      <c r="B519" s="2" t="s">
        <v>2024</v>
      </c>
      <c r="C519" s="3" t="s">
        <v>13773</v>
      </c>
      <c r="E519" s="3" t="s">
        <v>13767</v>
      </c>
      <c r="F519">
        <v>2</v>
      </c>
      <c r="G519" s="3">
        <v>8</v>
      </c>
      <c r="H519">
        <v>16101</v>
      </c>
      <c r="I519" s="3">
        <v>270103</v>
      </c>
      <c r="J519" t="s">
        <v>13535</v>
      </c>
      <c r="K519" s="3">
        <v>270103007</v>
      </c>
      <c r="L519" t="s">
        <v>13726</v>
      </c>
      <c r="M519" s="3">
        <v>6477</v>
      </c>
      <c r="N519">
        <v>9883</v>
      </c>
      <c r="O519" s="3">
        <v>0</v>
      </c>
      <c r="Q519" s="3"/>
      <c r="S519" s="3"/>
      <c r="T519" s="3"/>
    </row>
    <row r="520" spans="1:20" x14ac:dyDescent="0.25">
      <c r="A520" s="3" t="s">
        <v>768</v>
      </c>
      <c r="B520" s="2" t="s">
        <v>2024</v>
      </c>
      <c r="C520" s="3" t="s">
        <v>13773</v>
      </c>
      <c r="E520" s="3" t="s">
        <v>13768</v>
      </c>
      <c r="F520">
        <v>3</v>
      </c>
      <c r="G520" s="3">
        <v>8</v>
      </c>
      <c r="H520">
        <v>16101</v>
      </c>
      <c r="I520" s="3">
        <v>270103</v>
      </c>
      <c r="J520" t="s">
        <v>13535</v>
      </c>
      <c r="K520" s="3">
        <v>270103007</v>
      </c>
      <c r="L520" t="s">
        <v>13726</v>
      </c>
      <c r="M520" s="3">
        <v>0</v>
      </c>
      <c r="N520">
        <v>2965</v>
      </c>
      <c r="O520" s="3">
        <v>0</v>
      </c>
      <c r="Q520" s="3"/>
      <c r="S520" s="3"/>
      <c r="T520" s="3"/>
    </row>
    <row r="521" spans="1:20" x14ac:dyDescent="0.25">
      <c r="A521" s="3" t="s">
        <v>768</v>
      </c>
      <c r="B521" s="2" t="s">
        <v>2030</v>
      </c>
      <c r="C521" s="3" t="s">
        <v>13770</v>
      </c>
      <c r="E521" s="3" t="s">
        <v>13766</v>
      </c>
      <c r="F521">
        <v>1</v>
      </c>
      <c r="G521" s="3">
        <v>8</v>
      </c>
      <c r="H521">
        <v>16103</v>
      </c>
      <c r="I521" s="3">
        <v>270103</v>
      </c>
      <c r="J521" t="s">
        <v>13535</v>
      </c>
      <c r="K521" s="3">
        <v>270103007</v>
      </c>
      <c r="L521" t="s">
        <v>13726</v>
      </c>
      <c r="M521" s="3">
        <v>0</v>
      </c>
      <c r="N521">
        <v>5900</v>
      </c>
      <c r="O521" s="3">
        <v>0</v>
      </c>
      <c r="Q521" s="3"/>
      <c r="S521" s="3"/>
      <c r="T521" s="3"/>
    </row>
    <row r="522" spans="1:20" x14ac:dyDescent="0.25">
      <c r="A522" s="3" t="s">
        <v>768</v>
      </c>
      <c r="B522" s="2" t="s">
        <v>2030</v>
      </c>
      <c r="C522" s="3" t="s">
        <v>13771</v>
      </c>
      <c r="E522" s="3" t="s">
        <v>13766</v>
      </c>
      <c r="F522">
        <v>1</v>
      </c>
      <c r="G522" s="3">
        <v>8</v>
      </c>
      <c r="H522">
        <v>16103</v>
      </c>
      <c r="I522" s="3">
        <v>270103</v>
      </c>
      <c r="J522" t="s">
        <v>13535</v>
      </c>
      <c r="K522" s="3">
        <v>270103007</v>
      </c>
      <c r="L522" t="s">
        <v>13726</v>
      </c>
      <c r="M522" s="3">
        <v>0</v>
      </c>
      <c r="N522">
        <v>1612</v>
      </c>
      <c r="O522" s="3">
        <v>0</v>
      </c>
      <c r="Q522" s="3"/>
      <c r="S522" s="3"/>
      <c r="T522" s="3"/>
    </row>
    <row r="523" spans="1:20" x14ac:dyDescent="0.25">
      <c r="A523" s="3" t="s">
        <v>768</v>
      </c>
      <c r="B523" s="2" t="s">
        <v>2030</v>
      </c>
      <c r="C523" s="3" t="s">
        <v>13772</v>
      </c>
      <c r="E523" s="3" t="s">
        <v>13767</v>
      </c>
      <c r="F523">
        <v>2</v>
      </c>
      <c r="G523" s="3">
        <v>8</v>
      </c>
      <c r="H523">
        <v>16103</v>
      </c>
      <c r="I523" s="3">
        <v>270103</v>
      </c>
      <c r="J523" t="s">
        <v>13535</v>
      </c>
      <c r="K523" s="3">
        <v>270103007</v>
      </c>
      <c r="L523" t="s">
        <v>13726</v>
      </c>
      <c r="M523" s="3">
        <v>0</v>
      </c>
      <c r="N523">
        <v>1123</v>
      </c>
      <c r="O523" s="3">
        <v>0</v>
      </c>
      <c r="Q523" s="3"/>
      <c r="S523" s="3"/>
      <c r="T523" s="3"/>
    </row>
    <row r="524" spans="1:20" x14ac:dyDescent="0.25">
      <c r="A524" s="3" t="s">
        <v>768</v>
      </c>
      <c r="B524" s="2" t="s">
        <v>2030</v>
      </c>
      <c r="C524" s="3" t="s">
        <v>13773</v>
      </c>
      <c r="E524" s="3" t="s">
        <v>13766</v>
      </c>
      <c r="F524">
        <v>1</v>
      </c>
      <c r="G524" s="3">
        <v>8</v>
      </c>
      <c r="H524">
        <v>16103</v>
      </c>
      <c r="I524" s="3">
        <v>270103</v>
      </c>
      <c r="J524" t="s">
        <v>13535</v>
      </c>
      <c r="K524" s="3">
        <v>270103007</v>
      </c>
      <c r="L524" t="s">
        <v>13726</v>
      </c>
      <c r="M524" s="3">
        <v>0</v>
      </c>
      <c r="N524">
        <v>988</v>
      </c>
      <c r="O524" s="3">
        <v>0</v>
      </c>
      <c r="Q524" s="3"/>
      <c r="S524" s="3"/>
      <c r="T524" s="3"/>
    </row>
    <row r="525" spans="1:20" x14ac:dyDescent="0.25">
      <c r="A525" s="3" t="s">
        <v>768</v>
      </c>
      <c r="B525" s="2" t="s">
        <v>2030</v>
      </c>
      <c r="C525" s="3" t="s">
        <v>13773</v>
      </c>
      <c r="E525" s="3" t="s">
        <v>13767</v>
      </c>
      <c r="F525">
        <v>2</v>
      </c>
      <c r="G525" s="3">
        <v>8</v>
      </c>
      <c r="H525">
        <v>16103</v>
      </c>
      <c r="I525" s="3">
        <v>270103</v>
      </c>
      <c r="J525" t="s">
        <v>13535</v>
      </c>
      <c r="K525" s="3">
        <v>270103007</v>
      </c>
      <c r="L525" t="s">
        <v>13726</v>
      </c>
      <c r="M525" s="3">
        <v>0</v>
      </c>
      <c r="N525">
        <v>988</v>
      </c>
      <c r="O525" s="3">
        <v>0</v>
      </c>
      <c r="Q525" s="3"/>
      <c r="S525" s="3"/>
      <c r="T525" s="3"/>
    </row>
    <row r="526" spans="1:20" x14ac:dyDescent="0.25">
      <c r="A526" s="3" t="s">
        <v>768</v>
      </c>
      <c r="B526" s="2" t="s">
        <v>2030</v>
      </c>
      <c r="C526" s="3" t="s">
        <v>13773</v>
      </c>
      <c r="E526" s="3" t="s">
        <v>13768</v>
      </c>
      <c r="F526">
        <v>3</v>
      </c>
      <c r="G526" s="3">
        <v>8</v>
      </c>
      <c r="H526">
        <v>16103</v>
      </c>
      <c r="I526" s="3">
        <v>270103</v>
      </c>
      <c r="J526" t="s">
        <v>13535</v>
      </c>
      <c r="K526" s="3">
        <v>270103007</v>
      </c>
      <c r="L526" t="s">
        <v>13726</v>
      </c>
      <c r="M526" s="3">
        <v>0</v>
      </c>
      <c r="N526">
        <v>988</v>
      </c>
      <c r="O526" s="3">
        <v>0</v>
      </c>
      <c r="Q526" s="3"/>
      <c r="S526" s="3"/>
      <c r="T526" s="3"/>
    </row>
    <row r="527" spans="1:20" x14ac:dyDescent="0.25">
      <c r="A527" s="3" t="s">
        <v>768</v>
      </c>
      <c r="B527" s="2" t="s">
        <v>1479</v>
      </c>
      <c r="C527" s="3" t="s">
        <v>13765</v>
      </c>
      <c r="E527" s="3" t="s">
        <v>13767</v>
      </c>
      <c r="F527">
        <v>2</v>
      </c>
      <c r="G527" s="3">
        <v>8</v>
      </c>
      <c r="H527">
        <v>8101</v>
      </c>
      <c r="I527" s="3">
        <v>270103</v>
      </c>
      <c r="J527" t="s">
        <v>13535</v>
      </c>
      <c r="K527" s="3">
        <v>270103007</v>
      </c>
      <c r="L527" t="s">
        <v>13726</v>
      </c>
      <c r="M527" s="3">
        <v>0</v>
      </c>
      <c r="N527">
        <v>3928</v>
      </c>
      <c r="O527" s="3">
        <v>0</v>
      </c>
      <c r="Q527" s="3"/>
      <c r="S527" s="3"/>
      <c r="T527" s="3"/>
    </row>
    <row r="528" spans="1:20" x14ac:dyDescent="0.25">
      <c r="A528" s="3" t="s">
        <v>768</v>
      </c>
      <c r="B528" s="2" t="s">
        <v>1479</v>
      </c>
      <c r="C528" s="3" t="s">
        <v>13769</v>
      </c>
      <c r="E528" s="3" t="s">
        <v>13766</v>
      </c>
      <c r="F528">
        <v>1</v>
      </c>
      <c r="G528" s="3">
        <v>8</v>
      </c>
      <c r="H528">
        <v>8101</v>
      </c>
      <c r="I528" s="3">
        <v>270103</v>
      </c>
      <c r="J528" t="s">
        <v>13535</v>
      </c>
      <c r="K528" s="3">
        <v>270103007</v>
      </c>
      <c r="L528" t="s">
        <v>13726</v>
      </c>
      <c r="M528" s="3">
        <v>0</v>
      </c>
      <c r="N528">
        <v>8275</v>
      </c>
      <c r="O528" s="3">
        <v>0</v>
      </c>
      <c r="Q528" s="3"/>
      <c r="S528" s="3"/>
      <c r="T528" s="3"/>
    </row>
    <row r="529" spans="1:20" x14ac:dyDescent="0.25">
      <c r="A529" s="3" t="s">
        <v>768</v>
      </c>
      <c r="B529" s="2" t="s">
        <v>1479</v>
      </c>
      <c r="C529" s="3" t="s">
        <v>13769</v>
      </c>
      <c r="E529" s="3" t="s">
        <v>13767</v>
      </c>
      <c r="F529">
        <v>2</v>
      </c>
      <c r="G529" s="3">
        <v>8</v>
      </c>
      <c r="H529">
        <v>8101</v>
      </c>
      <c r="I529" s="3">
        <v>270103</v>
      </c>
      <c r="J529" t="s">
        <v>13535</v>
      </c>
      <c r="K529" s="3">
        <v>270103007</v>
      </c>
      <c r="L529" t="s">
        <v>13726</v>
      </c>
      <c r="M529" s="3">
        <v>0</v>
      </c>
      <c r="N529">
        <v>10344</v>
      </c>
      <c r="O529" s="3">
        <v>0</v>
      </c>
      <c r="Q529" s="3"/>
      <c r="S529" s="3"/>
      <c r="T529" s="3"/>
    </row>
    <row r="530" spans="1:20" x14ac:dyDescent="0.25">
      <c r="A530" s="3" t="s">
        <v>768</v>
      </c>
      <c r="B530" s="2" t="s">
        <v>1479</v>
      </c>
      <c r="C530" s="3" t="s">
        <v>13770</v>
      </c>
      <c r="E530" s="3" t="s">
        <v>13766</v>
      </c>
      <c r="F530">
        <v>1</v>
      </c>
      <c r="G530" s="3">
        <v>8</v>
      </c>
      <c r="H530">
        <v>8101</v>
      </c>
      <c r="I530" s="3">
        <v>270103</v>
      </c>
      <c r="J530" t="s">
        <v>13535</v>
      </c>
      <c r="K530" s="3">
        <v>270103007</v>
      </c>
      <c r="L530" t="s">
        <v>13726</v>
      </c>
      <c r="M530" s="3">
        <v>0</v>
      </c>
      <c r="N530">
        <v>17699</v>
      </c>
      <c r="O530" s="3">
        <v>0</v>
      </c>
      <c r="Q530" s="3"/>
      <c r="S530" s="3"/>
      <c r="T530" s="3"/>
    </row>
    <row r="531" spans="1:20" x14ac:dyDescent="0.25">
      <c r="A531" s="3" t="s">
        <v>768</v>
      </c>
      <c r="B531" s="2" t="s">
        <v>1479</v>
      </c>
      <c r="C531" s="3" t="s">
        <v>13771</v>
      </c>
      <c r="E531" s="3" t="s">
        <v>13766</v>
      </c>
      <c r="F531">
        <v>1</v>
      </c>
      <c r="G531" s="3">
        <v>8</v>
      </c>
      <c r="H531">
        <v>8101</v>
      </c>
      <c r="I531" s="3">
        <v>270103</v>
      </c>
      <c r="J531" t="s">
        <v>13535</v>
      </c>
      <c r="K531" s="3">
        <v>270103007</v>
      </c>
      <c r="L531" t="s">
        <v>13726</v>
      </c>
      <c r="M531" s="3">
        <v>0</v>
      </c>
      <c r="N531">
        <v>9670</v>
      </c>
      <c r="O531" s="3">
        <v>0</v>
      </c>
      <c r="Q531" s="3"/>
      <c r="S531" s="3"/>
      <c r="T531" s="3"/>
    </row>
    <row r="532" spans="1:20" x14ac:dyDescent="0.25">
      <c r="A532" s="3" t="s">
        <v>768</v>
      </c>
      <c r="B532" s="2" t="s">
        <v>1479</v>
      </c>
      <c r="C532" s="3" t="s">
        <v>13771</v>
      </c>
      <c r="E532" s="3" t="s">
        <v>13767</v>
      </c>
      <c r="F532">
        <v>2</v>
      </c>
      <c r="G532" s="3">
        <v>8</v>
      </c>
      <c r="H532">
        <v>8101</v>
      </c>
      <c r="I532" s="3">
        <v>270103</v>
      </c>
      <c r="J532" t="s">
        <v>13535</v>
      </c>
      <c r="K532" s="3">
        <v>270103007</v>
      </c>
      <c r="L532" t="s">
        <v>13726</v>
      </c>
      <c r="M532" s="3">
        <v>0</v>
      </c>
      <c r="N532">
        <v>1612</v>
      </c>
      <c r="O532" s="3">
        <v>0</v>
      </c>
      <c r="Q532" s="3"/>
      <c r="S532" s="3"/>
      <c r="T532" s="3"/>
    </row>
    <row r="533" spans="1:20" x14ac:dyDescent="0.25">
      <c r="A533" s="3" t="s">
        <v>768</v>
      </c>
      <c r="B533" s="2" t="s">
        <v>1479</v>
      </c>
      <c r="C533" s="3" t="s">
        <v>13772</v>
      </c>
      <c r="E533" s="3" t="s">
        <v>13766</v>
      </c>
      <c r="F533">
        <v>1</v>
      </c>
      <c r="G533" s="3">
        <v>8</v>
      </c>
      <c r="H533">
        <v>8101</v>
      </c>
      <c r="I533" s="3">
        <v>270103</v>
      </c>
      <c r="J533" t="s">
        <v>13535</v>
      </c>
      <c r="K533" s="3">
        <v>270103007</v>
      </c>
      <c r="L533" t="s">
        <v>13726</v>
      </c>
      <c r="M533" s="3">
        <v>0</v>
      </c>
      <c r="N533">
        <v>13479</v>
      </c>
      <c r="O533" s="3">
        <v>0</v>
      </c>
      <c r="Q533" s="3"/>
      <c r="S533" s="3"/>
      <c r="T533" s="3"/>
    </row>
    <row r="534" spans="1:20" x14ac:dyDescent="0.25">
      <c r="A534" s="3" t="s">
        <v>768</v>
      </c>
      <c r="B534" s="2" t="s">
        <v>1479</v>
      </c>
      <c r="C534" s="3" t="s">
        <v>13772</v>
      </c>
      <c r="E534" s="3" t="s">
        <v>13767</v>
      </c>
      <c r="F534">
        <v>2</v>
      </c>
      <c r="G534" s="3">
        <v>8</v>
      </c>
      <c r="H534">
        <v>8101</v>
      </c>
      <c r="I534" s="3">
        <v>270103</v>
      </c>
      <c r="J534" t="s">
        <v>13535</v>
      </c>
      <c r="K534" s="3">
        <v>270103007</v>
      </c>
      <c r="L534" t="s">
        <v>13726</v>
      </c>
      <c r="M534" s="3">
        <v>0</v>
      </c>
      <c r="N534">
        <v>8986</v>
      </c>
      <c r="O534" s="3">
        <v>0</v>
      </c>
      <c r="Q534" s="3"/>
      <c r="S534" s="3"/>
      <c r="T534" s="3"/>
    </row>
    <row r="535" spans="1:20" x14ac:dyDescent="0.25">
      <c r="A535" s="3" t="s">
        <v>768</v>
      </c>
      <c r="B535" s="2" t="s">
        <v>1479</v>
      </c>
      <c r="C535" s="3" t="s">
        <v>13773</v>
      </c>
      <c r="E535" s="3" t="s">
        <v>13766</v>
      </c>
      <c r="F535">
        <v>1</v>
      </c>
      <c r="G535" s="3">
        <v>8</v>
      </c>
      <c r="H535">
        <v>8101</v>
      </c>
      <c r="I535" s="3">
        <v>270103</v>
      </c>
      <c r="J535" t="s">
        <v>13535</v>
      </c>
      <c r="K535" s="3">
        <v>270103007</v>
      </c>
      <c r="L535" t="s">
        <v>13726</v>
      </c>
      <c r="M535" s="3">
        <v>0</v>
      </c>
      <c r="N535">
        <v>6918</v>
      </c>
      <c r="O535" s="3">
        <v>0</v>
      </c>
      <c r="Q535" s="3"/>
      <c r="S535" s="3"/>
      <c r="T535" s="3"/>
    </row>
    <row r="536" spans="1:20" x14ac:dyDescent="0.25">
      <c r="A536" s="3" t="s">
        <v>768</v>
      </c>
      <c r="B536" s="2" t="s">
        <v>1479</v>
      </c>
      <c r="C536" s="3" t="s">
        <v>13773</v>
      </c>
      <c r="E536" s="3" t="s">
        <v>13767</v>
      </c>
      <c r="F536">
        <v>2</v>
      </c>
      <c r="G536" s="3">
        <v>8</v>
      </c>
      <c r="H536">
        <v>8101</v>
      </c>
      <c r="I536" s="3">
        <v>270103</v>
      </c>
      <c r="J536" t="s">
        <v>13535</v>
      </c>
      <c r="K536" s="3">
        <v>270103007</v>
      </c>
      <c r="L536" t="s">
        <v>13726</v>
      </c>
      <c r="M536" s="3">
        <v>0</v>
      </c>
      <c r="N536">
        <v>5930</v>
      </c>
      <c r="O536" s="3">
        <v>0</v>
      </c>
      <c r="Q536" s="3"/>
      <c r="S536" s="3"/>
      <c r="T536" s="3"/>
    </row>
    <row r="537" spans="1:20" x14ac:dyDescent="0.25">
      <c r="A537" s="3" t="s">
        <v>768</v>
      </c>
      <c r="B537" s="2" t="s">
        <v>1479</v>
      </c>
      <c r="C537" s="3" t="s">
        <v>13773</v>
      </c>
      <c r="E537" s="3" t="s">
        <v>13768</v>
      </c>
      <c r="F537">
        <v>3</v>
      </c>
      <c r="G537" s="3">
        <v>8</v>
      </c>
      <c r="H537">
        <v>8101</v>
      </c>
      <c r="I537" s="3">
        <v>270103</v>
      </c>
      <c r="J537" t="s">
        <v>13535</v>
      </c>
      <c r="K537" s="3">
        <v>270103007</v>
      </c>
      <c r="L537" t="s">
        <v>13726</v>
      </c>
      <c r="M537" s="3">
        <v>0</v>
      </c>
      <c r="N537">
        <v>988</v>
      </c>
      <c r="O537" s="3">
        <v>0</v>
      </c>
      <c r="Q537" s="3"/>
      <c r="S537" s="3"/>
      <c r="T537" s="3"/>
    </row>
    <row r="538" spans="1:20" x14ac:dyDescent="0.25">
      <c r="A538" s="3" t="s">
        <v>768</v>
      </c>
      <c r="B538" s="2" t="s">
        <v>1479</v>
      </c>
      <c r="C538" s="3" t="s">
        <v>13765</v>
      </c>
      <c r="E538" s="3" t="s">
        <v>13766</v>
      </c>
      <c r="F538">
        <v>1</v>
      </c>
      <c r="G538" s="3">
        <v>8</v>
      </c>
      <c r="H538">
        <v>8101</v>
      </c>
      <c r="I538" s="3">
        <v>270103</v>
      </c>
      <c r="J538" t="s">
        <v>13535</v>
      </c>
      <c r="K538" s="3">
        <v>270103007</v>
      </c>
      <c r="L538" t="s">
        <v>13726</v>
      </c>
      <c r="M538" s="3">
        <v>7667</v>
      </c>
      <c r="N538">
        <v>0</v>
      </c>
      <c r="O538" s="3">
        <v>0</v>
      </c>
      <c r="Q538" s="3"/>
      <c r="S538" s="3"/>
      <c r="T538" s="3"/>
    </row>
    <row r="539" spans="1:20" x14ac:dyDescent="0.25">
      <c r="A539" s="3" t="s">
        <v>768</v>
      </c>
      <c r="B539" s="2" t="s">
        <v>1479</v>
      </c>
      <c r="C539" s="3" t="s">
        <v>13765</v>
      </c>
      <c r="E539" s="3" t="s">
        <v>13767</v>
      </c>
      <c r="F539">
        <v>2</v>
      </c>
      <c r="G539" s="3">
        <v>8</v>
      </c>
      <c r="H539">
        <v>8101</v>
      </c>
      <c r="I539" s="3">
        <v>270103</v>
      </c>
      <c r="J539" t="s">
        <v>13535</v>
      </c>
      <c r="K539" s="3">
        <v>270103007</v>
      </c>
      <c r="L539" t="s">
        <v>13726</v>
      </c>
      <c r="M539" s="3">
        <v>898</v>
      </c>
      <c r="N539">
        <v>0</v>
      </c>
      <c r="O539" s="3">
        <v>3050</v>
      </c>
      <c r="Q539" s="3"/>
      <c r="S539" s="3"/>
      <c r="T539" s="3"/>
    </row>
    <row r="540" spans="1:20" x14ac:dyDescent="0.25">
      <c r="A540" s="3" t="s">
        <v>768</v>
      </c>
      <c r="B540" s="2" t="s">
        <v>1479</v>
      </c>
      <c r="C540" s="3" t="s">
        <v>13769</v>
      </c>
      <c r="E540" s="3" t="s">
        <v>13766</v>
      </c>
      <c r="F540">
        <v>1</v>
      </c>
      <c r="G540" s="3">
        <v>8</v>
      </c>
      <c r="H540">
        <v>8101</v>
      </c>
      <c r="I540" s="3">
        <v>270103</v>
      </c>
      <c r="J540" t="s">
        <v>13535</v>
      </c>
      <c r="K540" s="3">
        <v>270103007</v>
      </c>
      <c r="L540" t="s">
        <v>13726</v>
      </c>
      <c r="M540" s="3">
        <v>6838</v>
      </c>
      <c r="N540">
        <v>0</v>
      </c>
      <c r="O540" s="3">
        <v>9982</v>
      </c>
      <c r="Q540" s="3"/>
      <c r="S540" s="3"/>
      <c r="T540" s="3"/>
    </row>
    <row r="541" spans="1:20" x14ac:dyDescent="0.25">
      <c r="A541" s="3" t="s">
        <v>768</v>
      </c>
      <c r="B541" s="2" t="s">
        <v>1479</v>
      </c>
      <c r="C541" s="3" t="s">
        <v>13769</v>
      </c>
      <c r="E541" s="3" t="s">
        <v>13767</v>
      </c>
      <c r="F541">
        <v>2</v>
      </c>
      <c r="G541" s="3">
        <v>8</v>
      </c>
      <c r="H541">
        <v>8101</v>
      </c>
      <c r="I541" s="3">
        <v>270103</v>
      </c>
      <c r="J541" t="s">
        <v>13535</v>
      </c>
      <c r="K541" s="3">
        <v>270103007</v>
      </c>
      <c r="L541" t="s">
        <v>13726</v>
      </c>
      <c r="M541" s="3">
        <v>7794</v>
      </c>
      <c r="N541">
        <v>0</v>
      </c>
      <c r="O541" s="3">
        <v>0</v>
      </c>
      <c r="Q541" s="3"/>
      <c r="S541" s="3"/>
      <c r="T541" s="3"/>
    </row>
    <row r="542" spans="1:20" x14ac:dyDescent="0.25">
      <c r="A542" s="3" t="s">
        <v>768</v>
      </c>
      <c r="B542" s="2" t="s">
        <v>1479</v>
      </c>
      <c r="C542" s="3" t="s">
        <v>13769</v>
      </c>
      <c r="E542" s="3" t="s">
        <v>13768</v>
      </c>
      <c r="F542">
        <v>3</v>
      </c>
      <c r="G542" s="3">
        <v>8</v>
      </c>
      <c r="H542">
        <v>8101</v>
      </c>
      <c r="I542" s="3">
        <v>270103</v>
      </c>
      <c r="J542" t="s">
        <v>13535</v>
      </c>
      <c r="K542" s="3">
        <v>270103007</v>
      </c>
      <c r="L542" t="s">
        <v>13726</v>
      </c>
      <c r="M542" s="3">
        <v>3487</v>
      </c>
      <c r="N542">
        <v>0</v>
      </c>
      <c r="O542" s="3">
        <v>0</v>
      </c>
      <c r="Q542" s="3"/>
      <c r="S542" s="3"/>
      <c r="T542" s="3"/>
    </row>
    <row r="543" spans="1:20" x14ac:dyDescent="0.25">
      <c r="A543" s="3" t="s">
        <v>768</v>
      </c>
      <c r="B543" s="2" t="s">
        <v>1479</v>
      </c>
      <c r="C543" s="3" t="s">
        <v>13770</v>
      </c>
      <c r="E543" s="3" t="s">
        <v>13766</v>
      </c>
      <c r="F543">
        <v>1</v>
      </c>
      <c r="G543" s="3">
        <v>8</v>
      </c>
      <c r="H543">
        <v>8101</v>
      </c>
      <c r="I543" s="3">
        <v>270103</v>
      </c>
      <c r="J543" t="s">
        <v>13535</v>
      </c>
      <c r="K543" s="3">
        <v>270103007</v>
      </c>
      <c r="L543" t="s">
        <v>13726</v>
      </c>
      <c r="M543" s="3">
        <v>9244</v>
      </c>
      <c r="N543">
        <v>0</v>
      </c>
      <c r="O543" s="3">
        <v>7624</v>
      </c>
      <c r="Q543" s="3"/>
      <c r="S543" s="3"/>
      <c r="T543" s="3"/>
    </row>
    <row r="544" spans="1:20" x14ac:dyDescent="0.25">
      <c r="A544" s="3" t="s">
        <v>768</v>
      </c>
      <c r="B544" s="2" t="s">
        <v>1479</v>
      </c>
      <c r="C544" s="3" t="s">
        <v>13770</v>
      </c>
      <c r="E544" s="3" t="s">
        <v>13767</v>
      </c>
      <c r="F544">
        <v>2</v>
      </c>
      <c r="G544" s="3">
        <v>8</v>
      </c>
      <c r="H544">
        <v>8101</v>
      </c>
      <c r="I544" s="3">
        <v>270103</v>
      </c>
      <c r="J544" t="s">
        <v>13535</v>
      </c>
      <c r="K544" s="3">
        <v>270103007</v>
      </c>
      <c r="L544" t="s">
        <v>13726</v>
      </c>
      <c r="M544" s="3">
        <v>7506</v>
      </c>
      <c r="N544">
        <v>0</v>
      </c>
      <c r="O544" s="3">
        <v>0</v>
      </c>
      <c r="Q544" s="3"/>
      <c r="S544" s="3"/>
      <c r="T544" s="3"/>
    </row>
    <row r="545" spans="1:20" x14ac:dyDescent="0.25">
      <c r="A545" s="3" t="s">
        <v>768</v>
      </c>
      <c r="B545" s="2" t="s">
        <v>1479</v>
      </c>
      <c r="C545" s="3" t="s">
        <v>13770</v>
      </c>
      <c r="E545" s="3" t="s">
        <v>13768</v>
      </c>
      <c r="F545">
        <v>3</v>
      </c>
      <c r="G545" s="3">
        <v>8</v>
      </c>
      <c r="H545">
        <v>8101</v>
      </c>
      <c r="I545" s="3">
        <v>270103</v>
      </c>
      <c r="J545" t="s">
        <v>13535</v>
      </c>
      <c r="K545" s="3">
        <v>270103007</v>
      </c>
      <c r="L545" t="s">
        <v>13726</v>
      </c>
      <c r="M545" s="3">
        <v>1105</v>
      </c>
      <c r="N545">
        <v>0</v>
      </c>
      <c r="O545" s="3">
        <v>1525</v>
      </c>
      <c r="Q545" s="3"/>
      <c r="S545" s="3"/>
      <c r="T545" s="3"/>
    </row>
    <row r="546" spans="1:20" x14ac:dyDescent="0.25">
      <c r="A546" s="3" t="s">
        <v>768</v>
      </c>
      <c r="B546" s="2" t="s">
        <v>1479</v>
      </c>
      <c r="C546" s="3" t="s">
        <v>13771</v>
      </c>
      <c r="E546" s="3" t="s">
        <v>13766</v>
      </c>
      <c r="F546">
        <v>1</v>
      </c>
      <c r="G546" s="3">
        <v>8</v>
      </c>
      <c r="H546">
        <v>8101</v>
      </c>
      <c r="I546" s="3">
        <v>270103</v>
      </c>
      <c r="J546" t="s">
        <v>13535</v>
      </c>
      <c r="K546" s="3">
        <v>270103007</v>
      </c>
      <c r="L546" t="s">
        <v>13726</v>
      </c>
      <c r="M546" s="3">
        <v>3937</v>
      </c>
      <c r="N546">
        <v>0</v>
      </c>
      <c r="O546" s="3">
        <v>11804</v>
      </c>
      <c r="Q546" s="3"/>
      <c r="S546" s="3"/>
      <c r="T546" s="3"/>
    </row>
    <row r="547" spans="1:20" x14ac:dyDescent="0.25">
      <c r="A547" s="3" t="s">
        <v>768</v>
      </c>
      <c r="B547" s="2" t="s">
        <v>1479</v>
      </c>
      <c r="C547" s="3" t="s">
        <v>13771</v>
      </c>
      <c r="E547" s="3" t="s">
        <v>13767</v>
      </c>
      <c r="F547">
        <v>2</v>
      </c>
      <c r="G547" s="3">
        <v>8</v>
      </c>
      <c r="H547">
        <v>8101</v>
      </c>
      <c r="I547" s="3">
        <v>270103</v>
      </c>
      <c r="J547" t="s">
        <v>13535</v>
      </c>
      <c r="K547" s="3">
        <v>270103007</v>
      </c>
      <c r="L547" t="s">
        <v>13726</v>
      </c>
      <c r="M547" s="3">
        <v>4052</v>
      </c>
      <c r="N547">
        <v>0</v>
      </c>
      <c r="O547" s="3">
        <v>3935</v>
      </c>
      <c r="Q547" s="3"/>
      <c r="S547" s="3"/>
      <c r="T547" s="3"/>
    </row>
    <row r="548" spans="1:20" x14ac:dyDescent="0.25">
      <c r="A548" s="3" t="s">
        <v>768</v>
      </c>
      <c r="B548" s="2" t="s">
        <v>1479</v>
      </c>
      <c r="C548" s="3" t="s">
        <v>13771</v>
      </c>
      <c r="E548" s="3" t="s">
        <v>13768</v>
      </c>
      <c r="F548">
        <v>3</v>
      </c>
      <c r="G548" s="3">
        <v>8</v>
      </c>
      <c r="H548">
        <v>8101</v>
      </c>
      <c r="I548" s="3">
        <v>270103</v>
      </c>
      <c r="J548" t="s">
        <v>13535</v>
      </c>
      <c r="K548" s="3">
        <v>270103007</v>
      </c>
      <c r="L548" t="s">
        <v>13726</v>
      </c>
      <c r="M548" s="3">
        <v>0</v>
      </c>
      <c r="N548">
        <v>0</v>
      </c>
      <c r="O548" s="3">
        <v>1312</v>
      </c>
      <c r="Q548" s="3"/>
      <c r="S548" s="3"/>
      <c r="T548" s="3"/>
    </row>
    <row r="549" spans="1:20" x14ac:dyDescent="0.25">
      <c r="A549" s="3" t="s">
        <v>768</v>
      </c>
      <c r="B549" s="2" t="s">
        <v>1479</v>
      </c>
      <c r="C549" s="3" t="s">
        <v>13772</v>
      </c>
      <c r="E549" s="3" t="s">
        <v>13766</v>
      </c>
      <c r="F549">
        <v>1</v>
      </c>
      <c r="G549" s="3">
        <v>8</v>
      </c>
      <c r="H549">
        <v>8101</v>
      </c>
      <c r="I549" s="3">
        <v>270103</v>
      </c>
      <c r="J549" t="s">
        <v>13535</v>
      </c>
      <c r="K549" s="3">
        <v>270103007</v>
      </c>
      <c r="L549" t="s">
        <v>13726</v>
      </c>
      <c r="M549" s="3">
        <v>3499</v>
      </c>
      <c r="N549">
        <v>0</v>
      </c>
      <c r="O549" s="3">
        <v>11715</v>
      </c>
      <c r="Q549" s="3"/>
      <c r="S549" s="3"/>
      <c r="T549" s="3"/>
    </row>
    <row r="550" spans="1:20" x14ac:dyDescent="0.25">
      <c r="A550" s="3" t="s">
        <v>768</v>
      </c>
      <c r="B550" s="2" t="s">
        <v>1479</v>
      </c>
      <c r="C550" s="3" t="s">
        <v>13772</v>
      </c>
      <c r="E550" s="3" t="s">
        <v>13767</v>
      </c>
      <c r="F550">
        <v>2</v>
      </c>
      <c r="G550" s="3">
        <v>8</v>
      </c>
      <c r="H550">
        <v>8101</v>
      </c>
      <c r="I550" s="3">
        <v>270103</v>
      </c>
      <c r="J550" t="s">
        <v>13535</v>
      </c>
      <c r="K550" s="3">
        <v>270103007</v>
      </c>
      <c r="L550" t="s">
        <v>13726</v>
      </c>
      <c r="M550" s="3">
        <v>3811</v>
      </c>
      <c r="N550">
        <v>0</v>
      </c>
      <c r="O550" s="3">
        <v>976</v>
      </c>
      <c r="Q550" s="3"/>
      <c r="S550" s="3"/>
      <c r="T550" s="3"/>
    </row>
    <row r="551" spans="1:20" x14ac:dyDescent="0.25">
      <c r="A551" s="3" t="s">
        <v>768</v>
      </c>
      <c r="B551" s="2" t="s">
        <v>1479</v>
      </c>
      <c r="C551" s="3" t="s">
        <v>13773</v>
      </c>
      <c r="E551" s="3" t="s">
        <v>13766</v>
      </c>
      <c r="F551">
        <v>1</v>
      </c>
      <c r="G551" s="3">
        <v>8</v>
      </c>
      <c r="H551">
        <v>8101</v>
      </c>
      <c r="I551" s="3">
        <v>270103</v>
      </c>
      <c r="J551" t="s">
        <v>13535</v>
      </c>
      <c r="K551" s="3">
        <v>270103007</v>
      </c>
      <c r="L551" t="s">
        <v>13726</v>
      </c>
      <c r="M551" s="3">
        <v>1680</v>
      </c>
      <c r="N551">
        <v>0</v>
      </c>
      <c r="O551" s="3">
        <v>7983</v>
      </c>
      <c r="Q551" s="3"/>
      <c r="S551" s="3"/>
      <c r="T551" s="3"/>
    </row>
    <row r="552" spans="1:20" x14ac:dyDescent="0.25">
      <c r="A552" s="3" t="s">
        <v>768</v>
      </c>
      <c r="B552" s="2" t="s">
        <v>1479</v>
      </c>
      <c r="C552" s="3" t="s">
        <v>13773</v>
      </c>
      <c r="E552" s="3" t="s">
        <v>13767</v>
      </c>
      <c r="F552">
        <v>2</v>
      </c>
      <c r="G552" s="3">
        <v>8</v>
      </c>
      <c r="H552">
        <v>8101</v>
      </c>
      <c r="I552" s="3">
        <v>270103</v>
      </c>
      <c r="J552" t="s">
        <v>13535</v>
      </c>
      <c r="K552" s="3">
        <v>270103007</v>
      </c>
      <c r="L552" t="s">
        <v>13726</v>
      </c>
      <c r="M552" s="3">
        <v>14652</v>
      </c>
      <c r="N552">
        <v>0</v>
      </c>
      <c r="O552" s="3">
        <v>2661</v>
      </c>
      <c r="Q552" s="3"/>
      <c r="S552" s="3"/>
      <c r="T552" s="3"/>
    </row>
    <row r="553" spans="1:20" x14ac:dyDescent="0.25">
      <c r="A553" s="3" t="s">
        <v>768</v>
      </c>
      <c r="B553" s="2" t="s">
        <v>1479</v>
      </c>
      <c r="C553" s="3" t="s">
        <v>13773</v>
      </c>
      <c r="E553" s="3" t="s">
        <v>13768</v>
      </c>
      <c r="F553">
        <v>3</v>
      </c>
      <c r="G553" s="3">
        <v>8</v>
      </c>
      <c r="H553">
        <v>8101</v>
      </c>
      <c r="I553" s="3">
        <v>270103</v>
      </c>
      <c r="J553" t="s">
        <v>13535</v>
      </c>
      <c r="K553" s="3">
        <v>270103007</v>
      </c>
      <c r="L553" t="s">
        <v>13726</v>
      </c>
      <c r="M553" s="3">
        <v>690</v>
      </c>
      <c r="N553">
        <v>0</v>
      </c>
      <c r="O553" s="3">
        <v>4435</v>
      </c>
      <c r="Q553" s="3"/>
      <c r="S553" s="3"/>
      <c r="T553" s="3"/>
    </row>
    <row r="554" spans="1:20" x14ac:dyDescent="0.25">
      <c r="A554" s="3" t="s">
        <v>768</v>
      </c>
      <c r="B554" s="2" t="s">
        <v>1482</v>
      </c>
      <c r="C554" s="3" t="s">
        <v>13765</v>
      </c>
      <c r="E554" s="3" t="s">
        <v>13766</v>
      </c>
      <c r="F554">
        <v>1</v>
      </c>
      <c r="G554" s="3">
        <v>8</v>
      </c>
      <c r="H554">
        <v>8102</v>
      </c>
      <c r="I554" s="3">
        <v>270103</v>
      </c>
      <c r="J554" t="s">
        <v>13535</v>
      </c>
      <c r="K554" s="3">
        <v>270103007</v>
      </c>
      <c r="L554" t="s">
        <v>13726</v>
      </c>
      <c r="M554" s="3">
        <v>0</v>
      </c>
      <c r="N554">
        <v>0</v>
      </c>
      <c r="O554" s="3">
        <v>3050</v>
      </c>
      <c r="Q554" s="3"/>
      <c r="S554" s="3"/>
      <c r="T554" s="3"/>
    </row>
    <row r="555" spans="1:20" x14ac:dyDescent="0.25">
      <c r="A555" s="3" t="s">
        <v>768</v>
      </c>
      <c r="B555" s="2" t="s">
        <v>1482</v>
      </c>
      <c r="C555" s="3" t="s">
        <v>13765</v>
      </c>
      <c r="E555" s="3" t="s">
        <v>13767</v>
      </c>
      <c r="F555">
        <v>2</v>
      </c>
      <c r="G555" s="3">
        <v>8</v>
      </c>
      <c r="H555">
        <v>8102</v>
      </c>
      <c r="I555" s="3">
        <v>270103</v>
      </c>
      <c r="J555" t="s">
        <v>13535</v>
      </c>
      <c r="K555" s="3">
        <v>270103007</v>
      </c>
      <c r="L555" t="s">
        <v>13726</v>
      </c>
      <c r="M555" s="3">
        <v>947</v>
      </c>
      <c r="N555">
        <v>3928</v>
      </c>
      <c r="O555" s="3">
        <v>0</v>
      </c>
      <c r="Q555" s="3"/>
      <c r="S555" s="3"/>
      <c r="T555" s="3"/>
    </row>
    <row r="556" spans="1:20" x14ac:dyDescent="0.25">
      <c r="A556" s="3" t="s">
        <v>768</v>
      </c>
      <c r="B556" s="2" t="s">
        <v>1482</v>
      </c>
      <c r="C556" s="3" t="s">
        <v>13769</v>
      </c>
      <c r="E556" s="3" t="s">
        <v>13766</v>
      </c>
      <c r="F556">
        <v>1</v>
      </c>
      <c r="G556" s="3">
        <v>8</v>
      </c>
      <c r="H556">
        <v>8102</v>
      </c>
      <c r="I556" s="3">
        <v>270103</v>
      </c>
      <c r="J556" t="s">
        <v>13535</v>
      </c>
      <c r="K556" s="3">
        <v>270103007</v>
      </c>
      <c r="L556" t="s">
        <v>13726</v>
      </c>
      <c r="M556" s="3">
        <v>4263</v>
      </c>
      <c r="N556">
        <v>0</v>
      </c>
      <c r="O556" s="3">
        <v>7986</v>
      </c>
      <c r="Q556" s="3"/>
      <c r="S556" s="3"/>
      <c r="T556" s="3"/>
    </row>
    <row r="557" spans="1:20" x14ac:dyDescent="0.25">
      <c r="A557" s="3" t="s">
        <v>768</v>
      </c>
      <c r="B557" s="2" t="s">
        <v>1482</v>
      </c>
      <c r="C557" s="3" t="s">
        <v>13769</v>
      </c>
      <c r="E557" s="3" t="s">
        <v>13767</v>
      </c>
      <c r="F557">
        <v>2</v>
      </c>
      <c r="G557" s="3">
        <v>8</v>
      </c>
      <c r="H557">
        <v>8102</v>
      </c>
      <c r="I557" s="3">
        <v>270103</v>
      </c>
      <c r="J557" t="s">
        <v>13535</v>
      </c>
      <c r="K557" s="3">
        <v>270103007</v>
      </c>
      <c r="L557" t="s">
        <v>13726</v>
      </c>
      <c r="M557" s="3">
        <v>1026</v>
      </c>
      <c r="N557">
        <v>0</v>
      </c>
      <c r="O557" s="3">
        <v>0</v>
      </c>
      <c r="Q557" s="3"/>
      <c r="S557" s="3"/>
      <c r="T557" s="3"/>
    </row>
    <row r="558" spans="1:20" x14ac:dyDescent="0.25">
      <c r="A558" s="3" t="s">
        <v>768</v>
      </c>
      <c r="B558" s="2" t="s">
        <v>1482</v>
      </c>
      <c r="C558" s="3" t="s">
        <v>13769</v>
      </c>
      <c r="E558" s="3" t="s">
        <v>13768</v>
      </c>
      <c r="F558">
        <v>3</v>
      </c>
      <c r="G558" s="3">
        <v>8</v>
      </c>
      <c r="H558">
        <v>8102</v>
      </c>
      <c r="I558" s="3">
        <v>270103</v>
      </c>
      <c r="J558" t="s">
        <v>13535</v>
      </c>
      <c r="K558" s="3">
        <v>270103007</v>
      </c>
      <c r="L558" t="s">
        <v>13726</v>
      </c>
      <c r="M558" s="3">
        <v>0</v>
      </c>
      <c r="N558">
        <v>0</v>
      </c>
      <c r="O558" s="3">
        <v>3993</v>
      </c>
      <c r="Q558" s="3"/>
      <c r="S558" s="3"/>
      <c r="T558" s="3"/>
    </row>
    <row r="559" spans="1:20" x14ac:dyDescent="0.25">
      <c r="A559" s="3" t="s">
        <v>768</v>
      </c>
      <c r="B559" s="2" t="s">
        <v>1482</v>
      </c>
      <c r="C559" s="3" t="s">
        <v>13770</v>
      </c>
      <c r="E559" s="3" t="s">
        <v>13766</v>
      </c>
      <c r="F559">
        <v>1</v>
      </c>
      <c r="G559" s="3">
        <v>8</v>
      </c>
      <c r="H559">
        <v>8102</v>
      </c>
      <c r="I559" s="3">
        <v>270103</v>
      </c>
      <c r="J559" t="s">
        <v>13535</v>
      </c>
      <c r="K559" s="3">
        <v>270103007</v>
      </c>
      <c r="L559" t="s">
        <v>13726</v>
      </c>
      <c r="M559" s="3">
        <v>1658</v>
      </c>
      <c r="N559">
        <v>1967</v>
      </c>
      <c r="O559" s="3">
        <v>7624</v>
      </c>
      <c r="Q559" s="3"/>
      <c r="S559" s="3"/>
      <c r="T559" s="3"/>
    </row>
    <row r="560" spans="1:20" x14ac:dyDescent="0.25">
      <c r="A560" s="3" t="s">
        <v>768</v>
      </c>
      <c r="B560" s="2" t="s">
        <v>1482</v>
      </c>
      <c r="C560" s="3" t="s">
        <v>13770</v>
      </c>
      <c r="E560" s="3" t="s">
        <v>13767</v>
      </c>
      <c r="F560">
        <v>2</v>
      </c>
      <c r="G560" s="3">
        <v>8</v>
      </c>
      <c r="H560">
        <v>8102</v>
      </c>
      <c r="I560" s="3">
        <v>270103</v>
      </c>
      <c r="J560" t="s">
        <v>13535</v>
      </c>
      <c r="K560" s="3">
        <v>270103007</v>
      </c>
      <c r="L560" t="s">
        <v>13726</v>
      </c>
      <c r="M560" s="3">
        <v>1263</v>
      </c>
      <c r="N560">
        <v>0</v>
      </c>
      <c r="O560" s="3">
        <v>0</v>
      </c>
      <c r="Q560" s="3"/>
      <c r="S560" s="3"/>
      <c r="T560" s="3"/>
    </row>
    <row r="561" spans="1:20" x14ac:dyDescent="0.25">
      <c r="A561" s="3" t="s">
        <v>768</v>
      </c>
      <c r="B561" s="2" t="s">
        <v>1482</v>
      </c>
      <c r="C561" s="3" t="s">
        <v>13770</v>
      </c>
      <c r="E561" s="3" t="s">
        <v>13768</v>
      </c>
      <c r="F561">
        <v>3</v>
      </c>
      <c r="G561" s="3">
        <v>8</v>
      </c>
      <c r="H561">
        <v>8102</v>
      </c>
      <c r="I561" s="3">
        <v>270103</v>
      </c>
      <c r="J561" t="s">
        <v>13535</v>
      </c>
      <c r="K561" s="3">
        <v>270103007</v>
      </c>
      <c r="L561" t="s">
        <v>13726</v>
      </c>
      <c r="M561" s="3">
        <v>0</v>
      </c>
      <c r="N561">
        <v>0</v>
      </c>
      <c r="O561" s="3">
        <v>6100</v>
      </c>
      <c r="Q561" s="3"/>
      <c r="S561" s="3"/>
      <c r="T561" s="3"/>
    </row>
    <row r="562" spans="1:20" x14ac:dyDescent="0.25">
      <c r="A562" s="3" t="s">
        <v>768</v>
      </c>
      <c r="B562" s="2" t="s">
        <v>1482</v>
      </c>
      <c r="C562" s="3" t="s">
        <v>13771</v>
      </c>
      <c r="E562" s="3" t="s">
        <v>13766</v>
      </c>
      <c r="F562">
        <v>1</v>
      </c>
      <c r="G562" s="3">
        <v>8</v>
      </c>
      <c r="H562">
        <v>8102</v>
      </c>
      <c r="I562" s="3">
        <v>270103</v>
      </c>
      <c r="J562" t="s">
        <v>13535</v>
      </c>
      <c r="K562" s="3">
        <v>270103007</v>
      </c>
      <c r="L562" t="s">
        <v>13726</v>
      </c>
      <c r="M562" s="3">
        <v>8211</v>
      </c>
      <c r="N562">
        <v>3223</v>
      </c>
      <c r="O562" s="3">
        <v>7869</v>
      </c>
      <c r="Q562" s="3"/>
      <c r="S562" s="3"/>
      <c r="T562" s="3"/>
    </row>
    <row r="563" spans="1:20" x14ac:dyDescent="0.25">
      <c r="A563" s="3" t="s">
        <v>768</v>
      </c>
      <c r="B563" s="2" t="s">
        <v>1482</v>
      </c>
      <c r="C563" s="3" t="s">
        <v>13771</v>
      </c>
      <c r="E563" s="3" t="s">
        <v>13767</v>
      </c>
      <c r="F563">
        <v>2</v>
      </c>
      <c r="G563" s="3">
        <v>8</v>
      </c>
      <c r="H563">
        <v>8102</v>
      </c>
      <c r="I563" s="3">
        <v>270103</v>
      </c>
      <c r="J563" t="s">
        <v>13535</v>
      </c>
      <c r="K563" s="3">
        <v>270103007</v>
      </c>
      <c r="L563" t="s">
        <v>13726</v>
      </c>
      <c r="M563" s="3">
        <v>3987</v>
      </c>
      <c r="N563">
        <v>0</v>
      </c>
      <c r="O563" s="3">
        <v>3935</v>
      </c>
      <c r="Q563" s="3"/>
      <c r="S563" s="3"/>
      <c r="T563" s="3"/>
    </row>
    <row r="564" spans="1:20" x14ac:dyDescent="0.25">
      <c r="A564" s="3" t="s">
        <v>768</v>
      </c>
      <c r="B564" s="2" t="s">
        <v>1482</v>
      </c>
      <c r="C564" s="3" t="s">
        <v>13771</v>
      </c>
      <c r="E564" s="3" t="s">
        <v>13768</v>
      </c>
      <c r="F564">
        <v>3</v>
      </c>
      <c r="G564" s="3">
        <v>8</v>
      </c>
      <c r="H564">
        <v>8102</v>
      </c>
      <c r="I564" s="3">
        <v>270103</v>
      </c>
      <c r="J564" t="s">
        <v>13535</v>
      </c>
      <c r="K564" s="3">
        <v>270103007</v>
      </c>
      <c r="L564" t="s">
        <v>13726</v>
      </c>
      <c r="M564" s="3">
        <v>0</v>
      </c>
      <c r="N564">
        <v>0</v>
      </c>
      <c r="O564" s="3">
        <v>1312</v>
      </c>
      <c r="Q564" s="3"/>
      <c r="S564" s="3"/>
      <c r="T564" s="3"/>
    </row>
    <row r="565" spans="1:20" x14ac:dyDescent="0.25">
      <c r="A565" s="3" t="s">
        <v>768</v>
      </c>
      <c r="B565" s="2" t="s">
        <v>1482</v>
      </c>
      <c r="C565" s="3" t="s">
        <v>13772</v>
      </c>
      <c r="E565" s="3" t="s">
        <v>13766</v>
      </c>
      <c r="F565">
        <v>1</v>
      </c>
      <c r="G565" s="3">
        <v>8</v>
      </c>
      <c r="H565">
        <v>8102</v>
      </c>
      <c r="I565" s="3">
        <v>270103</v>
      </c>
      <c r="J565" t="s">
        <v>13535</v>
      </c>
      <c r="K565" s="3">
        <v>270103007</v>
      </c>
      <c r="L565" t="s">
        <v>13726</v>
      </c>
      <c r="M565" s="3">
        <v>632</v>
      </c>
      <c r="N565">
        <v>5616</v>
      </c>
      <c r="O565" s="3">
        <v>7810</v>
      </c>
      <c r="Q565" s="3"/>
      <c r="S565" s="3"/>
      <c r="T565" s="3"/>
    </row>
    <row r="566" spans="1:20" x14ac:dyDescent="0.25">
      <c r="A566" s="3" t="s">
        <v>768</v>
      </c>
      <c r="B566" s="2" t="s">
        <v>1482</v>
      </c>
      <c r="C566" s="3" t="s">
        <v>13772</v>
      </c>
      <c r="E566" s="3" t="s">
        <v>13767</v>
      </c>
      <c r="F566">
        <v>2</v>
      </c>
      <c r="G566" s="3">
        <v>8</v>
      </c>
      <c r="H566">
        <v>8102</v>
      </c>
      <c r="I566" s="3">
        <v>270103</v>
      </c>
      <c r="J566" t="s">
        <v>13535</v>
      </c>
      <c r="K566" s="3">
        <v>270103007</v>
      </c>
      <c r="L566" t="s">
        <v>13726</v>
      </c>
      <c r="M566" s="3">
        <v>1737</v>
      </c>
      <c r="N566">
        <v>2246</v>
      </c>
      <c r="O566" s="3">
        <v>0</v>
      </c>
      <c r="Q566" s="3"/>
      <c r="S566" s="3"/>
      <c r="T566" s="3"/>
    </row>
    <row r="567" spans="1:20" x14ac:dyDescent="0.25">
      <c r="A567" s="3" t="s">
        <v>768</v>
      </c>
      <c r="B567" s="2" t="s">
        <v>1482</v>
      </c>
      <c r="C567" s="3" t="s">
        <v>13772</v>
      </c>
      <c r="E567" s="3" t="s">
        <v>13768</v>
      </c>
      <c r="F567">
        <v>3</v>
      </c>
      <c r="G567" s="3">
        <v>8</v>
      </c>
      <c r="H567">
        <v>8102</v>
      </c>
      <c r="I567" s="3">
        <v>270103</v>
      </c>
      <c r="J567" t="s">
        <v>13535</v>
      </c>
      <c r="K567" s="3">
        <v>270103007</v>
      </c>
      <c r="L567" t="s">
        <v>13726</v>
      </c>
      <c r="M567" s="3">
        <v>0</v>
      </c>
      <c r="N567">
        <v>0</v>
      </c>
      <c r="O567" s="3">
        <v>1952</v>
      </c>
      <c r="Q567" s="3"/>
      <c r="S567" s="3"/>
      <c r="T567" s="3"/>
    </row>
    <row r="568" spans="1:20" x14ac:dyDescent="0.25">
      <c r="A568" s="3" t="s">
        <v>768</v>
      </c>
      <c r="B568" s="2" t="s">
        <v>1482</v>
      </c>
      <c r="C568" s="3" t="s">
        <v>13773</v>
      </c>
      <c r="E568" s="3" t="s">
        <v>13766</v>
      </c>
      <c r="F568">
        <v>1</v>
      </c>
      <c r="G568" s="3">
        <v>8</v>
      </c>
      <c r="H568">
        <v>8102</v>
      </c>
      <c r="I568" s="3">
        <v>270103</v>
      </c>
      <c r="J568" t="s">
        <v>13535</v>
      </c>
      <c r="K568" s="3">
        <v>270103007</v>
      </c>
      <c r="L568" t="s">
        <v>13726</v>
      </c>
      <c r="M568" s="3">
        <v>1540</v>
      </c>
      <c r="N568">
        <v>2965</v>
      </c>
      <c r="O568" s="3">
        <v>6209</v>
      </c>
      <c r="Q568" s="3"/>
      <c r="S568" s="3"/>
      <c r="T568" s="3"/>
    </row>
    <row r="569" spans="1:20" x14ac:dyDescent="0.25">
      <c r="A569" s="3" t="s">
        <v>768</v>
      </c>
      <c r="B569" s="2" t="s">
        <v>1482</v>
      </c>
      <c r="C569" s="3" t="s">
        <v>13773</v>
      </c>
      <c r="E569" s="3" t="s">
        <v>13767</v>
      </c>
      <c r="F569">
        <v>2</v>
      </c>
      <c r="G569" s="3">
        <v>8</v>
      </c>
      <c r="H569">
        <v>8102</v>
      </c>
      <c r="I569" s="3">
        <v>270103</v>
      </c>
      <c r="J569" t="s">
        <v>13535</v>
      </c>
      <c r="K569" s="3">
        <v>270103007</v>
      </c>
      <c r="L569" t="s">
        <v>13726</v>
      </c>
      <c r="M569" s="3">
        <v>5370</v>
      </c>
      <c r="N569">
        <v>988</v>
      </c>
      <c r="O569" s="3">
        <v>887</v>
      </c>
      <c r="Q569" s="3"/>
      <c r="S569" s="3"/>
      <c r="T569" s="3"/>
    </row>
    <row r="570" spans="1:20" x14ac:dyDescent="0.25">
      <c r="A570" s="3" t="s">
        <v>768</v>
      </c>
      <c r="B570" s="2" t="s">
        <v>1482</v>
      </c>
      <c r="C570" s="3" t="s">
        <v>13773</v>
      </c>
      <c r="E570" s="3" t="s">
        <v>13768</v>
      </c>
      <c r="F570">
        <v>3</v>
      </c>
      <c r="G570" s="3">
        <v>8</v>
      </c>
      <c r="H570">
        <v>8102</v>
      </c>
      <c r="I570" s="3">
        <v>270103</v>
      </c>
      <c r="J570" t="s">
        <v>13535</v>
      </c>
      <c r="K570" s="3">
        <v>270103007</v>
      </c>
      <c r="L570" t="s">
        <v>13726</v>
      </c>
      <c r="M570" s="3">
        <v>842</v>
      </c>
      <c r="N570">
        <v>988</v>
      </c>
      <c r="O570" s="3">
        <v>887</v>
      </c>
      <c r="Q570" s="3"/>
      <c r="S570" s="3"/>
      <c r="T570" s="3"/>
    </row>
    <row r="571" spans="1:20" x14ac:dyDescent="0.25">
      <c r="A571" s="3" t="s">
        <v>768</v>
      </c>
      <c r="B571" s="2" t="s">
        <v>1527</v>
      </c>
      <c r="C571" s="3" t="s">
        <v>13769</v>
      </c>
      <c r="E571" s="3" t="s">
        <v>13766</v>
      </c>
      <c r="F571">
        <v>1</v>
      </c>
      <c r="G571" s="3">
        <v>8</v>
      </c>
      <c r="H571">
        <v>8205</v>
      </c>
      <c r="I571" s="3">
        <v>270103</v>
      </c>
      <c r="J571" t="s">
        <v>13535</v>
      </c>
      <c r="K571" s="3">
        <v>270103007</v>
      </c>
      <c r="L571" t="s">
        <v>13726</v>
      </c>
      <c r="M571" s="3">
        <v>0</v>
      </c>
      <c r="N571">
        <v>2069</v>
      </c>
      <c r="O571" s="3">
        <v>0</v>
      </c>
      <c r="Q571" s="3"/>
      <c r="S571" s="3"/>
      <c r="T571" s="3"/>
    </row>
    <row r="572" spans="1:20" x14ac:dyDescent="0.25">
      <c r="A572" s="3" t="s">
        <v>768</v>
      </c>
      <c r="B572" s="2" t="s">
        <v>1527</v>
      </c>
      <c r="C572" s="3" t="s">
        <v>13770</v>
      </c>
      <c r="E572" s="3" t="s">
        <v>13766</v>
      </c>
      <c r="F572">
        <v>1</v>
      </c>
      <c r="G572" s="3">
        <v>8</v>
      </c>
      <c r="H572">
        <v>8205</v>
      </c>
      <c r="I572" s="3">
        <v>270103</v>
      </c>
      <c r="J572" t="s">
        <v>13535</v>
      </c>
      <c r="K572" s="3">
        <v>270103007</v>
      </c>
      <c r="L572" t="s">
        <v>13726</v>
      </c>
      <c r="M572" s="3">
        <v>0</v>
      </c>
      <c r="N572">
        <v>1967</v>
      </c>
      <c r="O572" s="3">
        <v>0</v>
      </c>
      <c r="Q572" s="3"/>
      <c r="S572" s="3"/>
      <c r="T572" s="3"/>
    </row>
    <row r="573" spans="1:20" x14ac:dyDescent="0.25">
      <c r="A573" s="3" t="s">
        <v>768</v>
      </c>
      <c r="B573" s="2" t="s">
        <v>1527</v>
      </c>
      <c r="C573" s="3" t="s">
        <v>13771</v>
      </c>
      <c r="E573" s="3" t="s">
        <v>13766</v>
      </c>
      <c r="F573">
        <v>1</v>
      </c>
      <c r="G573" s="3">
        <v>8</v>
      </c>
      <c r="H573">
        <v>8205</v>
      </c>
      <c r="I573" s="3">
        <v>270103</v>
      </c>
      <c r="J573" t="s">
        <v>13535</v>
      </c>
      <c r="K573" s="3">
        <v>270103007</v>
      </c>
      <c r="L573" t="s">
        <v>13726</v>
      </c>
      <c r="M573" s="3">
        <v>0</v>
      </c>
      <c r="N573">
        <v>1612</v>
      </c>
      <c r="O573" s="3">
        <v>0</v>
      </c>
      <c r="Q573" s="3"/>
      <c r="S573" s="3"/>
      <c r="T573" s="3"/>
    </row>
    <row r="574" spans="1:20" x14ac:dyDescent="0.25">
      <c r="A574" s="3" t="s">
        <v>768</v>
      </c>
      <c r="B574" s="2" t="s">
        <v>1527</v>
      </c>
      <c r="C574" s="3" t="s">
        <v>13772</v>
      </c>
      <c r="E574" s="3" t="s">
        <v>13766</v>
      </c>
      <c r="F574">
        <v>1</v>
      </c>
      <c r="G574" s="3">
        <v>8</v>
      </c>
      <c r="H574">
        <v>8205</v>
      </c>
      <c r="I574" s="3">
        <v>270103</v>
      </c>
      <c r="J574" t="s">
        <v>13535</v>
      </c>
      <c r="K574" s="3">
        <v>270103007</v>
      </c>
      <c r="L574" t="s">
        <v>13726</v>
      </c>
      <c r="M574" s="3">
        <v>0</v>
      </c>
      <c r="N574">
        <v>3370</v>
      </c>
      <c r="O574" s="3">
        <v>0</v>
      </c>
      <c r="Q574" s="3"/>
      <c r="S574" s="3"/>
      <c r="T574" s="3"/>
    </row>
    <row r="575" spans="1:20" x14ac:dyDescent="0.25">
      <c r="A575" s="3" t="s">
        <v>768</v>
      </c>
      <c r="B575" s="2" t="s">
        <v>1527</v>
      </c>
      <c r="C575" s="3" t="s">
        <v>13772</v>
      </c>
      <c r="E575" s="3" t="s">
        <v>13767</v>
      </c>
      <c r="F575">
        <v>2</v>
      </c>
      <c r="G575" s="3">
        <v>8</v>
      </c>
      <c r="H575">
        <v>8205</v>
      </c>
      <c r="I575" s="3">
        <v>270103</v>
      </c>
      <c r="J575" t="s">
        <v>13535</v>
      </c>
      <c r="K575" s="3">
        <v>270103007</v>
      </c>
      <c r="L575" t="s">
        <v>13726</v>
      </c>
      <c r="M575" s="3">
        <v>0</v>
      </c>
      <c r="N575">
        <v>1123</v>
      </c>
      <c r="O575" s="3">
        <v>0</v>
      </c>
      <c r="Q575" s="3"/>
      <c r="S575" s="3"/>
      <c r="T575" s="3"/>
    </row>
    <row r="576" spans="1:20" x14ac:dyDescent="0.25">
      <c r="A576" s="3" t="s">
        <v>768</v>
      </c>
      <c r="B576" s="2" t="s">
        <v>1527</v>
      </c>
      <c r="C576" s="3" t="s">
        <v>13773</v>
      </c>
      <c r="E576" s="3" t="s">
        <v>13766</v>
      </c>
      <c r="F576">
        <v>1</v>
      </c>
      <c r="G576" s="3">
        <v>8</v>
      </c>
      <c r="H576">
        <v>8205</v>
      </c>
      <c r="I576" s="3">
        <v>270103</v>
      </c>
      <c r="J576" t="s">
        <v>13535</v>
      </c>
      <c r="K576" s="3">
        <v>270103007</v>
      </c>
      <c r="L576" t="s">
        <v>13726</v>
      </c>
      <c r="M576" s="3">
        <v>0</v>
      </c>
      <c r="N576">
        <v>988</v>
      </c>
      <c r="O576" s="3">
        <v>0</v>
      </c>
      <c r="Q576" s="3"/>
      <c r="S576" s="3"/>
      <c r="T576" s="3"/>
    </row>
    <row r="577" spans="1:20" x14ac:dyDescent="0.25">
      <c r="A577" s="3" t="s">
        <v>768</v>
      </c>
      <c r="B577" s="2" t="s">
        <v>1512</v>
      </c>
      <c r="C577" s="3" t="s">
        <v>13765</v>
      </c>
      <c r="E577" s="3" t="s">
        <v>13767</v>
      </c>
      <c r="F577">
        <v>2</v>
      </c>
      <c r="G577" s="3">
        <v>8</v>
      </c>
      <c r="H577">
        <v>8112</v>
      </c>
      <c r="I577" s="3">
        <v>270103</v>
      </c>
      <c r="J577" t="s">
        <v>13535</v>
      </c>
      <c r="K577" s="3">
        <v>270103007</v>
      </c>
      <c r="L577" t="s">
        <v>13726</v>
      </c>
      <c r="M577" s="3">
        <v>0</v>
      </c>
      <c r="N577">
        <v>3928</v>
      </c>
      <c r="O577" s="3">
        <v>0</v>
      </c>
      <c r="Q577" s="3"/>
      <c r="S577" s="3"/>
      <c r="T577" s="3"/>
    </row>
    <row r="578" spans="1:20" x14ac:dyDescent="0.25">
      <c r="A578" s="3" t="s">
        <v>768</v>
      </c>
      <c r="B578" s="2" t="s">
        <v>1512</v>
      </c>
      <c r="C578" s="3" t="s">
        <v>13769</v>
      </c>
      <c r="E578" s="3" t="s">
        <v>13766</v>
      </c>
      <c r="F578">
        <v>1</v>
      </c>
      <c r="G578" s="3">
        <v>8</v>
      </c>
      <c r="H578">
        <v>8112</v>
      </c>
      <c r="I578" s="3">
        <v>270103</v>
      </c>
      <c r="J578" t="s">
        <v>13535</v>
      </c>
      <c r="K578" s="3">
        <v>270103007</v>
      </c>
      <c r="L578" t="s">
        <v>13726</v>
      </c>
      <c r="M578" s="3">
        <v>0</v>
      </c>
      <c r="N578">
        <v>6206</v>
      </c>
      <c r="O578" s="3">
        <v>0</v>
      </c>
      <c r="Q578" s="3"/>
      <c r="S578" s="3"/>
      <c r="T578" s="3"/>
    </row>
    <row r="579" spans="1:20" x14ac:dyDescent="0.25">
      <c r="A579" s="3" t="s">
        <v>768</v>
      </c>
      <c r="B579" s="2" t="s">
        <v>1512</v>
      </c>
      <c r="C579" s="3" t="s">
        <v>13769</v>
      </c>
      <c r="E579" s="3" t="s">
        <v>13767</v>
      </c>
      <c r="F579">
        <v>2</v>
      </c>
      <c r="G579" s="3">
        <v>8</v>
      </c>
      <c r="H579">
        <v>8112</v>
      </c>
      <c r="I579" s="3">
        <v>270103</v>
      </c>
      <c r="J579" t="s">
        <v>13535</v>
      </c>
      <c r="K579" s="3">
        <v>270103007</v>
      </c>
      <c r="L579" t="s">
        <v>13726</v>
      </c>
      <c r="M579" s="3">
        <v>0</v>
      </c>
      <c r="N579">
        <v>6206</v>
      </c>
      <c r="O579" s="3">
        <v>0</v>
      </c>
      <c r="Q579" s="3"/>
      <c r="S579" s="3"/>
      <c r="T579" s="3"/>
    </row>
    <row r="580" spans="1:20" x14ac:dyDescent="0.25">
      <c r="A580" s="3" t="s">
        <v>768</v>
      </c>
      <c r="B580" s="2" t="s">
        <v>1512</v>
      </c>
      <c r="C580" s="3" t="s">
        <v>13770</v>
      </c>
      <c r="E580" s="3" t="s">
        <v>13766</v>
      </c>
      <c r="F580">
        <v>1</v>
      </c>
      <c r="G580" s="3">
        <v>8</v>
      </c>
      <c r="H580">
        <v>8112</v>
      </c>
      <c r="I580" s="3">
        <v>270103</v>
      </c>
      <c r="J580" t="s">
        <v>13535</v>
      </c>
      <c r="K580" s="3">
        <v>270103007</v>
      </c>
      <c r="L580" t="s">
        <v>13726</v>
      </c>
      <c r="M580" s="3">
        <v>0</v>
      </c>
      <c r="N580">
        <v>11799</v>
      </c>
      <c r="O580" s="3">
        <v>0</v>
      </c>
      <c r="Q580" s="3"/>
      <c r="S580" s="3"/>
      <c r="T580" s="3"/>
    </row>
    <row r="581" spans="1:20" x14ac:dyDescent="0.25">
      <c r="A581" s="3" t="s">
        <v>768</v>
      </c>
      <c r="B581" s="2" t="s">
        <v>1512</v>
      </c>
      <c r="C581" s="3" t="s">
        <v>13771</v>
      </c>
      <c r="E581" s="3" t="s">
        <v>13766</v>
      </c>
      <c r="F581">
        <v>1</v>
      </c>
      <c r="G581" s="3">
        <v>8</v>
      </c>
      <c r="H581">
        <v>8112</v>
      </c>
      <c r="I581" s="3">
        <v>270103</v>
      </c>
      <c r="J581" t="s">
        <v>13535</v>
      </c>
      <c r="K581" s="3">
        <v>270103007</v>
      </c>
      <c r="L581" t="s">
        <v>13726</v>
      </c>
      <c r="M581" s="3">
        <v>0</v>
      </c>
      <c r="N581">
        <v>6447</v>
      </c>
      <c r="O581" s="3">
        <v>0</v>
      </c>
      <c r="Q581" s="3"/>
      <c r="S581" s="3"/>
      <c r="T581" s="3"/>
    </row>
    <row r="582" spans="1:20" x14ac:dyDescent="0.25">
      <c r="A582" s="3" t="s">
        <v>768</v>
      </c>
      <c r="B582" s="2" t="s">
        <v>1512</v>
      </c>
      <c r="C582" s="3" t="s">
        <v>13771</v>
      </c>
      <c r="E582" s="3" t="s">
        <v>13767</v>
      </c>
      <c r="F582">
        <v>2</v>
      </c>
      <c r="G582" s="3">
        <v>8</v>
      </c>
      <c r="H582">
        <v>8112</v>
      </c>
      <c r="I582" s="3">
        <v>270103</v>
      </c>
      <c r="J582" t="s">
        <v>13535</v>
      </c>
      <c r="K582" s="3">
        <v>270103007</v>
      </c>
      <c r="L582" t="s">
        <v>13726</v>
      </c>
      <c r="M582" s="3">
        <v>0</v>
      </c>
      <c r="N582">
        <v>3223</v>
      </c>
      <c r="O582" s="3">
        <v>0</v>
      </c>
      <c r="Q582" s="3"/>
      <c r="S582" s="3"/>
      <c r="T582" s="3"/>
    </row>
    <row r="583" spans="1:20" x14ac:dyDescent="0.25">
      <c r="A583" s="3" t="s">
        <v>768</v>
      </c>
      <c r="B583" s="2" t="s">
        <v>1512</v>
      </c>
      <c r="C583" s="3" t="s">
        <v>13771</v>
      </c>
      <c r="E583" s="3" t="s">
        <v>13768</v>
      </c>
      <c r="F583">
        <v>3</v>
      </c>
      <c r="G583" s="3">
        <v>8</v>
      </c>
      <c r="H583">
        <v>8112</v>
      </c>
      <c r="I583" s="3">
        <v>270103</v>
      </c>
      <c r="J583" t="s">
        <v>13535</v>
      </c>
      <c r="K583" s="3">
        <v>270103007</v>
      </c>
      <c r="L583" t="s">
        <v>13726</v>
      </c>
      <c r="M583" s="3">
        <v>0</v>
      </c>
      <c r="N583">
        <v>3223</v>
      </c>
      <c r="O583" s="3">
        <v>0</v>
      </c>
      <c r="Q583" s="3"/>
      <c r="S583" s="3"/>
      <c r="T583" s="3"/>
    </row>
    <row r="584" spans="1:20" x14ac:dyDescent="0.25">
      <c r="A584" s="3" t="s">
        <v>768</v>
      </c>
      <c r="B584" s="2" t="s">
        <v>1512</v>
      </c>
      <c r="C584" s="3" t="s">
        <v>13772</v>
      </c>
      <c r="E584" s="3" t="s">
        <v>13766</v>
      </c>
      <c r="F584">
        <v>1</v>
      </c>
      <c r="G584" s="3">
        <v>8</v>
      </c>
      <c r="H584">
        <v>8112</v>
      </c>
      <c r="I584" s="3">
        <v>270103</v>
      </c>
      <c r="J584" t="s">
        <v>13535</v>
      </c>
      <c r="K584" s="3">
        <v>270103007</v>
      </c>
      <c r="L584" t="s">
        <v>13726</v>
      </c>
      <c r="M584" s="3">
        <v>0</v>
      </c>
      <c r="N584">
        <v>5616</v>
      </c>
      <c r="O584" s="3">
        <v>0</v>
      </c>
      <c r="Q584" s="3"/>
      <c r="S584" s="3"/>
      <c r="T584" s="3"/>
    </row>
    <row r="585" spans="1:20" x14ac:dyDescent="0.25">
      <c r="A585" s="3" t="s">
        <v>768</v>
      </c>
      <c r="B585" s="2" t="s">
        <v>1512</v>
      </c>
      <c r="C585" s="3" t="s">
        <v>13772</v>
      </c>
      <c r="E585" s="3" t="s">
        <v>13767</v>
      </c>
      <c r="F585">
        <v>2</v>
      </c>
      <c r="G585" s="3">
        <v>8</v>
      </c>
      <c r="H585">
        <v>8112</v>
      </c>
      <c r="I585" s="3">
        <v>270103</v>
      </c>
      <c r="J585" t="s">
        <v>13535</v>
      </c>
      <c r="K585" s="3">
        <v>270103007</v>
      </c>
      <c r="L585" t="s">
        <v>13726</v>
      </c>
      <c r="M585" s="3">
        <v>0</v>
      </c>
      <c r="N585">
        <v>3370</v>
      </c>
      <c r="O585" s="3">
        <v>0</v>
      </c>
      <c r="Q585" s="3"/>
      <c r="S585" s="3"/>
      <c r="T585" s="3"/>
    </row>
    <row r="586" spans="1:20" x14ac:dyDescent="0.25">
      <c r="A586" s="3" t="s">
        <v>768</v>
      </c>
      <c r="B586" s="2" t="s">
        <v>1512</v>
      </c>
      <c r="C586" s="3" t="s">
        <v>13773</v>
      </c>
      <c r="E586" s="3" t="s">
        <v>13766</v>
      </c>
      <c r="F586">
        <v>1</v>
      </c>
      <c r="G586" s="3">
        <v>8</v>
      </c>
      <c r="H586">
        <v>8112</v>
      </c>
      <c r="I586" s="3">
        <v>270103</v>
      </c>
      <c r="J586" t="s">
        <v>13535</v>
      </c>
      <c r="K586" s="3">
        <v>270103007</v>
      </c>
      <c r="L586" t="s">
        <v>13726</v>
      </c>
      <c r="M586" s="3">
        <v>0</v>
      </c>
      <c r="N586">
        <v>3953</v>
      </c>
      <c r="O586" s="3">
        <v>0</v>
      </c>
      <c r="Q586" s="3"/>
      <c r="S586" s="3"/>
      <c r="T586" s="3"/>
    </row>
    <row r="587" spans="1:20" x14ac:dyDescent="0.25">
      <c r="A587" s="3" t="s">
        <v>768</v>
      </c>
      <c r="B587" s="2" t="s">
        <v>1512</v>
      </c>
      <c r="C587" s="3" t="s">
        <v>13773</v>
      </c>
      <c r="E587" s="3" t="s">
        <v>13767</v>
      </c>
      <c r="F587">
        <v>2</v>
      </c>
      <c r="G587" s="3">
        <v>8</v>
      </c>
      <c r="H587">
        <v>8112</v>
      </c>
      <c r="I587" s="3">
        <v>270103</v>
      </c>
      <c r="J587" t="s">
        <v>13535</v>
      </c>
      <c r="K587" s="3">
        <v>270103007</v>
      </c>
      <c r="L587" t="s">
        <v>13726</v>
      </c>
      <c r="M587" s="3">
        <v>0</v>
      </c>
      <c r="N587">
        <v>988</v>
      </c>
      <c r="O587" s="3">
        <v>0</v>
      </c>
      <c r="Q587" s="3"/>
      <c r="S587" s="3"/>
      <c r="T587" s="3"/>
    </row>
    <row r="588" spans="1:20" x14ac:dyDescent="0.25">
      <c r="A588" s="3" t="s">
        <v>768</v>
      </c>
      <c r="B588" s="2" t="s">
        <v>1512</v>
      </c>
      <c r="C588" s="3" t="s">
        <v>13773</v>
      </c>
      <c r="E588" s="3" t="s">
        <v>13768</v>
      </c>
      <c r="F588">
        <v>3</v>
      </c>
      <c r="G588" s="3">
        <v>8</v>
      </c>
      <c r="H588">
        <v>8112</v>
      </c>
      <c r="I588" s="3">
        <v>270103</v>
      </c>
      <c r="J588" t="s">
        <v>13535</v>
      </c>
      <c r="K588" s="3">
        <v>270103007</v>
      </c>
      <c r="L588" t="s">
        <v>13726</v>
      </c>
      <c r="M588" s="3">
        <v>0</v>
      </c>
      <c r="N588">
        <v>1977</v>
      </c>
      <c r="O588" s="3">
        <v>0</v>
      </c>
      <c r="Q588" s="3"/>
      <c r="S588" s="3"/>
      <c r="T588" s="3"/>
    </row>
    <row r="589" spans="1:20" x14ac:dyDescent="0.25">
      <c r="A589" s="3" t="s">
        <v>768</v>
      </c>
      <c r="B589" s="2" t="s">
        <v>1512</v>
      </c>
      <c r="C589" s="3" t="s">
        <v>13765</v>
      </c>
      <c r="E589" s="3" t="s">
        <v>13766</v>
      </c>
      <c r="F589">
        <v>1</v>
      </c>
      <c r="G589" s="3">
        <v>8</v>
      </c>
      <c r="H589">
        <v>8112</v>
      </c>
      <c r="I589" s="3">
        <v>270103</v>
      </c>
      <c r="J589" t="s">
        <v>13535</v>
      </c>
      <c r="K589" s="3">
        <v>270103007</v>
      </c>
      <c r="L589" t="s">
        <v>13726</v>
      </c>
      <c r="M589" s="3">
        <v>0</v>
      </c>
      <c r="N589">
        <v>0</v>
      </c>
      <c r="O589" s="3">
        <v>3050</v>
      </c>
      <c r="Q589" s="3"/>
      <c r="S589" s="3"/>
      <c r="T589" s="3"/>
    </row>
    <row r="590" spans="1:20" x14ac:dyDescent="0.25">
      <c r="A590" s="3" t="s">
        <v>768</v>
      </c>
      <c r="B590" s="2" t="s">
        <v>1512</v>
      </c>
      <c r="C590" s="3" t="s">
        <v>13765</v>
      </c>
      <c r="E590" s="3" t="s">
        <v>13767</v>
      </c>
      <c r="F590">
        <v>2</v>
      </c>
      <c r="G590" s="3">
        <v>8</v>
      </c>
      <c r="H590">
        <v>8112</v>
      </c>
      <c r="I590" s="3">
        <v>270103</v>
      </c>
      <c r="J590" t="s">
        <v>13535</v>
      </c>
      <c r="K590" s="3">
        <v>270103007</v>
      </c>
      <c r="L590" t="s">
        <v>13726</v>
      </c>
      <c r="M590" s="3">
        <v>0</v>
      </c>
      <c r="N590">
        <v>0</v>
      </c>
      <c r="O590" s="3">
        <v>3050</v>
      </c>
      <c r="Q590" s="3"/>
      <c r="S590" s="3"/>
      <c r="T590" s="3"/>
    </row>
    <row r="591" spans="1:20" x14ac:dyDescent="0.25">
      <c r="A591" s="3" t="s">
        <v>768</v>
      </c>
      <c r="B591" s="2" t="s">
        <v>1512</v>
      </c>
      <c r="C591" s="3" t="s">
        <v>13769</v>
      </c>
      <c r="E591" s="3" t="s">
        <v>13766</v>
      </c>
      <c r="F591">
        <v>1</v>
      </c>
      <c r="G591" s="3">
        <v>8</v>
      </c>
      <c r="H591">
        <v>8112</v>
      </c>
      <c r="I591" s="3">
        <v>270103</v>
      </c>
      <c r="J591" t="s">
        <v>13535</v>
      </c>
      <c r="K591" s="3">
        <v>270103007</v>
      </c>
      <c r="L591" t="s">
        <v>13726</v>
      </c>
      <c r="M591" s="3">
        <v>0</v>
      </c>
      <c r="N591">
        <v>0</v>
      </c>
      <c r="O591" s="3">
        <v>1996</v>
      </c>
      <c r="Q591" s="3"/>
      <c r="S591" s="3"/>
      <c r="T591" s="3"/>
    </row>
    <row r="592" spans="1:20" x14ac:dyDescent="0.25">
      <c r="A592" s="3" t="s">
        <v>768</v>
      </c>
      <c r="B592" s="2" t="s">
        <v>1512</v>
      </c>
      <c r="C592" s="3" t="s">
        <v>13769</v>
      </c>
      <c r="E592" s="3" t="s">
        <v>13768</v>
      </c>
      <c r="F592">
        <v>3</v>
      </c>
      <c r="G592" s="3">
        <v>8</v>
      </c>
      <c r="H592">
        <v>8112</v>
      </c>
      <c r="I592" s="3">
        <v>270103</v>
      </c>
      <c r="J592" t="s">
        <v>13535</v>
      </c>
      <c r="K592" s="3">
        <v>270103007</v>
      </c>
      <c r="L592" t="s">
        <v>13726</v>
      </c>
      <c r="M592" s="3">
        <v>0</v>
      </c>
      <c r="N592">
        <v>0</v>
      </c>
      <c r="O592" s="3">
        <v>1996</v>
      </c>
      <c r="Q592" s="3"/>
      <c r="S592" s="3"/>
      <c r="T592" s="3"/>
    </row>
    <row r="593" spans="1:20" x14ac:dyDescent="0.25">
      <c r="A593" s="3" t="s">
        <v>768</v>
      </c>
      <c r="B593" s="2" t="s">
        <v>1512</v>
      </c>
      <c r="C593" s="3" t="s">
        <v>13770</v>
      </c>
      <c r="E593" s="3" t="s">
        <v>13766</v>
      </c>
      <c r="F593">
        <v>1</v>
      </c>
      <c r="G593" s="3">
        <v>8</v>
      </c>
      <c r="H593">
        <v>8112</v>
      </c>
      <c r="I593" s="3">
        <v>270103</v>
      </c>
      <c r="J593" t="s">
        <v>13535</v>
      </c>
      <c r="K593" s="3">
        <v>270103007</v>
      </c>
      <c r="L593" t="s">
        <v>13726</v>
      </c>
      <c r="M593" s="3">
        <v>0</v>
      </c>
      <c r="N593">
        <v>0</v>
      </c>
      <c r="O593" s="3">
        <v>9149</v>
      </c>
      <c r="Q593" s="3"/>
      <c r="S593" s="3"/>
      <c r="T593" s="3"/>
    </row>
    <row r="594" spans="1:20" x14ac:dyDescent="0.25">
      <c r="A594" s="3" t="s">
        <v>768</v>
      </c>
      <c r="B594" s="2" t="s">
        <v>1512</v>
      </c>
      <c r="C594" s="3" t="s">
        <v>13770</v>
      </c>
      <c r="E594" s="3" t="s">
        <v>13768</v>
      </c>
      <c r="F594">
        <v>3</v>
      </c>
      <c r="G594" s="3">
        <v>8</v>
      </c>
      <c r="H594">
        <v>8112</v>
      </c>
      <c r="I594" s="3">
        <v>270103</v>
      </c>
      <c r="J594" t="s">
        <v>13535</v>
      </c>
      <c r="K594" s="3">
        <v>270103007</v>
      </c>
      <c r="L594" t="s">
        <v>13726</v>
      </c>
      <c r="M594" s="3">
        <v>0</v>
      </c>
      <c r="N594">
        <v>0</v>
      </c>
      <c r="O594" s="3">
        <v>3050</v>
      </c>
      <c r="Q594" s="3"/>
      <c r="S594" s="3"/>
      <c r="T594" s="3"/>
    </row>
    <row r="595" spans="1:20" x14ac:dyDescent="0.25">
      <c r="A595" s="3" t="s">
        <v>768</v>
      </c>
      <c r="B595" s="2" t="s">
        <v>1512</v>
      </c>
      <c r="C595" s="3" t="s">
        <v>13771</v>
      </c>
      <c r="E595" s="3" t="s">
        <v>13766</v>
      </c>
      <c r="F595">
        <v>1</v>
      </c>
      <c r="G595" s="3">
        <v>8</v>
      </c>
      <c r="H595">
        <v>8112</v>
      </c>
      <c r="I595" s="3">
        <v>270103</v>
      </c>
      <c r="J595" t="s">
        <v>13535</v>
      </c>
      <c r="K595" s="3">
        <v>270103007</v>
      </c>
      <c r="L595" t="s">
        <v>13726</v>
      </c>
      <c r="M595" s="3">
        <v>0</v>
      </c>
      <c r="N595">
        <v>0</v>
      </c>
      <c r="O595" s="3">
        <v>3935</v>
      </c>
      <c r="Q595" s="3"/>
      <c r="S595" s="3"/>
      <c r="T595" s="3"/>
    </row>
    <row r="596" spans="1:20" x14ac:dyDescent="0.25">
      <c r="A596" s="3" t="s">
        <v>768</v>
      </c>
      <c r="B596" s="2" t="s">
        <v>1512</v>
      </c>
      <c r="C596" s="3" t="s">
        <v>13771</v>
      </c>
      <c r="E596" s="3" t="s">
        <v>13768</v>
      </c>
      <c r="F596">
        <v>3</v>
      </c>
      <c r="G596" s="3">
        <v>8</v>
      </c>
      <c r="H596">
        <v>8112</v>
      </c>
      <c r="I596" s="3">
        <v>270103</v>
      </c>
      <c r="J596" t="s">
        <v>13535</v>
      </c>
      <c r="K596" s="3">
        <v>270103007</v>
      </c>
      <c r="L596" t="s">
        <v>13726</v>
      </c>
      <c r="M596" s="3">
        <v>0</v>
      </c>
      <c r="N596">
        <v>0</v>
      </c>
      <c r="O596" s="3">
        <v>1312</v>
      </c>
      <c r="Q596" s="3"/>
      <c r="S596" s="3"/>
      <c r="T596" s="3"/>
    </row>
    <row r="597" spans="1:20" x14ac:dyDescent="0.25">
      <c r="A597" s="3" t="s">
        <v>768</v>
      </c>
      <c r="B597" s="2" t="s">
        <v>1512</v>
      </c>
      <c r="C597" s="3" t="s">
        <v>13772</v>
      </c>
      <c r="E597" s="3" t="s">
        <v>13766</v>
      </c>
      <c r="F597">
        <v>1</v>
      </c>
      <c r="G597" s="3">
        <v>8</v>
      </c>
      <c r="H597">
        <v>8112</v>
      </c>
      <c r="I597" s="3">
        <v>270103</v>
      </c>
      <c r="J597" t="s">
        <v>13535</v>
      </c>
      <c r="K597" s="3">
        <v>270103007</v>
      </c>
      <c r="L597" t="s">
        <v>13726</v>
      </c>
      <c r="M597" s="3">
        <v>0</v>
      </c>
      <c r="N597">
        <v>0</v>
      </c>
      <c r="O597" s="3">
        <v>8786</v>
      </c>
      <c r="Q597" s="3"/>
      <c r="S597" s="3"/>
      <c r="T597" s="3"/>
    </row>
    <row r="598" spans="1:20" x14ac:dyDescent="0.25">
      <c r="A598" s="3" t="s">
        <v>768</v>
      </c>
      <c r="B598" s="2" t="s">
        <v>1512</v>
      </c>
      <c r="C598" s="3" t="s">
        <v>13772</v>
      </c>
      <c r="E598" s="3" t="s">
        <v>13767</v>
      </c>
      <c r="F598">
        <v>2</v>
      </c>
      <c r="G598" s="3">
        <v>8</v>
      </c>
      <c r="H598">
        <v>8112</v>
      </c>
      <c r="I598" s="3">
        <v>270103</v>
      </c>
      <c r="J598" t="s">
        <v>13535</v>
      </c>
      <c r="K598" s="3">
        <v>270103007</v>
      </c>
      <c r="L598" t="s">
        <v>13726</v>
      </c>
      <c r="M598" s="3">
        <v>0</v>
      </c>
      <c r="N598">
        <v>0</v>
      </c>
      <c r="O598" s="3">
        <v>976</v>
      </c>
      <c r="Q598" s="3"/>
      <c r="S598" s="3"/>
      <c r="T598" s="3"/>
    </row>
    <row r="599" spans="1:20" x14ac:dyDescent="0.25">
      <c r="A599" s="3" t="s">
        <v>768</v>
      </c>
      <c r="B599" s="2" t="s">
        <v>1512</v>
      </c>
      <c r="C599" s="3" t="s">
        <v>13773</v>
      </c>
      <c r="E599" s="3" t="s">
        <v>13766</v>
      </c>
      <c r="F599">
        <v>1</v>
      </c>
      <c r="G599" s="3">
        <v>8</v>
      </c>
      <c r="H599">
        <v>8112</v>
      </c>
      <c r="I599" s="3">
        <v>270103</v>
      </c>
      <c r="J599" t="s">
        <v>13535</v>
      </c>
      <c r="K599" s="3">
        <v>270103007</v>
      </c>
      <c r="L599" t="s">
        <v>13726</v>
      </c>
      <c r="M599" s="3">
        <v>0</v>
      </c>
      <c r="N599">
        <v>0</v>
      </c>
      <c r="O599" s="3">
        <v>4435</v>
      </c>
      <c r="Q599" s="3"/>
      <c r="S599" s="3"/>
      <c r="T599" s="3"/>
    </row>
    <row r="600" spans="1:20" x14ac:dyDescent="0.25">
      <c r="A600" s="3" t="s">
        <v>768</v>
      </c>
      <c r="B600" s="2" t="s">
        <v>1512</v>
      </c>
      <c r="C600" s="3" t="s">
        <v>13773</v>
      </c>
      <c r="E600" s="3" t="s">
        <v>13767</v>
      </c>
      <c r="F600">
        <v>2</v>
      </c>
      <c r="G600" s="3">
        <v>8</v>
      </c>
      <c r="H600">
        <v>8112</v>
      </c>
      <c r="I600" s="3">
        <v>270103</v>
      </c>
      <c r="J600" t="s">
        <v>13535</v>
      </c>
      <c r="K600" s="3">
        <v>270103007</v>
      </c>
      <c r="L600" t="s">
        <v>13726</v>
      </c>
      <c r="M600" s="3">
        <v>0</v>
      </c>
      <c r="N600">
        <v>0</v>
      </c>
      <c r="O600" s="3">
        <v>3548</v>
      </c>
      <c r="Q600" s="3"/>
      <c r="S600" s="3"/>
      <c r="T600" s="3"/>
    </row>
    <row r="601" spans="1:20" x14ac:dyDescent="0.25">
      <c r="A601" s="3" t="s">
        <v>768</v>
      </c>
      <c r="B601" s="2" t="s">
        <v>1491</v>
      </c>
      <c r="C601" s="3" t="s">
        <v>13769</v>
      </c>
      <c r="E601" s="3" t="s">
        <v>13768</v>
      </c>
      <c r="F601">
        <v>3</v>
      </c>
      <c r="G601" s="3">
        <v>8</v>
      </c>
      <c r="H601">
        <v>8105</v>
      </c>
      <c r="I601" s="3">
        <v>270103</v>
      </c>
      <c r="J601" t="s">
        <v>13535</v>
      </c>
      <c r="K601" s="3">
        <v>270103007</v>
      </c>
      <c r="L601" t="s">
        <v>13726</v>
      </c>
      <c r="M601" s="3">
        <v>0</v>
      </c>
      <c r="N601">
        <v>0</v>
      </c>
      <c r="O601" s="3">
        <v>1996</v>
      </c>
      <c r="Q601" s="3"/>
      <c r="S601" s="3"/>
      <c r="T601" s="3"/>
    </row>
    <row r="602" spans="1:20" x14ac:dyDescent="0.25">
      <c r="A602" s="3" t="s">
        <v>768</v>
      </c>
      <c r="B602" s="2" t="s">
        <v>1491</v>
      </c>
      <c r="C602" s="3" t="s">
        <v>13770</v>
      </c>
      <c r="E602" s="3" t="s">
        <v>13768</v>
      </c>
      <c r="F602">
        <v>3</v>
      </c>
      <c r="G602" s="3">
        <v>8</v>
      </c>
      <c r="H602">
        <v>8105</v>
      </c>
      <c r="I602" s="3">
        <v>270103</v>
      </c>
      <c r="J602" t="s">
        <v>13535</v>
      </c>
      <c r="K602" s="3">
        <v>270103007</v>
      </c>
      <c r="L602" t="s">
        <v>13726</v>
      </c>
      <c r="M602" s="3">
        <v>0</v>
      </c>
      <c r="N602">
        <v>0</v>
      </c>
      <c r="O602" s="3">
        <v>1525</v>
      </c>
      <c r="Q602" s="3"/>
      <c r="S602" s="3"/>
      <c r="T602" s="3"/>
    </row>
    <row r="603" spans="1:20" x14ac:dyDescent="0.25">
      <c r="A603" s="3" t="s">
        <v>768</v>
      </c>
      <c r="B603" s="2" t="s">
        <v>1491</v>
      </c>
      <c r="C603" s="3" t="s">
        <v>13771</v>
      </c>
      <c r="E603" s="3" t="s">
        <v>13766</v>
      </c>
      <c r="F603">
        <v>1</v>
      </c>
      <c r="G603" s="3">
        <v>8</v>
      </c>
      <c r="H603">
        <v>8105</v>
      </c>
      <c r="I603" s="3">
        <v>270103</v>
      </c>
      <c r="J603" t="s">
        <v>13535</v>
      </c>
      <c r="K603" s="3">
        <v>270103007</v>
      </c>
      <c r="L603" t="s">
        <v>13726</v>
      </c>
      <c r="M603" s="3">
        <v>0</v>
      </c>
      <c r="N603">
        <v>3223</v>
      </c>
      <c r="O603" s="3">
        <v>0</v>
      </c>
      <c r="Q603" s="3"/>
      <c r="S603" s="3"/>
      <c r="T603" s="3"/>
    </row>
    <row r="604" spans="1:20" x14ac:dyDescent="0.25">
      <c r="A604" s="3" t="s">
        <v>768</v>
      </c>
      <c r="B604" s="2" t="s">
        <v>1491</v>
      </c>
      <c r="C604" s="3" t="s">
        <v>13772</v>
      </c>
      <c r="E604" s="3" t="s">
        <v>13767</v>
      </c>
      <c r="F604">
        <v>2</v>
      </c>
      <c r="G604" s="3">
        <v>8</v>
      </c>
      <c r="H604">
        <v>8105</v>
      </c>
      <c r="I604" s="3">
        <v>270103</v>
      </c>
      <c r="J604" t="s">
        <v>13535</v>
      </c>
      <c r="K604" s="3">
        <v>270103007</v>
      </c>
      <c r="L604" t="s">
        <v>13726</v>
      </c>
      <c r="M604" s="3">
        <v>0</v>
      </c>
      <c r="N604">
        <v>1123</v>
      </c>
      <c r="O604" s="3">
        <v>0</v>
      </c>
      <c r="Q604" s="3"/>
      <c r="S604" s="3"/>
      <c r="T604" s="3"/>
    </row>
    <row r="605" spans="1:20" x14ac:dyDescent="0.25">
      <c r="A605" s="3" t="s">
        <v>768</v>
      </c>
      <c r="B605" s="2" t="s">
        <v>1491</v>
      </c>
      <c r="C605" s="3" t="s">
        <v>13773</v>
      </c>
      <c r="E605" s="3" t="s">
        <v>13766</v>
      </c>
      <c r="F605">
        <v>1</v>
      </c>
      <c r="G605" s="3">
        <v>8</v>
      </c>
      <c r="H605">
        <v>8105</v>
      </c>
      <c r="I605" s="3">
        <v>270103</v>
      </c>
      <c r="J605" t="s">
        <v>13535</v>
      </c>
      <c r="K605" s="3">
        <v>270103007</v>
      </c>
      <c r="L605" t="s">
        <v>13726</v>
      </c>
      <c r="M605" s="3">
        <v>0</v>
      </c>
      <c r="N605">
        <v>988</v>
      </c>
      <c r="O605" s="3">
        <v>2661</v>
      </c>
      <c r="Q605" s="3"/>
      <c r="S605" s="3"/>
      <c r="T605" s="3"/>
    </row>
    <row r="606" spans="1:20" x14ac:dyDescent="0.25">
      <c r="A606" s="3" t="s">
        <v>768</v>
      </c>
      <c r="B606" s="2" t="s">
        <v>1545</v>
      </c>
      <c r="C606" s="3" t="s">
        <v>13770</v>
      </c>
      <c r="E606" s="3" t="s">
        <v>13766</v>
      </c>
      <c r="F606">
        <v>1</v>
      </c>
      <c r="G606" s="3">
        <v>8</v>
      </c>
      <c r="H606">
        <v>8304</v>
      </c>
      <c r="I606" s="3">
        <v>270103</v>
      </c>
      <c r="J606" t="s">
        <v>13535</v>
      </c>
      <c r="K606" s="3">
        <v>270103007</v>
      </c>
      <c r="L606" t="s">
        <v>13726</v>
      </c>
      <c r="M606" s="3">
        <v>0</v>
      </c>
      <c r="N606">
        <v>3933</v>
      </c>
      <c r="O606" s="3">
        <v>0</v>
      </c>
      <c r="Q606" s="3"/>
      <c r="S606" s="3"/>
      <c r="T606" s="3"/>
    </row>
    <row r="607" spans="1:20" x14ac:dyDescent="0.25">
      <c r="A607" s="3" t="s">
        <v>768</v>
      </c>
      <c r="B607" s="2" t="s">
        <v>1545</v>
      </c>
      <c r="C607" s="3" t="s">
        <v>13772</v>
      </c>
      <c r="E607" s="3" t="s">
        <v>13766</v>
      </c>
      <c r="F607">
        <v>1</v>
      </c>
      <c r="G607" s="3">
        <v>8</v>
      </c>
      <c r="H607">
        <v>8304</v>
      </c>
      <c r="I607" s="3">
        <v>270103</v>
      </c>
      <c r="J607" t="s">
        <v>13535</v>
      </c>
      <c r="K607" s="3">
        <v>270103007</v>
      </c>
      <c r="L607" t="s">
        <v>13726</v>
      </c>
      <c r="M607" s="3">
        <v>0</v>
      </c>
      <c r="N607">
        <v>1123</v>
      </c>
      <c r="O607" s="3">
        <v>0</v>
      </c>
      <c r="Q607" s="3"/>
      <c r="S607" s="3"/>
      <c r="T607" s="3"/>
    </row>
    <row r="608" spans="1:20" x14ac:dyDescent="0.25">
      <c r="A608" s="3" t="s">
        <v>768</v>
      </c>
      <c r="B608" s="2" t="s">
        <v>1545</v>
      </c>
      <c r="C608" s="3" t="s">
        <v>13773</v>
      </c>
      <c r="E608" s="3" t="s">
        <v>13766</v>
      </c>
      <c r="F608">
        <v>1</v>
      </c>
      <c r="G608" s="3">
        <v>8</v>
      </c>
      <c r="H608">
        <v>8304</v>
      </c>
      <c r="I608" s="3">
        <v>270103</v>
      </c>
      <c r="J608" t="s">
        <v>13535</v>
      </c>
      <c r="K608" s="3">
        <v>270103007</v>
      </c>
      <c r="L608" t="s">
        <v>13726</v>
      </c>
      <c r="M608" s="3">
        <v>0</v>
      </c>
      <c r="N608">
        <v>988</v>
      </c>
      <c r="O608" s="3">
        <v>0</v>
      </c>
      <c r="Q608" s="3"/>
      <c r="S608" s="3"/>
      <c r="T608" s="3"/>
    </row>
    <row r="609" spans="1:20" x14ac:dyDescent="0.25">
      <c r="A609" s="3" t="s">
        <v>768</v>
      </c>
      <c r="B609" s="2" t="s">
        <v>1515</v>
      </c>
      <c r="C609" s="3" t="s">
        <v>13765</v>
      </c>
      <c r="E609" s="3" t="s">
        <v>13767</v>
      </c>
      <c r="F609">
        <v>2</v>
      </c>
      <c r="G609" s="3">
        <v>8</v>
      </c>
      <c r="H609">
        <v>8201</v>
      </c>
      <c r="I609" s="3">
        <v>270103</v>
      </c>
      <c r="J609" t="s">
        <v>13535</v>
      </c>
      <c r="K609" s="3">
        <v>270103007</v>
      </c>
      <c r="L609" t="s">
        <v>13726</v>
      </c>
      <c r="M609" s="3">
        <v>0</v>
      </c>
      <c r="N609">
        <v>3928</v>
      </c>
      <c r="O609" s="3">
        <v>0</v>
      </c>
      <c r="Q609" s="3"/>
      <c r="S609" s="3"/>
      <c r="T609" s="3"/>
    </row>
    <row r="610" spans="1:20" x14ac:dyDescent="0.25">
      <c r="A610" s="3" t="s">
        <v>768</v>
      </c>
      <c r="B610" s="2" t="s">
        <v>1515</v>
      </c>
      <c r="C610" s="3" t="s">
        <v>13770</v>
      </c>
      <c r="E610" s="3" t="s">
        <v>13766</v>
      </c>
      <c r="F610">
        <v>1</v>
      </c>
      <c r="G610" s="3">
        <v>8</v>
      </c>
      <c r="H610">
        <v>8201</v>
      </c>
      <c r="I610" s="3">
        <v>270103</v>
      </c>
      <c r="J610" t="s">
        <v>13535</v>
      </c>
      <c r="K610" s="3">
        <v>270103007</v>
      </c>
      <c r="L610" t="s">
        <v>13726</v>
      </c>
      <c r="M610" s="3">
        <v>0</v>
      </c>
      <c r="N610">
        <v>1967</v>
      </c>
      <c r="O610" s="3">
        <v>0</v>
      </c>
      <c r="Q610" s="3"/>
      <c r="S610" s="3"/>
      <c r="T610" s="3"/>
    </row>
    <row r="611" spans="1:20" x14ac:dyDescent="0.25">
      <c r="A611" s="3" t="s">
        <v>768</v>
      </c>
      <c r="B611" s="2" t="s">
        <v>1515</v>
      </c>
      <c r="C611" s="1" t="s">
        <v>13772</v>
      </c>
      <c r="E611" s="3" t="s">
        <v>13766</v>
      </c>
      <c r="F611">
        <v>1</v>
      </c>
      <c r="G611" s="3">
        <v>8</v>
      </c>
      <c r="H611">
        <v>8201</v>
      </c>
      <c r="I611" s="3">
        <v>270103</v>
      </c>
      <c r="J611" t="s">
        <v>13535</v>
      </c>
      <c r="K611" s="3">
        <v>270103007</v>
      </c>
      <c r="L611" t="s">
        <v>13726</v>
      </c>
      <c r="M611" s="3">
        <v>0</v>
      </c>
      <c r="N611">
        <v>2246</v>
      </c>
      <c r="O611" s="3">
        <v>0</v>
      </c>
      <c r="Q611" s="3"/>
      <c r="S611" s="3"/>
      <c r="T611" s="3"/>
    </row>
    <row r="612" spans="1:20" x14ac:dyDescent="0.25">
      <c r="A612" s="3" t="s">
        <v>768</v>
      </c>
      <c r="B612" s="2" t="s">
        <v>1515</v>
      </c>
      <c r="C612" s="3" t="s">
        <v>13772</v>
      </c>
      <c r="E612" s="3" t="s">
        <v>13767</v>
      </c>
      <c r="F612">
        <v>2</v>
      </c>
      <c r="G612" s="3">
        <v>8</v>
      </c>
      <c r="H612">
        <v>8201</v>
      </c>
      <c r="I612" s="3">
        <v>270103</v>
      </c>
      <c r="J612" t="s">
        <v>13535</v>
      </c>
      <c r="K612" s="3">
        <v>270103007</v>
      </c>
      <c r="L612" t="s">
        <v>13726</v>
      </c>
      <c r="M612" s="3">
        <v>0</v>
      </c>
      <c r="N612">
        <v>2246</v>
      </c>
      <c r="O612" s="3">
        <v>0</v>
      </c>
      <c r="Q612" s="3"/>
      <c r="S612" s="3"/>
      <c r="T612" s="3"/>
    </row>
    <row r="613" spans="1:20" x14ac:dyDescent="0.25">
      <c r="A613" s="3" t="s">
        <v>768</v>
      </c>
      <c r="B613" s="2" t="s">
        <v>1515</v>
      </c>
      <c r="C613" s="3" t="s">
        <v>13773</v>
      </c>
      <c r="E613" s="3" t="s">
        <v>13767</v>
      </c>
      <c r="F613">
        <v>2</v>
      </c>
      <c r="G613" s="3">
        <v>8</v>
      </c>
      <c r="H613">
        <v>8201</v>
      </c>
      <c r="I613" s="3">
        <v>270103</v>
      </c>
      <c r="J613" t="s">
        <v>13535</v>
      </c>
      <c r="K613" s="3">
        <v>270103007</v>
      </c>
      <c r="L613" t="s">
        <v>13726</v>
      </c>
      <c r="M613" s="3">
        <v>0</v>
      </c>
      <c r="N613">
        <v>988</v>
      </c>
      <c r="O613" s="3">
        <v>0</v>
      </c>
      <c r="Q613" s="3"/>
      <c r="S613" s="3"/>
      <c r="T613" s="3"/>
    </row>
    <row r="614" spans="1:20" x14ac:dyDescent="0.25">
      <c r="A614" s="3" t="s">
        <v>768</v>
      </c>
      <c r="B614" s="2" t="s">
        <v>1515</v>
      </c>
      <c r="C614" s="3" t="s">
        <v>13773</v>
      </c>
      <c r="E614" s="3" t="s">
        <v>13768</v>
      </c>
      <c r="F614">
        <v>3</v>
      </c>
      <c r="G614" s="3">
        <v>8</v>
      </c>
      <c r="H614">
        <v>8201</v>
      </c>
      <c r="I614" s="3">
        <v>270103</v>
      </c>
      <c r="J614" t="s">
        <v>13535</v>
      </c>
      <c r="K614" s="3">
        <v>270103007</v>
      </c>
      <c r="L614" t="s">
        <v>13726</v>
      </c>
      <c r="M614" s="3">
        <v>0</v>
      </c>
      <c r="N614">
        <v>988</v>
      </c>
      <c r="O614" s="3">
        <v>0</v>
      </c>
      <c r="Q614" s="3"/>
      <c r="S614" s="3"/>
      <c r="T614" s="3"/>
    </row>
    <row r="615" spans="1:20" x14ac:dyDescent="0.25">
      <c r="A615" s="3" t="s">
        <v>768</v>
      </c>
      <c r="B615" s="2" t="s">
        <v>5636</v>
      </c>
      <c r="C615" s="3" t="s">
        <v>13765</v>
      </c>
      <c r="E615" s="3" t="s">
        <v>13766</v>
      </c>
      <c r="F615">
        <v>1</v>
      </c>
      <c r="G615" s="3">
        <v>8</v>
      </c>
      <c r="H615">
        <v>8301</v>
      </c>
      <c r="I615" s="3">
        <v>270103</v>
      </c>
      <c r="J615" t="s">
        <v>13535</v>
      </c>
      <c r="K615" s="3">
        <v>270103007</v>
      </c>
      <c r="L615" t="s">
        <v>13726</v>
      </c>
      <c r="M615" s="3">
        <v>0</v>
      </c>
      <c r="N615">
        <v>0</v>
      </c>
      <c r="O615" s="3">
        <v>3050</v>
      </c>
      <c r="Q615" s="3"/>
      <c r="S615" s="3"/>
      <c r="T615" s="3"/>
    </row>
    <row r="616" spans="1:20" x14ac:dyDescent="0.25">
      <c r="A616" s="3" t="s">
        <v>768</v>
      </c>
      <c r="B616" s="2" t="s">
        <v>5636</v>
      </c>
      <c r="C616" s="3" t="s">
        <v>13765</v>
      </c>
      <c r="E616" s="3" t="s">
        <v>13767</v>
      </c>
      <c r="F616">
        <v>2</v>
      </c>
      <c r="G616" s="3">
        <v>8</v>
      </c>
      <c r="H616">
        <v>8301</v>
      </c>
      <c r="I616" s="3">
        <v>270103</v>
      </c>
      <c r="J616" t="s">
        <v>13535</v>
      </c>
      <c r="K616" s="3">
        <v>270103007</v>
      </c>
      <c r="L616" t="s">
        <v>13726</v>
      </c>
      <c r="M616" s="3">
        <v>0</v>
      </c>
      <c r="N616">
        <v>3928</v>
      </c>
      <c r="O616" s="3">
        <v>3050</v>
      </c>
      <c r="Q616" s="3"/>
      <c r="S616" s="3"/>
      <c r="T616" s="3"/>
    </row>
    <row r="617" spans="1:20" x14ac:dyDescent="0.25">
      <c r="A617" s="3" t="s">
        <v>768</v>
      </c>
      <c r="B617" s="2" t="s">
        <v>5636</v>
      </c>
      <c r="C617" s="3" t="s">
        <v>13769</v>
      </c>
      <c r="E617" s="3" t="s">
        <v>13766</v>
      </c>
      <c r="F617">
        <v>1</v>
      </c>
      <c r="G617" s="3">
        <v>8</v>
      </c>
      <c r="H617">
        <v>8301</v>
      </c>
      <c r="I617" s="3">
        <v>270103</v>
      </c>
      <c r="J617" t="s">
        <v>13535</v>
      </c>
      <c r="K617" s="3">
        <v>270103007</v>
      </c>
      <c r="L617" t="s">
        <v>13726</v>
      </c>
      <c r="M617" s="3">
        <v>0</v>
      </c>
      <c r="N617">
        <v>6206</v>
      </c>
      <c r="O617" s="3">
        <v>3993</v>
      </c>
      <c r="Q617" s="3"/>
      <c r="S617" s="3"/>
      <c r="T617" s="3"/>
    </row>
    <row r="618" spans="1:20" x14ac:dyDescent="0.25">
      <c r="A618" s="3" t="s">
        <v>768</v>
      </c>
      <c r="B618" s="2" t="s">
        <v>5636</v>
      </c>
      <c r="C618" s="3" t="s">
        <v>13769</v>
      </c>
      <c r="E618" s="3" t="s">
        <v>13767</v>
      </c>
      <c r="F618">
        <v>2</v>
      </c>
      <c r="G618" s="3">
        <v>8</v>
      </c>
      <c r="H618">
        <v>8301</v>
      </c>
      <c r="I618" s="3">
        <v>270103</v>
      </c>
      <c r="J618" t="s">
        <v>13535</v>
      </c>
      <c r="K618" s="3">
        <v>270103007</v>
      </c>
      <c r="L618" t="s">
        <v>13726</v>
      </c>
      <c r="M618" s="3">
        <v>0</v>
      </c>
      <c r="N618">
        <v>2069</v>
      </c>
      <c r="O618" s="3">
        <v>0</v>
      </c>
      <c r="Q618" s="3"/>
      <c r="S618" s="3"/>
      <c r="T618" s="3"/>
    </row>
    <row r="619" spans="1:20" x14ac:dyDescent="0.25">
      <c r="A619" s="3" t="s">
        <v>768</v>
      </c>
      <c r="B619" s="2" t="s">
        <v>5636</v>
      </c>
      <c r="C619" s="3" t="s">
        <v>13769</v>
      </c>
      <c r="E619" s="3" t="s">
        <v>13768</v>
      </c>
      <c r="F619">
        <v>3</v>
      </c>
      <c r="G619" s="3">
        <v>8</v>
      </c>
      <c r="H619">
        <v>8301</v>
      </c>
      <c r="I619" s="3">
        <v>270103</v>
      </c>
      <c r="J619" t="s">
        <v>13535</v>
      </c>
      <c r="K619" s="3">
        <v>270103007</v>
      </c>
      <c r="L619" t="s">
        <v>13726</v>
      </c>
      <c r="M619" s="3">
        <v>0</v>
      </c>
      <c r="N619">
        <v>0</v>
      </c>
      <c r="O619" s="3">
        <v>3993</v>
      </c>
      <c r="Q619" s="3"/>
      <c r="S619" s="3"/>
      <c r="T619" s="3"/>
    </row>
    <row r="620" spans="1:20" x14ac:dyDescent="0.25">
      <c r="A620" s="3" t="s">
        <v>768</v>
      </c>
      <c r="B620" s="2" t="s">
        <v>5636</v>
      </c>
      <c r="C620" s="3" t="s">
        <v>13770</v>
      </c>
      <c r="E620" s="3" t="s">
        <v>13766</v>
      </c>
      <c r="F620">
        <v>1</v>
      </c>
      <c r="G620" s="3">
        <v>8</v>
      </c>
      <c r="H620">
        <v>8301</v>
      </c>
      <c r="I620" s="3">
        <v>270103</v>
      </c>
      <c r="J620" t="s">
        <v>13535</v>
      </c>
      <c r="K620" s="3">
        <v>270103007</v>
      </c>
      <c r="L620" t="s">
        <v>13726</v>
      </c>
      <c r="M620" s="3">
        <v>0</v>
      </c>
      <c r="N620">
        <v>15733</v>
      </c>
      <c r="O620" s="3">
        <v>9149</v>
      </c>
      <c r="Q620" s="3"/>
      <c r="S620" s="3"/>
      <c r="T620" s="3"/>
    </row>
    <row r="621" spans="1:20" x14ac:dyDescent="0.25">
      <c r="A621" s="3" t="s">
        <v>768</v>
      </c>
      <c r="B621" s="2" t="s">
        <v>5636</v>
      </c>
      <c r="C621" s="3" t="s">
        <v>13770</v>
      </c>
      <c r="E621" s="3" t="s">
        <v>13767</v>
      </c>
      <c r="F621">
        <v>2</v>
      </c>
      <c r="G621" s="3">
        <v>8</v>
      </c>
      <c r="H621">
        <v>8301</v>
      </c>
      <c r="I621" s="3">
        <v>270103</v>
      </c>
      <c r="J621" t="s">
        <v>13535</v>
      </c>
      <c r="K621" s="3">
        <v>270103007</v>
      </c>
      <c r="L621" t="s">
        <v>13726</v>
      </c>
      <c r="M621" s="3">
        <v>0</v>
      </c>
      <c r="N621">
        <v>1967</v>
      </c>
      <c r="O621" s="3">
        <v>0</v>
      </c>
      <c r="Q621" s="3"/>
      <c r="S621" s="3"/>
      <c r="T621" s="3"/>
    </row>
    <row r="622" spans="1:20" x14ac:dyDescent="0.25">
      <c r="A622" s="3" t="s">
        <v>768</v>
      </c>
      <c r="B622" s="2" t="s">
        <v>5636</v>
      </c>
      <c r="C622" s="3" t="s">
        <v>13770</v>
      </c>
      <c r="E622" s="3" t="s">
        <v>13768</v>
      </c>
      <c r="F622">
        <v>3</v>
      </c>
      <c r="G622" s="3">
        <v>8</v>
      </c>
      <c r="H622">
        <v>8301</v>
      </c>
      <c r="I622" s="3">
        <v>270103</v>
      </c>
      <c r="J622" t="s">
        <v>13535</v>
      </c>
      <c r="K622" s="3">
        <v>270103007</v>
      </c>
      <c r="L622" t="s">
        <v>13726</v>
      </c>
      <c r="M622" s="3">
        <v>0</v>
      </c>
      <c r="N622">
        <v>0</v>
      </c>
      <c r="O622" s="3">
        <v>1525</v>
      </c>
      <c r="Q622" s="3"/>
      <c r="S622" s="3"/>
      <c r="T622" s="3"/>
    </row>
    <row r="623" spans="1:20" x14ac:dyDescent="0.25">
      <c r="A623" s="3" t="s">
        <v>768</v>
      </c>
      <c r="B623" s="2" t="s">
        <v>5636</v>
      </c>
      <c r="C623" s="3" t="s">
        <v>13771</v>
      </c>
      <c r="E623" s="3" t="s">
        <v>13766</v>
      </c>
      <c r="F623">
        <v>1</v>
      </c>
      <c r="G623" s="3">
        <v>8</v>
      </c>
      <c r="H623">
        <v>8301</v>
      </c>
      <c r="I623" s="3">
        <v>270103</v>
      </c>
      <c r="J623" t="s">
        <v>13535</v>
      </c>
      <c r="K623" s="3">
        <v>270103007</v>
      </c>
      <c r="L623" t="s">
        <v>13726</v>
      </c>
      <c r="M623" s="3">
        <v>0</v>
      </c>
      <c r="N623">
        <v>9670</v>
      </c>
      <c r="O623" s="3">
        <v>11804</v>
      </c>
      <c r="Q623" s="3"/>
      <c r="S623" s="3"/>
      <c r="T623" s="3"/>
    </row>
    <row r="624" spans="1:20" x14ac:dyDescent="0.25">
      <c r="A624" s="3" t="s">
        <v>768</v>
      </c>
      <c r="B624" s="2" t="s">
        <v>5636</v>
      </c>
      <c r="C624" s="3" t="s">
        <v>13771</v>
      </c>
      <c r="E624" s="3" t="s">
        <v>13767</v>
      </c>
      <c r="F624">
        <v>2</v>
      </c>
      <c r="G624" s="3">
        <v>8</v>
      </c>
      <c r="H624">
        <v>8301</v>
      </c>
      <c r="I624" s="3">
        <v>270103</v>
      </c>
      <c r="J624" t="s">
        <v>13535</v>
      </c>
      <c r="K624" s="3">
        <v>270103007</v>
      </c>
      <c r="L624" t="s">
        <v>13726</v>
      </c>
      <c r="M624" s="3">
        <v>0</v>
      </c>
      <c r="N624">
        <v>6447</v>
      </c>
      <c r="O624" s="3">
        <v>3935</v>
      </c>
      <c r="Q624" s="3"/>
      <c r="S624" s="3"/>
      <c r="T624" s="3"/>
    </row>
    <row r="625" spans="1:20" x14ac:dyDescent="0.25">
      <c r="A625" s="3" t="s">
        <v>768</v>
      </c>
      <c r="B625" s="2" t="s">
        <v>5636</v>
      </c>
      <c r="C625" s="3" t="s">
        <v>13771</v>
      </c>
      <c r="E625" s="3" t="s">
        <v>13768</v>
      </c>
      <c r="F625">
        <v>3</v>
      </c>
      <c r="G625" s="3">
        <v>8</v>
      </c>
      <c r="H625">
        <v>8301</v>
      </c>
      <c r="I625" s="3">
        <v>270103</v>
      </c>
      <c r="J625" t="s">
        <v>13535</v>
      </c>
      <c r="K625" s="3">
        <v>270103007</v>
      </c>
      <c r="L625" t="s">
        <v>13726</v>
      </c>
      <c r="M625" s="3">
        <v>0</v>
      </c>
      <c r="N625">
        <v>1612</v>
      </c>
      <c r="O625" s="3">
        <v>1312</v>
      </c>
      <c r="Q625" s="3"/>
      <c r="S625" s="3"/>
      <c r="T625" s="3"/>
    </row>
    <row r="626" spans="1:20" x14ac:dyDescent="0.25">
      <c r="A626" s="3" t="s">
        <v>768</v>
      </c>
      <c r="B626" s="2" t="s">
        <v>5636</v>
      </c>
      <c r="C626" s="3" t="s">
        <v>13772</v>
      </c>
      <c r="E626" s="3" t="s">
        <v>13766</v>
      </c>
      <c r="F626">
        <v>1</v>
      </c>
      <c r="G626" s="3">
        <v>8</v>
      </c>
      <c r="H626">
        <v>8301</v>
      </c>
      <c r="I626" s="3">
        <v>270103</v>
      </c>
      <c r="J626" t="s">
        <v>13535</v>
      </c>
      <c r="K626" s="3">
        <v>270103007</v>
      </c>
      <c r="L626" t="s">
        <v>13726</v>
      </c>
      <c r="M626" s="3">
        <v>0</v>
      </c>
      <c r="N626">
        <v>11232</v>
      </c>
      <c r="O626" s="3">
        <v>10738</v>
      </c>
      <c r="Q626" s="3"/>
      <c r="S626" s="3"/>
      <c r="T626" s="3"/>
    </row>
    <row r="627" spans="1:20" x14ac:dyDescent="0.25">
      <c r="A627" s="3" t="s">
        <v>768</v>
      </c>
      <c r="B627" s="2" t="s">
        <v>5636</v>
      </c>
      <c r="C627" s="3" t="s">
        <v>13772</v>
      </c>
      <c r="E627" s="3" t="s">
        <v>13767</v>
      </c>
      <c r="F627">
        <v>2</v>
      </c>
      <c r="G627" s="3">
        <v>8</v>
      </c>
      <c r="H627">
        <v>8301</v>
      </c>
      <c r="I627" s="3">
        <v>270103</v>
      </c>
      <c r="J627" t="s">
        <v>13535</v>
      </c>
      <c r="K627" s="3">
        <v>270103007</v>
      </c>
      <c r="L627" t="s">
        <v>13726</v>
      </c>
      <c r="M627" s="3">
        <v>0</v>
      </c>
      <c r="N627">
        <v>10109</v>
      </c>
      <c r="O627" s="3">
        <v>2929</v>
      </c>
      <c r="Q627" s="3"/>
      <c r="S627" s="3"/>
      <c r="T627" s="3"/>
    </row>
    <row r="628" spans="1:20" x14ac:dyDescent="0.25">
      <c r="A628" s="3" t="s">
        <v>768</v>
      </c>
      <c r="B628" s="2" t="s">
        <v>5636</v>
      </c>
      <c r="C628" s="3" t="s">
        <v>13772</v>
      </c>
      <c r="E628" s="3" t="s">
        <v>13768</v>
      </c>
      <c r="F628">
        <v>3</v>
      </c>
      <c r="G628" s="3">
        <v>8</v>
      </c>
      <c r="H628">
        <v>8301</v>
      </c>
      <c r="I628" s="3">
        <v>270103</v>
      </c>
      <c r="J628" t="s">
        <v>13535</v>
      </c>
      <c r="K628" s="3">
        <v>270103007</v>
      </c>
      <c r="L628" t="s">
        <v>13726</v>
      </c>
      <c r="M628" s="3">
        <v>0</v>
      </c>
      <c r="N628">
        <v>0</v>
      </c>
      <c r="O628" s="3">
        <v>1952</v>
      </c>
      <c r="Q628" s="3"/>
      <c r="S628" s="3"/>
      <c r="T628" s="3"/>
    </row>
    <row r="629" spans="1:20" x14ac:dyDescent="0.25">
      <c r="A629" s="3" t="s">
        <v>768</v>
      </c>
      <c r="B629" s="2" t="s">
        <v>5636</v>
      </c>
      <c r="C629" s="3" t="s">
        <v>13773</v>
      </c>
      <c r="E629" s="3" t="s">
        <v>13766</v>
      </c>
      <c r="F629">
        <v>1</v>
      </c>
      <c r="G629" s="3">
        <v>8</v>
      </c>
      <c r="H629">
        <v>8301</v>
      </c>
      <c r="I629" s="3">
        <v>270103</v>
      </c>
      <c r="J629" t="s">
        <v>13535</v>
      </c>
      <c r="K629" s="3">
        <v>270103007</v>
      </c>
      <c r="L629" t="s">
        <v>13726</v>
      </c>
      <c r="M629" s="3">
        <v>0</v>
      </c>
      <c r="N629">
        <v>0</v>
      </c>
      <c r="O629" s="3">
        <v>5322</v>
      </c>
      <c r="Q629" s="3"/>
      <c r="S629" s="3"/>
      <c r="T629" s="3"/>
    </row>
    <row r="630" spans="1:20" x14ac:dyDescent="0.25">
      <c r="A630" s="3" t="s">
        <v>768</v>
      </c>
      <c r="B630" s="2" t="s">
        <v>5636</v>
      </c>
      <c r="C630" s="3" t="s">
        <v>13773</v>
      </c>
      <c r="E630" s="3" t="s">
        <v>13767</v>
      </c>
      <c r="F630">
        <v>2</v>
      </c>
      <c r="G630" s="3">
        <v>8</v>
      </c>
      <c r="H630">
        <v>8301</v>
      </c>
      <c r="I630" s="3">
        <v>270103</v>
      </c>
      <c r="J630" t="s">
        <v>13535</v>
      </c>
      <c r="K630" s="3">
        <v>270103007</v>
      </c>
      <c r="L630" t="s">
        <v>13726</v>
      </c>
      <c r="M630" s="3">
        <v>0</v>
      </c>
      <c r="N630">
        <v>7906</v>
      </c>
      <c r="O630" s="3">
        <v>1774</v>
      </c>
      <c r="Q630" s="3"/>
      <c r="S630" s="3"/>
      <c r="T630" s="3"/>
    </row>
    <row r="631" spans="1:20" x14ac:dyDescent="0.25">
      <c r="A631" s="3" t="s">
        <v>768</v>
      </c>
      <c r="B631" s="2" t="s">
        <v>5636</v>
      </c>
      <c r="C631" s="3" t="s">
        <v>13773</v>
      </c>
      <c r="E631" s="3" t="s">
        <v>13768</v>
      </c>
      <c r="F631">
        <v>3</v>
      </c>
      <c r="G631" s="3">
        <v>8</v>
      </c>
      <c r="H631">
        <v>8301</v>
      </c>
      <c r="I631" s="3">
        <v>270103</v>
      </c>
      <c r="J631" t="s">
        <v>13535</v>
      </c>
      <c r="K631" s="3">
        <v>270103007</v>
      </c>
      <c r="L631" t="s">
        <v>13726</v>
      </c>
      <c r="M631" s="3">
        <v>0</v>
      </c>
      <c r="N631">
        <v>0</v>
      </c>
      <c r="O631" s="3">
        <v>887</v>
      </c>
      <c r="Q631" s="3"/>
      <c r="S631" s="3"/>
      <c r="T631" s="3"/>
    </row>
    <row r="632" spans="1:20" x14ac:dyDescent="0.25">
      <c r="A632" s="3" t="s">
        <v>768</v>
      </c>
      <c r="B632" s="2" t="s">
        <v>13775</v>
      </c>
      <c r="C632" s="3" t="s">
        <v>13769</v>
      </c>
      <c r="E632" s="3" t="s">
        <v>13767</v>
      </c>
      <c r="F632">
        <v>2</v>
      </c>
      <c r="G632" s="3">
        <v>8</v>
      </c>
      <c r="H632">
        <v>8206</v>
      </c>
      <c r="I632" s="3">
        <v>270103</v>
      </c>
      <c r="J632" t="s">
        <v>13535</v>
      </c>
      <c r="K632" s="3">
        <v>270103007</v>
      </c>
      <c r="L632" t="s">
        <v>13726</v>
      </c>
      <c r="M632" s="3">
        <v>0</v>
      </c>
      <c r="N632">
        <v>6206</v>
      </c>
      <c r="O632" s="3">
        <v>0</v>
      </c>
      <c r="Q632" s="3"/>
      <c r="S632" s="3"/>
      <c r="T632" s="3"/>
    </row>
    <row r="633" spans="1:20" x14ac:dyDescent="0.25">
      <c r="A633" s="3" t="s">
        <v>768</v>
      </c>
      <c r="B633" s="2" t="s">
        <v>13775</v>
      </c>
      <c r="C633" s="3" t="s">
        <v>13770</v>
      </c>
      <c r="E633" s="3" t="s">
        <v>13766</v>
      </c>
      <c r="F633">
        <v>1</v>
      </c>
      <c r="G633" s="3">
        <v>8</v>
      </c>
      <c r="H633">
        <v>8206</v>
      </c>
      <c r="I633" s="3">
        <v>270103</v>
      </c>
      <c r="J633" t="s">
        <v>13535</v>
      </c>
      <c r="K633" s="3">
        <v>270103007</v>
      </c>
      <c r="L633" t="s">
        <v>13726</v>
      </c>
      <c r="M633" s="3">
        <v>0</v>
      </c>
      <c r="N633">
        <v>1967</v>
      </c>
      <c r="O633" s="3">
        <v>0</v>
      </c>
      <c r="Q633" s="3"/>
      <c r="S633" s="3"/>
      <c r="T633" s="3"/>
    </row>
    <row r="634" spans="1:20" x14ac:dyDescent="0.25">
      <c r="A634" s="3" t="s">
        <v>768</v>
      </c>
      <c r="B634" s="2" t="s">
        <v>13775</v>
      </c>
      <c r="C634" s="3" t="s">
        <v>13771</v>
      </c>
      <c r="E634" s="3" t="s">
        <v>13766</v>
      </c>
      <c r="F634">
        <v>1</v>
      </c>
      <c r="G634" s="3">
        <v>8</v>
      </c>
      <c r="H634">
        <v>8206</v>
      </c>
      <c r="I634" s="3">
        <v>270103</v>
      </c>
      <c r="J634" t="s">
        <v>13535</v>
      </c>
      <c r="K634" s="3">
        <v>270103007</v>
      </c>
      <c r="L634" t="s">
        <v>13726</v>
      </c>
      <c r="M634" s="3">
        <v>0</v>
      </c>
      <c r="N634">
        <v>3223</v>
      </c>
      <c r="O634" s="3">
        <v>0</v>
      </c>
      <c r="Q634" s="3"/>
      <c r="S634" s="3"/>
      <c r="T634" s="3"/>
    </row>
    <row r="635" spans="1:20" x14ac:dyDescent="0.25">
      <c r="A635" s="3" t="s">
        <v>768</v>
      </c>
      <c r="B635" s="2" t="s">
        <v>13775</v>
      </c>
      <c r="C635" s="3" t="s">
        <v>13772</v>
      </c>
      <c r="E635" s="3" t="s">
        <v>13766</v>
      </c>
      <c r="F635">
        <v>1</v>
      </c>
      <c r="G635" s="3">
        <v>8</v>
      </c>
      <c r="H635">
        <v>8206</v>
      </c>
      <c r="I635" s="3">
        <v>270103</v>
      </c>
      <c r="J635" t="s">
        <v>13535</v>
      </c>
      <c r="K635" s="3">
        <v>270103007</v>
      </c>
      <c r="L635" t="s">
        <v>13726</v>
      </c>
      <c r="M635" s="3">
        <v>0</v>
      </c>
      <c r="N635">
        <v>1123</v>
      </c>
      <c r="O635" s="3">
        <v>0</v>
      </c>
      <c r="Q635" s="3"/>
      <c r="S635" s="3"/>
      <c r="T635" s="3"/>
    </row>
    <row r="636" spans="1:20" x14ac:dyDescent="0.25">
      <c r="A636" s="3" t="s">
        <v>768</v>
      </c>
      <c r="B636" s="2" t="s">
        <v>13775</v>
      </c>
      <c r="C636" s="3" t="s">
        <v>13772</v>
      </c>
      <c r="E636" s="3" t="s">
        <v>13767</v>
      </c>
      <c r="F636">
        <v>2</v>
      </c>
      <c r="G636" s="3">
        <v>8</v>
      </c>
      <c r="H636">
        <v>8206</v>
      </c>
      <c r="I636" s="3">
        <v>270103</v>
      </c>
      <c r="J636" t="s">
        <v>13535</v>
      </c>
      <c r="K636" s="3">
        <v>270103007</v>
      </c>
      <c r="L636" t="s">
        <v>13726</v>
      </c>
      <c r="M636" s="3">
        <v>0</v>
      </c>
      <c r="N636">
        <v>1123</v>
      </c>
      <c r="O636" s="3">
        <v>0</v>
      </c>
      <c r="Q636" s="3"/>
      <c r="S636" s="3"/>
      <c r="T636" s="3"/>
    </row>
    <row r="637" spans="1:20" x14ac:dyDescent="0.25">
      <c r="A637" s="3" t="s">
        <v>768</v>
      </c>
      <c r="B637" s="2" t="s">
        <v>5636</v>
      </c>
      <c r="C637" s="3" t="s">
        <v>13765</v>
      </c>
      <c r="E637" s="3" t="s">
        <v>13767</v>
      </c>
      <c r="F637">
        <v>2</v>
      </c>
      <c r="G637" s="3">
        <v>8</v>
      </c>
      <c r="H637">
        <v>8301</v>
      </c>
      <c r="I637" s="3">
        <v>270103</v>
      </c>
      <c r="J637" t="s">
        <v>13535</v>
      </c>
      <c r="K637" s="3">
        <v>270103007</v>
      </c>
      <c r="L637" t="s">
        <v>13726</v>
      </c>
      <c r="M637" s="3">
        <v>5659</v>
      </c>
      <c r="N637">
        <v>0</v>
      </c>
      <c r="O637" s="3">
        <v>0</v>
      </c>
      <c r="Q637" s="3"/>
      <c r="S637" s="3"/>
      <c r="T637" s="3"/>
    </row>
    <row r="638" spans="1:20" x14ac:dyDescent="0.25">
      <c r="A638" s="3" t="s">
        <v>768</v>
      </c>
      <c r="B638" s="2" t="s">
        <v>5636</v>
      </c>
      <c r="C638" s="3" t="s">
        <v>13769</v>
      </c>
      <c r="E638" s="3" t="s">
        <v>13766</v>
      </c>
      <c r="F638">
        <v>1</v>
      </c>
      <c r="G638" s="3">
        <v>8</v>
      </c>
      <c r="H638">
        <v>8301</v>
      </c>
      <c r="I638" s="3">
        <v>270103</v>
      </c>
      <c r="J638" t="s">
        <v>13535</v>
      </c>
      <c r="K638" s="3">
        <v>270103007</v>
      </c>
      <c r="L638" t="s">
        <v>13726</v>
      </c>
      <c r="M638" s="3">
        <v>632</v>
      </c>
      <c r="N638">
        <v>0</v>
      </c>
      <c r="O638" s="3">
        <v>0</v>
      </c>
      <c r="Q638" s="3"/>
      <c r="S638" s="3"/>
      <c r="T638" s="3"/>
    </row>
    <row r="639" spans="1:20" x14ac:dyDescent="0.25">
      <c r="A639" s="3" t="s">
        <v>768</v>
      </c>
      <c r="B639" s="2" t="s">
        <v>5636</v>
      </c>
      <c r="C639" s="3" t="s">
        <v>13769</v>
      </c>
      <c r="E639" s="3" t="s">
        <v>13767</v>
      </c>
      <c r="F639">
        <v>2</v>
      </c>
      <c r="G639" s="3">
        <v>8</v>
      </c>
      <c r="H639">
        <v>8301</v>
      </c>
      <c r="I639" s="3">
        <v>270103</v>
      </c>
      <c r="J639" t="s">
        <v>13535</v>
      </c>
      <c r="K639" s="3">
        <v>270103007</v>
      </c>
      <c r="L639" t="s">
        <v>13726</v>
      </c>
      <c r="M639" s="3">
        <v>843</v>
      </c>
      <c r="N639">
        <v>0</v>
      </c>
      <c r="O639" s="3">
        <v>0</v>
      </c>
      <c r="Q639" s="3"/>
      <c r="S639" s="3"/>
      <c r="T639" s="3"/>
    </row>
    <row r="640" spans="1:20" x14ac:dyDescent="0.25">
      <c r="A640" s="3" t="s">
        <v>768</v>
      </c>
      <c r="B640" s="2" t="s">
        <v>5636</v>
      </c>
      <c r="C640" s="3" t="s">
        <v>13769</v>
      </c>
      <c r="E640" s="3" t="s">
        <v>13768</v>
      </c>
      <c r="F640">
        <v>3</v>
      </c>
      <c r="G640" s="3">
        <v>8</v>
      </c>
      <c r="H640">
        <v>8301</v>
      </c>
      <c r="I640" s="3">
        <v>270103</v>
      </c>
      <c r="J640" t="s">
        <v>13535</v>
      </c>
      <c r="K640" s="3">
        <v>270103007</v>
      </c>
      <c r="L640" t="s">
        <v>13726</v>
      </c>
      <c r="M640" s="3">
        <v>301</v>
      </c>
      <c r="N640">
        <v>0</v>
      </c>
      <c r="O640" s="3">
        <v>0</v>
      </c>
      <c r="Q640" s="3"/>
      <c r="S640" s="3"/>
      <c r="T640" s="3"/>
    </row>
    <row r="641" spans="1:20" x14ac:dyDescent="0.25">
      <c r="A641" s="3" t="s">
        <v>768</v>
      </c>
      <c r="B641" s="2" t="s">
        <v>5636</v>
      </c>
      <c r="C641" s="3" t="s">
        <v>13770</v>
      </c>
      <c r="E641" s="3" t="s">
        <v>13766</v>
      </c>
      <c r="F641">
        <v>1</v>
      </c>
      <c r="G641" s="3">
        <v>8</v>
      </c>
      <c r="H641">
        <v>8301</v>
      </c>
      <c r="I641" s="3">
        <v>270103</v>
      </c>
      <c r="J641" t="s">
        <v>13535</v>
      </c>
      <c r="K641" s="3">
        <v>270103007</v>
      </c>
      <c r="L641" t="s">
        <v>13726</v>
      </c>
      <c r="M641" s="3">
        <v>1605</v>
      </c>
      <c r="N641">
        <v>0</v>
      </c>
      <c r="O641" s="3">
        <v>0</v>
      </c>
      <c r="Q641" s="3"/>
      <c r="S641" s="3"/>
      <c r="T641" s="3"/>
    </row>
    <row r="642" spans="1:20" x14ac:dyDescent="0.25">
      <c r="A642" s="3" t="s">
        <v>768</v>
      </c>
      <c r="B642" s="2" t="s">
        <v>5636</v>
      </c>
      <c r="C642" s="3" t="s">
        <v>13770</v>
      </c>
      <c r="E642" s="3" t="s">
        <v>13767</v>
      </c>
      <c r="F642">
        <v>2</v>
      </c>
      <c r="G642" s="3">
        <v>8</v>
      </c>
      <c r="H642">
        <v>8301</v>
      </c>
      <c r="I642" s="3">
        <v>270103</v>
      </c>
      <c r="J642" t="s">
        <v>13535</v>
      </c>
      <c r="K642" s="3">
        <v>270103007</v>
      </c>
      <c r="L642" t="s">
        <v>13726</v>
      </c>
      <c r="M642" s="3">
        <v>4660</v>
      </c>
      <c r="N642">
        <v>0</v>
      </c>
      <c r="O642" s="3">
        <v>0</v>
      </c>
      <c r="Q642" s="3"/>
      <c r="S642" s="3"/>
      <c r="T642" s="3"/>
    </row>
    <row r="643" spans="1:20" x14ac:dyDescent="0.25">
      <c r="A643" s="3" t="s">
        <v>768</v>
      </c>
      <c r="B643" s="2" t="s">
        <v>5636</v>
      </c>
      <c r="C643" s="3" t="s">
        <v>13771</v>
      </c>
      <c r="E643" s="3" t="s">
        <v>13766</v>
      </c>
      <c r="F643">
        <v>1</v>
      </c>
      <c r="G643" s="3">
        <v>8</v>
      </c>
      <c r="H643">
        <v>8301</v>
      </c>
      <c r="I643" s="3">
        <v>270103</v>
      </c>
      <c r="J643" t="s">
        <v>13535</v>
      </c>
      <c r="K643" s="3">
        <v>270103007</v>
      </c>
      <c r="L643" t="s">
        <v>13726</v>
      </c>
      <c r="M643" s="3">
        <v>2809</v>
      </c>
      <c r="N643">
        <v>0</v>
      </c>
      <c r="O643" s="3">
        <v>0</v>
      </c>
      <c r="Q643" s="3"/>
      <c r="S643" s="3"/>
      <c r="T643" s="3"/>
    </row>
    <row r="644" spans="1:20" x14ac:dyDescent="0.25">
      <c r="A644" s="3" t="s">
        <v>768</v>
      </c>
      <c r="B644" s="2" t="s">
        <v>5636</v>
      </c>
      <c r="C644" s="3" t="s">
        <v>13771</v>
      </c>
      <c r="E644" s="3" t="s">
        <v>13767</v>
      </c>
      <c r="F644">
        <v>2</v>
      </c>
      <c r="G644" s="3">
        <v>8</v>
      </c>
      <c r="H644">
        <v>8301</v>
      </c>
      <c r="I644" s="3">
        <v>270103</v>
      </c>
      <c r="J644" t="s">
        <v>13535</v>
      </c>
      <c r="K644" s="3">
        <v>270103007</v>
      </c>
      <c r="L644" t="s">
        <v>13726</v>
      </c>
      <c r="M644" s="3">
        <v>7283</v>
      </c>
      <c r="N644">
        <v>0</v>
      </c>
      <c r="O644" s="3">
        <v>0</v>
      </c>
      <c r="Q644" s="3"/>
      <c r="S644" s="3"/>
      <c r="T644" s="3"/>
    </row>
    <row r="645" spans="1:20" x14ac:dyDescent="0.25">
      <c r="A645" s="3" t="s">
        <v>768</v>
      </c>
      <c r="B645" s="2" t="s">
        <v>5636</v>
      </c>
      <c r="C645" s="3" t="s">
        <v>13772</v>
      </c>
      <c r="E645" s="3" t="s">
        <v>13766</v>
      </c>
      <c r="F645">
        <v>1</v>
      </c>
      <c r="G645" s="3">
        <v>8</v>
      </c>
      <c r="H645">
        <v>8301</v>
      </c>
      <c r="I645" s="3">
        <v>270103</v>
      </c>
      <c r="J645" t="s">
        <v>13535</v>
      </c>
      <c r="K645" s="3">
        <v>270103007</v>
      </c>
      <c r="L645" t="s">
        <v>13726</v>
      </c>
      <c r="M645" s="3">
        <v>963</v>
      </c>
      <c r="N645">
        <v>0</v>
      </c>
      <c r="O645" s="3">
        <v>0</v>
      </c>
      <c r="Q645" s="3"/>
      <c r="S645" s="3"/>
      <c r="T645" s="3"/>
    </row>
    <row r="646" spans="1:20" x14ac:dyDescent="0.25">
      <c r="A646" s="3" t="s">
        <v>768</v>
      </c>
      <c r="B646" s="2" t="s">
        <v>5636</v>
      </c>
      <c r="C646" s="3" t="s">
        <v>13772</v>
      </c>
      <c r="E646" s="3" t="s">
        <v>13767</v>
      </c>
      <c r="F646">
        <v>2</v>
      </c>
      <c r="G646" s="3">
        <v>8</v>
      </c>
      <c r="H646">
        <v>8301</v>
      </c>
      <c r="I646" s="3">
        <v>270103</v>
      </c>
      <c r="J646" t="s">
        <v>13535</v>
      </c>
      <c r="K646" s="3">
        <v>270103007</v>
      </c>
      <c r="L646" t="s">
        <v>13726</v>
      </c>
      <c r="M646" s="3">
        <v>6762</v>
      </c>
      <c r="N646">
        <v>0</v>
      </c>
      <c r="O646" s="3">
        <v>0</v>
      </c>
      <c r="Q646" s="3"/>
      <c r="S646" s="3"/>
      <c r="T646" s="3"/>
    </row>
    <row r="647" spans="1:20" x14ac:dyDescent="0.25">
      <c r="A647" s="3" t="s">
        <v>768</v>
      </c>
      <c r="B647" s="2" t="s">
        <v>5636</v>
      </c>
      <c r="C647" s="3" t="s">
        <v>13772</v>
      </c>
      <c r="E647" s="3" t="s">
        <v>13768</v>
      </c>
      <c r="F647">
        <v>3</v>
      </c>
      <c r="G647" s="3">
        <v>8</v>
      </c>
      <c r="H647">
        <v>8301</v>
      </c>
      <c r="I647" s="3">
        <v>270103</v>
      </c>
      <c r="J647" t="s">
        <v>13535</v>
      </c>
      <c r="K647" s="3">
        <v>270103007</v>
      </c>
      <c r="L647" t="s">
        <v>13726</v>
      </c>
      <c r="M647" s="3">
        <v>813</v>
      </c>
      <c r="N647">
        <v>0</v>
      </c>
      <c r="O647" s="3">
        <v>0</v>
      </c>
      <c r="Q647" s="3"/>
      <c r="S647" s="3"/>
      <c r="T647" s="3"/>
    </row>
    <row r="648" spans="1:20" x14ac:dyDescent="0.25">
      <c r="A648" s="3" t="s">
        <v>768</v>
      </c>
      <c r="B648" s="2" t="s">
        <v>5636</v>
      </c>
      <c r="C648" s="3" t="s">
        <v>13773</v>
      </c>
      <c r="E648" s="3" t="s">
        <v>13766</v>
      </c>
      <c r="F648">
        <v>1</v>
      </c>
      <c r="G648" s="3">
        <v>8</v>
      </c>
      <c r="H648">
        <v>8301</v>
      </c>
      <c r="I648" s="3">
        <v>270103</v>
      </c>
      <c r="J648" t="s">
        <v>13535</v>
      </c>
      <c r="K648" s="3">
        <v>270103007</v>
      </c>
      <c r="L648" t="s">
        <v>13726</v>
      </c>
      <c r="M648" s="3">
        <v>301</v>
      </c>
      <c r="N648">
        <v>0</v>
      </c>
      <c r="O648" s="3">
        <v>0</v>
      </c>
      <c r="Q648" s="3"/>
      <c r="S648" s="3"/>
      <c r="T648" s="3"/>
    </row>
    <row r="649" spans="1:20" x14ac:dyDescent="0.25">
      <c r="A649" s="3" t="s">
        <v>768</v>
      </c>
      <c r="B649" s="2" t="s">
        <v>5636</v>
      </c>
      <c r="C649" s="3" t="s">
        <v>13773</v>
      </c>
      <c r="E649" s="3" t="s">
        <v>13767</v>
      </c>
      <c r="F649">
        <v>2</v>
      </c>
      <c r="G649" s="3">
        <v>8</v>
      </c>
      <c r="H649">
        <v>8301</v>
      </c>
      <c r="I649" s="3">
        <v>270103</v>
      </c>
      <c r="J649" t="s">
        <v>13535</v>
      </c>
      <c r="K649" s="3">
        <v>270103007</v>
      </c>
      <c r="L649" t="s">
        <v>13726</v>
      </c>
      <c r="M649" s="3">
        <v>9637</v>
      </c>
      <c r="N649">
        <v>0</v>
      </c>
      <c r="O649" s="3">
        <v>0</v>
      </c>
      <c r="Q649" s="3"/>
      <c r="S649" s="3"/>
      <c r="T649" s="3"/>
    </row>
    <row r="650" spans="1:20" x14ac:dyDescent="0.25">
      <c r="A650" s="3" t="s">
        <v>768</v>
      </c>
      <c r="B650" s="2" t="s">
        <v>1494</v>
      </c>
      <c r="C650" s="3" t="s">
        <v>13765</v>
      </c>
      <c r="E650" s="3" t="s">
        <v>13767</v>
      </c>
      <c r="F650">
        <v>2</v>
      </c>
      <c r="G650" s="3">
        <v>8</v>
      </c>
      <c r="H650">
        <v>8106</v>
      </c>
      <c r="I650" s="3">
        <v>270103</v>
      </c>
      <c r="J650" t="s">
        <v>13535</v>
      </c>
      <c r="K650" s="3">
        <v>270103007</v>
      </c>
      <c r="L650" t="s">
        <v>13726</v>
      </c>
      <c r="M650" s="3">
        <v>1553</v>
      </c>
      <c r="N650">
        <v>3928</v>
      </c>
      <c r="O650" s="3">
        <v>0</v>
      </c>
      <c r="Q650" s="3"/>
      <c r="S650" s="3"/>
      <c r="T650" s="3"/>
    </row>
    <row r="651" spans="1:20" x14ac:dyDescent="0.25">
      <c r="A651" s="3" t="s">
        <v>768</v>
      </c>
      <c r="B651" s="2" t="s">
        <v>1494</v>
      </c>
      <c r="C651" s="3" t="s">
        <v>13769</v>
      </c>
      <c r="E651" s="3" t="s">
        <v>13766</v>
      </c>
      <c r="F651">
        <v>1</v>
      </c>
      <c r="G651" s="3">
        <v>8</v>
      </c>
      <c r="H651">
        <v>8106</v>
      </c>
      <c r="I651" s="3">
        <v>270103</v>
      </c>
      <c r="J651" t="s">
        <v>13535</v>
      </c>
      <c r="K651" s="3">
        <v>270103007</v>
      </c>
      <c r="L651" t="s">
        <v>13726</v>
      </c>
      <c r="M651" s="3">
        <v>0</v>
      </c>
      <c r="N651">
        <v>0</v>
      </c>
      <c r="O651" s="3">
        <v>1996</v>
      </c>
      <c r="Q651" s="3"/>
      <c r="S651" s="3"/>
      <c r="T651" s="3"/>
    </row>
    <row r="652" spans="1:20" x14ac:dyDescent="0.25">
      <c r="A652" s="3" t="s">
        <v>768</v>
      </c>
      <c r="B652" s="2" t="s">
        <v>1494</v>
      </c>
      <c r="C652" s="3" t="s">
        <v>13769</v>
      </c>
      <c r="E652" s="3" t="s">
        <v>13767</v>
      </c>
      <c r="F652">
        <v>2</v>
      </c>
      <c r="G652" s="3">
        <v>8</v>
      </c>
      <c r="H652">
        <v>8106</v>
      </c>
      <c r="I652" s="3">
        <v>270103</v>
      </c>
      <c r="J652" t="s">
        <v>13535</v>
      </c>
      <c r="K652" s="3">
        <v>270103007</v>
      </c>
      <c r="L652" t="s">
        <v>13726</v>
      </c>
      <c r="M652" s="3">
        <v>0</v>
      </c>
      <c r="N652">
        <v>2069</v>
      </c>
      <c r="O652" s="3">
        <v>0</v>
      </c>
      <c r="Q652" s="3"/>
      <c r="S652" s="3"/>
      <c r="T652" s="3"/>
    </row>
    <row r="653" spans="1:20" x14ac:dyDescent="0.25">
      <c r="A653" s="3" t="s">
        <v>768</v>
      </c>
      <c r="B653" s="2" t="s">
        <v>1494</v>
      </c>
      <c r="C653" s="3" t="s">
        <v>13770</v>
      </c>
      <c r="E653" s="3" t="s">
        <v>13766</v>
      </c>
      <c r="F653">
        <v>1</v>
      </c>
      <c r="G653" s="3">
        <v>8</v>
      </c>
      <c r="H653">
        <v>8106</v>
      </c>
      <c r="I653" s="3">
        <v>270103</v>
      </c>
      <c r="J653" t="s">
        <v>13535</v>
      </c>
      <c r="K653" s="3">
        <v>270103007</v>
      </c>
      <c r="L653" t="s">
        <v>13726</v>
      </c>
      <c r="M653" s="3">
        <v>0</v>
      </c>
      <c r="N653">
        <v>0</v>
      </c>
      <c r="O653" s="3">
        <v>4575</v>
      </c>
      <c r="Q653" s="3"/>
      <c r="S653" s="3"/>
      <c r="T653" s="3"/>
    </row>
    <row r="654" spans="1:20" x14ac:dyDescent="0.25">
      <c r="A654" s="3" t="s">
        <v>768</v>
      </c>
      <c r="B654" s="2" t="s">
        <v>1494</v>
      </c>
      <c r="C654" s="3" t="s">
        <v>13771</v>
      </c>
      <c r="E654" s="3" t="s">
        <v>13766</v>
      </c>
      <c r="F654">
        <v>1</v>
      </c>
      <c r="G654" s="3">
        <v>8</v>
      </c>
      <c r="H654">
        <v>8106</v>
      </c>
      <c r="I654" s="3">
        <v>270103</v>
      </c>
      <c r="J654" t="s">
        <v>13535</v>
      </c>
      <c r="K654" s="3">
        <v>270103007</v>
      </c>
      <c r="L654" t="s">
        <v>13726</v>
      </c>
      <c r="M654" s="3">
        <v>4416</v>
      </c>
      <c r="N654">
        <v>0</v>
      </c>
      <c r="O654" s="3">
        <v>3935</v>
      </c>
      <c r="Q654" s="3"/>
      <c r="S654" s="3"/>
      <c r="T654" s="3"/>
    </row>
    <row r="655" spans="1:20" x14ac:dyDescent="0.25">
      <c r="A655" s="3" t="s">
        <v>768</v>
      </c>
      <c r="B655" s="2" t="s">
        <v>1494</v>
      </c>
      <c r="C655" s="3" t="s">
        <v>13771</v>
      </c>
      <c r="E655" s="3" t="s">
        <v>13767</v>
      </c>
      <c r="F655">
        <v>2</v>
      </c>
      <c r="G655" s="3">
        <v>8</v>
      </c>
      <c r="H655">
        <v>8106</v>
      </c>
      <c r="I655" s="3">
        <v>270103</v>
      </c>
      <c r="J655" t="s">
        <v>13535</v>
      </c>
      <c r="K655" s="3">
        <v>270103007</v>
      </c>
      <c r="L655" t="s">
        <v>13726</v>
      </c>
      <c r="M655" s="3">
        <v>2184</v>
      </c>
      <c r="N655">
        <v>0</v>
      </c>
      <c r="O655" s="3">
        <v>0</v>
      </c>
      <c r="Q655" s="3"/>
      <c r="S655" s="3"/>
      <c r="T655" s="3"/>
    </row>
    <row r="656" spans="1:20" x14ac:dyDescent="0.25">
      <c r="A656" s="3" t="s">
        <v>768</v>
      </c>
      <c r="B656" s="2" t="s">
        <v>1494</v>
      </c>
      <c r="C656" s="3" t="s">
        <v>13772</v>
      </c>
      <c r="E656" s="3" t="s">
        <v>13766</v>
      </c>
      <c r="F656">
        <v>1</v>
      </c>
      <c r="G656" s="3">
        <v>8</v>
      </c>
      <c r="H656">
        <v>8106</v>
      </c>
      <c r="I656" s="3">
        <v>270103</v>
      </c>
      <c r="J656" t="s">
        <v>13535</v>
      </c>
      <c r="K656" s="3">
        <v>270103007</v>
      </c>
      <c r="L656" t="s">
        <v>13726</v>
      </c>
      <c r="M656" s="3">
        <v>1940</v>
      </c>
      <c r="N656">
        <v>0</v>
      </c>
      <c r="O656" s="3">
        <v>3905</v>
      </c>
      <c r="Q656" s="3"/>
      <c r="S656" s="3"/>
      <c r="T656" s="3"/>
    </row>
    <row r="657" spans="1:20" x14ac:dyDescent="0.25">
      <c r="A657" s="3" t="s">
        <v>768</v>
      </c>
      <c r="B657" s="2" t="s">
        <v>1494</v>
      </c>
      <c r="C657" s="3" t="s">
        <v>13772</v>
      </c>
      <c r="E657" s="3" t="s">
        <v>13767</v>
      </c>
      <c r="F657">
        <v>2</v>
      </c>
      <c r="G657" s="3">
        <v>8</v>
      </c>
      <c r="H657">
        <v>8106</v>
      </c>
      <c r="I657" s="3">
        <v>270103</v>
      </c>
      <c r="J657" t="s">
        <v>13535</v>
      </c>
      <c r="K657" s="3">
        <v>270103007</v>
      </c>
      <c r="L657" t="s">
        <v>13726</v>
      </c>
      <c r="M657" s="3">
        <v>776</v>
      </c>
      <c r="N657">
        <v>2246</v>
      </c>
      <c r="O657" s="3">
        <v>976</v>
      </c>
      <c r="Q657" s="3"/>
      <c r="S657" s="3"/>
      <c r="T657" s="3"/>
    </row>
    <row r="658" spans="1:20" x14ac:dyDescent="0.25">
      <c r="A658" s="3" t="s">
        <v>768</v>
      </c>
      <c r="B658" s="2" t="s">
        <v>1494</v>
      </c>
      <c r="C658" s="3" t="s">
        <v>13773</v>
      </c>
      <c r="E658" s="3" t="s">
        <v>13766</v>
      </c>
      <c r="F658">
        <v>1</v>
      </c>
      <c r="G658" s="3">
        <v>8</v>
      </c>
      <c r="H658">
        <v>8106</v>
      </c>
      <c r="I658" s="3">
        <v>270103</v>
      </c>
      <c r="J658" t="s">
        <v>13535</v>
      </c>
      <c r="K658" s="3">
        <v>270103007</v>
      </c>
      <c r="L658" t="s">
        <v>13726</v>
      </c>
      <c r="M658" s="3">
        <v>2281</v>
      </c>
      <c r="N658">
        <v>0</v>
      </c>
      <c r="O658" s="3">
        <v>2661</v>
      </c>
      <c r="Q658" s="3"/>
      <c r="S658" s="3"/>
      <c r="T658" s="3"/>
    </row>
    <row r="659" spans="1:20" x14ac:dyDescent="0.25">
      <c r="A659" s="3" t="s">
        <v>768</v>
      </c>
      <c r="B659" s="2" t="s">
        <v>1494</v>
      </c>
      <c r="C659" s="3" t="s">
        <v>13773</v>
      </c>
      <c r="E659" s="3" t="s">
        <v>13767</v>
      </c>
      <c r="F659">
        <v>2</v>
      </c>
      <c r="G659" s="3">
        <v>8</v>
      </c>
      <c r="H659">
        <v>8106</v>
      </c>
      <c r="I659" s="3">
        <v>270103</v>
      </c>
      <c r="J659" t="s">
        <v>13535</v>
      </c>
      <c r="K659" s="3">
        <v>270103007</v>
      </c>
      <c r="L659" t="s">
        <v>13726</v>
      </c>
      <c r="M659" s="3">
        <v>3703</v>
      </c>
      <c r="N659">
        <v>0</v>
      </c>
      <c r="O659" s="3">
        <v>0</v>
      </c>
      <c r="Q659" s="3"/>
      <c r="S659" s="3"/>
      <c r="T659" s="3"/>
    </row>
    <row r="660" spans="1:20" x14ac:dyDescent="0.25">
      <c r="A660" s="3" t="s">
        <v>768</v>
      </c>
      <c r="B660" s="2" t="s">
        <v>1548</v>
      </c>
      <c r="C660" s="3" t="s">
        <v>13765</v>
      </c>
      <c r="E660" s="3" t="s">
        <v>13766</v>
      </c>
      <c r="F660">
        <v>1</v>
      </c>
      <c r="G660" s="3">
        <v>8</v>
      </c>
      <c r="H660">
        <v>8305</v>
      </c>
      <c r="I660" s="3">
        <v>270103</v>
      </c>
      <c r="J660" t="s">
        <v>13535</v>
      </c>
      <c r="K660" s="3">
        <v>270103007</v>
      </c>
      <c r="L660" t="s">
        <v>13726</v>
      </c>
      <c r="M660" s="3">
        <v>0</v>
      </c>
      <c r="N660">
        <v>0</v>
      </c>
      <c r="O660" s="3">
        <v>3050</v>
      </c>
      <c r="Q660" s="3"/>
      <c r="S660" s="3"/>
      <c r="T660" s="3"/>
    </row>
    <row r="661" spans="1:20" x14ac:dyDescent="0.25">
      <c r="A661" s="3" t="s">
        <v>768</v>
      </c>
      <c r="B661" s="2" t="s">
        <v>1548</v>
      </c>
      <c r="C661" s="3" t="s">
        <v>13769</v>
      </c>
      <c r="E661" s="3" t="s">
        <v>13766</v>
      </c>
      <c r="F661">
        <v>1</v>
      </c>
      <c r="G661" s="3">
        <v>8</v>
      </c>
      <c r="H661">
        <v>8305</v>
      </c>
      <c r="I661" s="3">
        <v>270103</v>
      </c>
      <c r="J661" t="s">
        <v>13535</v>
      </c>
      <c r="K661" s="3">
        <v>270103007</v>
      </c>
      <c r="L661" t="s">
        <v>13726</v>
      </c>
      <c r="M661" s="3">
        <v>0</v>
      </c>
      <c r="N661">
        <v>2069</v>
      </c>
      <c r="O661" s="3">
        <v>1996</v>
      </c>
      <c r="Q661" s="3"/>
      <c r="S661" s="3"/>
      <c r="T661" s="3"/>
    </row>
    <row r="662" spans="1:20" x14ac:dyDescent="0.25">
      <c r="A662" s="3" t="s">
        <v>768</v>
      </c>
      <c r="B662" s="2" t="s">
        <v>1548</v>
      </c>
      <c r="C662" s="3" t="s">
        <v>13769</v>
      </c>
      <c r="E662" s="3" t="s">
        <v>13768</v>
      </c>
      <c r="F662">
        <v>3</v>
      </c>
      <c r="G662" s="3">
        <v>8</v>
      </c>
      <c r="H662">
        <v>8305</v>
      </c>
      <c r="I662" s="3">
        <v>270103</v>
      </c>
      <c r="J662" t="s">
        <v>13535</v>
      </c>
      <c r="K662" s="3">
        <v>270103007</v>
      </c>
      <c r="L662" t="s">
        <v>13726</v>
      </c>
      <c r="M662" s="3">
        <v>0</v>
      </c>
      <c r="N662">
        <v>0</v>
      </c>
      <c r="O662" s="3">
        <v>1996</v>
      </c>
      <c r="Q662" s="3"/>
      <c r="S662" s="3"/>
      <c r="T662" s="3"/>
    </row>
    <row r="663" spans="1:20" x14ac:dyDescent="0.25">
      <c r="A663" s="3" t="s">
        <v>768</v>
      </c>
      <c r="B663" s="2" t="s">
        <v>1548</v>
      </c>
      <c r="C663" s="3" t="s">
        <v>13770</v>
      </c>
      <c r="E663" s="3" t="s">
        <v>13766</v>
      </c>
      <c r="F663">
        <v>1</v>
      </c>
      <c r="G663" s="3">
        <v>8</v>
      </c>
      <c r="H663">
        <v>8305</v>
      </c>
      <c r="I663" s="3">
        <v>270103</v>
      </c>
      <c r="J663" t="s">
        <v>13535</v>
      </c>
      <c r="K663" s="3">
        <v>270103007</v>
      </c>
      <c r="L663" t="s">
        <v>13726</v>
      </c>
      <c r="M663" s="3">
        <v>0</v>
      </c>
      <c r="N663">
        <v>3933</v>
      </c>
      <c r="O663" s="3">
        <v>1525</v>
      </c>
      <c r="Q663" s="3"/>
      <c r="S663" s="3"/>
      <c r="T663" s="3"/>
    </row>
    <row r="664" spans="1:20" x14ac:dyDescent="0.25">
      <c r="A664" s="3" t="s">
        <v>768</v>
      </c>
      <c r="B664" s="2" t="s">
        <v>1548</v>
      </c>
      <c r="C664" s="3" t="s">
        <v>13770</v>
      </c>
      <c r="E664" s="3" t="s">
        <v>13768</v>
      </c>
      <c r="F664">
        <v>3</v>
      </c>
      <c r="G664" s="3">
        <v>8</v>
      </c>
      <c r="H664">
        <v>8305</v>
      </c>
      <c r="I664" s="3">
        <v>270103</v>
      </c>
      <c r="J664" t="s">
        <v>13535</v>
      </c>
      <c r="K664" s="3">
        <v>270103007</v>
      </c>
      <c r="L664" t="s">
        <v>13726</v>
      </c>
      <c r="M664" s="3">
        <v>0</v>
      </c>
      <c r="N664">
        <v>0</v>
      </c>
      <c r="O664" s="3">
        <v>1525</v>
      </c>
      <c r="Q664" s="3"/>
      <c r="S664" s="3"/>
      <c r="T664" s="3"/>
    </row>
    <row r="665" spans="1:20" x14ac:dyDescent="0.25">
      <c r="A665" s="3" t="s">
        <v>768</v>
      </c>
      <c r="B665" s="2" t="s">
        <v>1548</v>
      </c>
      <c r="C665" s="3" t="s">
        <v>13771</v>
      </c>
      <c r="E665" s="3" t="s">
        <v>13766</v>
      </c>
      <c r="F665">
        <v>1</v>
      </c>
      <c r="G665" s="3">
        <v>8</v>
      </c>
      <c r="H665">
        <v>8305</v>
      </c>
      <c r="I665" s="3">
        <v>270103</v>
      </c>
      <c r="J665" t="s">
        <v>13535</v>
      </c>
      <c r="K665" s="3">
        <v>270103007</v>
      </c>
      <c r="L665" t="s">
        <v>13726</v>
      </c>
      <c r="M665" s="3">
        <v>0</v>
      </c>
      <c r="N665">
        <v>1612</v>
      </c>
      <c r="O665" s="3">
        <v>1312</v>
      </c>
      <c r="Q665" s="3"/>
      <c r="S665" s="3"/>
      <c r="T665" s="3"/>
    </row>
    <row r="666" spans="1:20" x14ac:dyDescent="0.25">
      <c r="A666" s="3" t="s">
        <v>768</v>
      </c>
      <c r="B666" s="2" t="s">
        <v>1548</v>
      </c>
      <c r="C666" s="3" t="s">
        <v>13771</v>
      </c>
      <c r="E666" s="3" t="s">
        <v>13767</v>
      </c>
      <c r="F666">
        <v>2</v>
      </c>
      <c r="G666" s="3">
        <v>8</v>
      </c>
      <c r="H666">
        <v>8305</v>
      </c>
      <c r="I666" s="3">
        <v>270103</v>
      </c>
      <c r="J666" t="s">
        <v>13535</v>
      </c>
      <c r="K666" s="3">
        <v>270103007</v>
      </c>
      <c r="L666" t="s">
        <v>13726</v>
      </c>
      <c r="M666" s="3">
        <v>0</v>
      </c>
      <c r="N666">
        <v>3223</v>
      </c>
      <c r="O666" s="3">
        <v>0</v>
      </c>
      <c r="Q666" s="3"/>
      <c r="S666" s="3"/>
      <c r="T666" s="3"/>
    </row>
    <row r="667" spans="1:20" x14ac:dyDescent="0.25">
      <c r="A667" s="3" t="s">
        <v>768</v>
      </c>
      <c r="B667" s="2" t="s">
        <v>1548</v>
      </c>
      <c r="C667" s="3" t="s">
        <v>13772</v>
      </c>
      <c r="E667" s="3" t="s">
        <v>13766</v>
      </c>
      <c r="F667">
        <v>1</v>
      </c>
      <c r="G667" s="3">
        <v>8</v>
      </c>
      <c r="H667">
        <v>8305</v>
      </c>
      <c r="I667" s="3">
        <v>270103</v>
      </c>
      <c r="J667" t="s">
        <v>13535</v>
      </c>
      <c r="K667" s="3">
        <v>270103007</v>
      </c>
      <c r="L667" t="s">
        <v>13726</v>
      </c>
      <c r="M667" s="3">
        <v>0</v>
      </c>
      <c r="N667">
        <v>2246</v>
      </c>
      <c r="O667" s="3">
        <v>976</v>
      </c>
      <c r="Q667" s="3"/>
      <c r="S667" s="3"/>
      <c r="T667" s="3"/>
    </row>
    <row r="668" spans="1:20" x14ac:dyDescent="0.25">
      <c r="A668" s="3" t="s">
        <v>768</v>
      </c>
      <c r="B668" s="2" t="s">
        <v>1548</v>
      </c>
      <c r="C668" s="3" t="s">
        <v>13772</v>
      </c>
      <c r="E668" s="3" t="s">
        <v>13768</v>
      </c>
      <c r="F668">
        <v>3</v>
      </c>
      <c r="G668" s="3">
        <v>8</v>
      </c>
      <c r="H668">
        <v>8305</v>
      </c>
      <c r="I668" s="3">
        <v>270103</v>
      </c>
      <c r="J668" t="s">
        <v>13535</v>
      </c>
      <c r="K668" s="3">
        <v>270103007</v>
      </c>
      <c r="L668" t="s">
        <v>13726</v>
      </c>
      <c r="M668" s="3">
        <v>0</v>
      </c>
      <c r="N668">
        <v>0</v>
      </c>
      <c r="O668" s="3">
        <v>976</v>
      </c>
      <c r="Q668" s="3"/>
      <c r="S668" s="3"/>
      <c r="T668" s="3"/>
    </row>
    <row r="669" spans="1:20" x14ac:dyDescent="0.25">
      <c r="A669" s="3" t="s">
        <v>768</v>
      </c>
      <c r="B669" s="2" t="s">
        <v>1548</v>
      </c>
      <c r="C669" s="3" t="s">
        <v>13773</v>
      </c>
      <c r="E669" s="3" t="s">
        <v>13766</v>
      </c>
      <c r="F669">
        <v>1</v>
      </c>
      <c r="G669" s="3">
        <v>8</v>
      </c>
      <c r="H669">
        <v>8305</v>
      </c>
      <c r="I669" s="3">
        <v>270103</v>
      </c>
      <c r="J669" t="s">
        <v>13535</v>
      </c>
      <c r="K669" s="3">
        <v>270103007</v>
      </c>
      <c r="L669" t="s">
        <v>13726</v>
      </c>
      <c r="M669" s="3">
        <v>0</v>
      </c>
      <c r="N669">
        <v>988</v>
      </c>
      <c r="O669" s="3">
        <v>1774</v>
      </c>
      <c r="Q669" s="3"/>
      <c r="S669" s="3"/>
      <c r="T669" s="3"/>
    </row>
    <row r="670" spans="1:20" x14ac:dyDescent="0.25">
      <c r="A670" s="3" t="s">
        <v>768</v>
      </c>
      <c r="B670" s="2" t="s">
        <v>1548</v>
      </c>
      <c r="C670" s="3" t="s">
        <v>13773</v>
      </c>
      <c r="E670" s="3" t="s">
        <v>13767</v>
      </c>
      <c r="F670">
        <v>2</v>
      </c>
      <c r="G670" s="3">
        <v>8</v>
      </c>
      <c r="H670">
        <v>8305</v>
      </c>
      <c r="I670" s="3">
        <v>270103</v>
      </c>
      <c r="J670" t="s">
        <v>13535</v>
      </c>
      <c r="K670" s="3">
        <v>270103007</v>
      </c>
      <c r="L670" t="s">
        <v>13726</v>
      </c>
      <c r="M670" s="3">
        <v>0</v>
      </c>
      <c r="N670">
        <v>2965</v>
      </c>
      <c r="O670" s="3">
        <v>0</v>
      </c>
      <c r="Q670" s="3"/>
      <c r="S670" s="3"/>
      <c r="T670" s="3"/>
    </row>
    <row r="671" spans="1:20" x14ac:dyDescent="0.25">
      <c r="A671" s="3" t="s">
        <v>768</v>
      </c>
      <c r="B671" s="2" t="s">
        <v>1551</v>
      </c>
      <c r="C671" s="3" t="s">
        <v>13769</v>
      </c>
      <c r="E671" s="3" t="s">
        <v>13766</v>
      </c>
      <c r="F671">
        <v>1</v>
      </c>
      <c r="G671" s="3">
        <v>8</v>
      </c>
      <c r="H671">
        <v>8306</v>
      </c>
      <c r="I671" s="3">
        <v>270103</v>
      </c>
      <c r="J671" t="s">
        <v>13535</v>
      </c>
      <c r="K671" s="3">
        <v>270103007</v>
      </c>
      <c r="L671" t="s">
        <v>13726</v>
      </c>
      <c r="M671" s="3">
        <v>0</v>
      </c>
      <c r="N671">
        <v>2069</v>
      </c>
      <c r="O671" s="3">
        <v>0</v>
      </c>
      <c r="Q671" s="3"/>
      <c r="S671" s="3"/>
      <c r="T671" s="3"/>
    </row>
    <row r="672" spans="1:20" x14ac:dyDescent="0.25">
      <c r="A672" s="3" t="s">
        <v>768</v>
      </c>
      <c r="B672" s="2" t="s">
        <v>1551</v>
      </c>
      <c r="C672" s="3" t="s">
        <v>13771</v>
      </c>
      <c r="E672" s="3" t="s">
        <v>13766</v>
      </c>
      <c r="F672">
        <v>1</v>
      </c>
      <c r="G672" s="3">
        <v>8</v>
      </c>
      <c r="H672">
        <v>8306</v>
      </c>
      <c r="I672" s="3">
        <v>270103</v>
      </c>
      <c r="J672" t="s">
        <v>13535</v>
      </c>
      <c r="K672" s="3">
        <v>270103007</v>
      </c>
      <c r="L672" t="s">
        <v>13726</v>
      </c>
      <c r="M672" s="3">
        <v>0</v>
      </c>
      <c r="N672">
        <v>1612</v>
      </c>
      <c r="O672" s="3">
        <v>0</v>
      </c>
      <c r="Q672" s="3"/>
      <c r="S672" s="3"/>
      <c r="T672" s="3"/>
    </row>
    <row r="673" spans="1:20" x14ac:dyDescent="0.25">
      <c r="A673" s="3" t="s">
        <v>768</v>
      </c>
      <c r="B673" s="2" t="s">
        <v>1551</v>
      </c>
      <c r="C673" s="3" t="s">
        <v>13773</v>
      </c>
      <c r="E673" s="3" t="s">
        <v>13766</v>
      </c>
      <c r="F673">
        <v>1</v>
      </c>
      <c r="G673" s="3">
        <v>8</v>
      </c>
      <c r="H673">
        <v>8306</v>
      </c>
      <c r="I673" s="3">
        <v>270103</v>
      </c>
      <c r="J673" t="s">
        <v>13535</v>
      </c>
      <c r="K673" s="3">
        <v>270103007</v>
      </c>
      <c r="L673" t="s">
        <v>13726</v>
      </c>
      <c r="M673" s="3">
        <v>0</v>
      </c>
      <c r="N673">
        <v>988</v>
      </c>
      <c r="O673" s="3">
        <v>0</v>
      </c>
      <c r="Q673" s="3"/>
      <c r="S673" s="3"/>
      <c r="T673" s="3"/>
    </row>
    <row r="674" spans="1:20" x14ac:dyDescent="0.25">
      <c r="A674" s="3" t="s">
        <v>768</v>
      </c>
      <c r="B674" s="2" t="s">
        <v>1551</v>
      </c>
      <c r="C674" s="3" t="s">
        <v>13773</v>
      </c>
      <c r="E674" s="3" t="s">
        <v>13767</v>
      </c>
      <c r="F674">
        <v>2</v>
      </c>
      <c r="G674" s="3">
        <v>8</v>
      </c>
      <c r="H674">
        <v>8306</v>
      </c>
      <c r="I674" s="3">
        <v>270103</v>
      </c>
      <c r="J674" t="s">
        <v>13535</v>
      </c>
      <c r="K674" s="3">
        <v>270103007</v>
      </c>
      <c r="L674" t="s">
        <v>13726</v>
      </c>
      <c r="M674" s="3">
        <v>0</v>
      </c>
      <c r="N674">
        <v>988</v>
      </c>
      <c r="O674" s="3">
        <v>0</v>
      </c>
      <c r="Q674" s="3"/>
      <c r="S674" s="3"/>
      <c r="T674" s="3"/>
    </row>
    <row r="675" spans="1:20" x14ac:dyDescent="0.25">
      <c r="A675" s="3" t="s">
        <v>768</v>
      </c>
      <c r="B675" s="2" t="s">
        <v>1554</v>
      </c>
      <c r="C675" s="3" t="s">
        <v>13771</v>
      </c>
      <c r="E675" s="3" t="s">
        <v>13766</v>
      </c>
      <c r="F675">
        <v>1</v>
      </c>
      <c r="G675" s="3">
        <v>8</v>
      </c>
      <c r="H675">
        <v>8307</v>
      </c>
      <c r="I675" s="3">
        <v>270103</v>
      </c>
      <c r="J675" t="s">
        <v>13535</v>
      </c>
      <c r="K675" s="3">
        <v>270103007</v>
      </c>
      <c r="L675" t="s">
        <v>13726</v>
      </c>
      <c r="M675" s="3">
        <v>0</v>
      </c>
      <c r="N675">
        <v>3223</v>
      </c>
      <c r="O675" s="3">
        <v>0</v>
      </c>
      <c r="Q675" s="3"/>
      <c r="S675" s="3"/>
      <c r="T675" s="3"/>
    </row>
    <row r="676" spans="1:20" x14ac:dyDescent="0.25">
      <c r="A676" s="3" t="s">
        <v>768</v>
      </c>
      <c r="B676" s="2" t="s">
        <v>1554</v>
      </c>
      <c r="C676" s="3" t="s">
        <v>13773</v>
      </c>
      <c r="E676" s="3" t="s">
        <v>13767</v>
      </c>
      <c r="F676">
        <v>2</v>
      </c>
      <c r="G676" s="3">
        <v>8</v>
      </c>
      <c r="H676">
        <v>8307</v>
      </c>
      <c r="I676" s="3">
        <v>270103</v>
      </c>
      <c r="J676" t="s">
        <v>13535</v>
      </c>
      <c r="K676" s="3">
        <v>270103007</v>
      </c>
      <c r="L676" t="s">
        <v>13726</v>
      </c>
      <c r="M676" s="3">
        <v>0</v>
      </c>
      <c r="N676">
        <v>1977</v>
      </c>
      <c r="O676" s="3">
        <v>0</v>
      </c>
      <c r="Q676" s="3"/>
      <c r="S676" s="3"/>
      <c r="T676" s="3"/>
    </row>
    <row r="677" spans="1:20" x14ac:dyDescent="0.25">
      <c r="A677" s="3" t="s">
        <v>768</v>
      </c>
      <c r="B677" s="2" t="s">
        <v>1497</v>
      </c>
      <c r="C677" s="3" t="s">
        <v>13765</v>
      </c>
      <c r="E677" s="3" t="s">
        <v>13767</v>
      </c>
      <c r="F677">
        <v>2</v>
      </c>
      <c r="G677" s="3">
        <v>8</v>
      </c>
      <c r="H677">
        <v>8107</v>
      </c>
      <c r="I677" s="3">
        <v>270103</v>
      </c>
      <c r="J677" t="s">
        <v>13535</v>
      </c>
      <c r="K677" s="3">
        <v>270103007</v>
      </c>
      <c r="L677" t="s">
        <v>13726</v>
      </c>
      <c r="M677" s="3">
        <v>1508</v>
      </c>
      <c r="N677">
        <v>0</v>
      </c>
      <c r="O677" s="3">
        <v>0</v>
      </c>
      <c r="Q677" s="3"/>
      <c r="S677" s="3"/>
      <c r="T677" s="3"/>
    </row>
    <row r="678" spans="1:20" x14ac:dyDescent="0.25">
      <c r="A678" t="s">
        <v>768</v>
      </c>
      <c r="B678" t="s">
        <v>1497</v>
      </c>
      <c r="C678" t="s">
        <v>13769</v>
      </c>
      <c r="E678" t="s">
        <v>13766</v>
      </c>
      <c r="F678">
        <v>1</v>
      </c>
      <c r="G678">
        <v>8</v>
      </c>
      <c r="H678">
        <v>8107</v>
      </c>
      <c r="I678">
        <v>270103</v>
      </c>
      <c r="J678" t="s">
        <v>13535</v>
      </c>
      <c r="K678">
        <v>270103007</v>
      </c>
      <c r="L678" t="s">
        <v>13726</v>
      </c>
      <c r="M678">
        <v>1449</v>
      </c>
      <c r="N678">
        <v>0</v>
      </c>
      <c r="O678">
        <v>0</v>
      </c>
    </row>
    <row r="679" spans="1:20" x14ac:dyDescent="0.25">
      <c r="A679" t="s">
        <v>768</v>
      </c>
      <c r="B679" t="s">
        <v>1497</v>
      </c>
      <c r="C679" t="s">
        <v>13769</v>
      </c>
      <c r="E679" t="s">
        <v>13767</v>
      </c>
      <c r="F679">
        <v>2</v>
      </c>
      <c r="G679">
        <v>8</v>
      </c>
      <c r="H679">
        <v>8107</v>
      </c>
      <c r="I679">
        <v>270103</v>
      </c>
      <c r="J679" t="s">
        <v>13535</v>
      </c>
      <c r="K679">
        <v>270103007</v>
      </c>
      <c r="L679" t="s">
        <v>13726</v>
      </c>
      <c r="M679">
        <v>0</v>
      </c>
      <c r="N679">
        <v>2069</v>
      </c>
      <c r="O679">
        <v>0</v>
      </c>
    </row>
    <row r="680" spans="1:20" x14ac:dyDescent="0.25">
      <c r="A680" t="s">
        <v>768</v>
      </c>
      <c r="B680" t="s">
        <v>1497</v>
      </c>
      <c r="C680" t="s">
        <v>13769</v>
      </c>
      <c r="E680" t="s">
        <v>13768</v>
      </c>
      <c r="F680">
        <v>3</v>
      </c>
      <c r="G680">
        <v>8</v>
      </c>
      <c r="H680">
        <v>8107</v>
      </c>
      <c r="I680">
        <v>270103</v>
      </c>
      <c r="J680" t="s">
        <v>13535</v>
      </c>
      <c r="K680">
        <v>270103007</v>
      </c>
      <c r="L680" t="s">
        <v>13726</v>
      </c>
      <c r="M680">
        <v>0</v>
      </c>
      <c r="N680">
        <v>0</v>
      </c>
      <c r="O680">
        <v>1996</v>
      </c>
    </row>
    <row r="681" spans="1:20" x14ac:dyDescent="0.25">
      <c r="A681" t="s">
        <v>768</v>
      </c>
      <c r="B681" t="s">
        <v>1497</v>
      </c>
      <c r="C681" t="s">
        <v>13770</v>
      </c>
      <c r="E681" t="s">
        <v>13766</v>
      </c>
      <c r="F681">
        <v>1</v>
      </c>
      <c r="G681">
        <v>8</v>
      </c>
      <c r="H681">
        <v>8107</v>
      </c>
      <c r="I681">
        <v>270103</v>
      </c>
      <c r="J681" t="s">
        <v>13535</v>
      </c>
      <c r="K681">
        <v>270103007</v>
      </c>
      <c r="L681" t="s">
        <v>13726</v>
      </c>
      <c r="M681">
        <v>2898</v>
      </c>
      <c r="N681">
        <v>1967</v>
      </c>
      <c r="O681">
        <v>3050</v>
      </c>
    </row>
    <row r="682" spans="1:20" x14ac:dyDescent="0.25">
      <c r="A682" t="s">
        <v>768</v>
      </c>
      <c r="B682" t="s">
        <v>1497</v>
      </c>
      <c r="C682" t="s">
        <v>13770</v>
      </c>
      <c r="E682" t="s">
        <v>13768</v>
      </c>
      <c r="F682">
        <v>3</v>
      </c>
      <c r="G682">
        <v>8</v>
      </c>
      <c r="H682">
        <v>8107</v>
      </c>
      <c r="I682">
        <v>270103</v>
      </c>
      <c r="J682" t="s">
        <v>13535</v>
      </c>
      <c r="K682">
        <v>270103007</v>
      </c>
      <c r="L682" t="s">
        <v>13726</v>
      </c>
      <c r="M682">
        <v>0</v>
      </c>
      <c r="N682">
        <v>0</v>
      </c>
      <c r="O682">
        <v>3050</v>
      </c>
    </row>
    <row r="683" spans="1:20" x14ac:dyDescent="0.25">
      <c r="A683" t="s">
        <v>768</v>
      </c>
      <c r="B683" t="s">
        <v>1497</v>
      </c>
      <c r="C683" t="s">
        <v>13771</v>
      </c>
      <c r="E683" t="s">
        <v>13766</v>
      </c>
      <c r="F683">
        <v>1</v>
      </c>
      <c r="G683">
        <v>8</v>
      </c>
      <c r="H683">
        <v>8107</v>
      </c>
      <c r="I683">
        <v>270103</v>
      </c>
      <c r="J683" t="s">
        <v>13535</v>
      </c>
      <c r="K683">
        <v>270103007</v>
      </c>
      <c r="L683" t="s">
        <v>13726</v>
      </c>
      <c r="M683">
        <v>4241</v>
      </c>
      <c r="N683">
        <v>0</v>
      </c>
      <c r="O683">
        <v>5246</v>
      </c>
    </row>
    <row r="684" spans="1:20" x14ac:dyDescent="0.25">
      <c r="A684" t="s">
        <v>768</v>
      </c>
      <c r="B684" t="s">
        <v>1497</v>
      </c>
      <c r="C684" t="s">
        <v>13771</v>
      </c>
      <c r="E684" t="s">
        <v>13767</v>
      </c>
      <c r="F684">
        <v>2</v>
      </c>
      <c r="G684">
        <v>8</v>
      </c>
      <c r="H684">
        <v>8107</v>
      </c>
      <c r="I684">
        <v>270103</v>
      </c>
      <c r="J684" t="s">
        <v>13535</v>
      </c>
      <c r="K684">
        <v>270103007</v>
      </c>
      <c r="L684" t="s">
        <v>13726</v>
      </c>
      <c r="M684">
        <v>754</v>
      </c>
      <c r="N684">
        <v>1612</v>
      </c>
      <c r="O684">
        <v>0</v>
      </c>
    </row>
    <row r="685" spans="1:20" x14ac:dyDescent="0.25">
      <c r="A685" t="s">
        <v>768</v>
      </c>
      <c r="B685" t="s">
        <v>1497</v>
      </c>
      <c r="C685" t="s">
        <v>13771</v>
      </c>
      <c r="E685" t="s">
        <v>13768</v>
      </c>
      <c r="F685">
        <v>3</v>
      </c>
      <c r="G685">
        <v>8</v>
      </c>
      <c r="H685">
        <v>8107</v>
      </c>
      <c r="I685">
        <v>270103</v>
      </c>
      <c r="J685" t="s">
        <v>13535</v>
      </c>
      <c r="K685">
        <v>270103007</v>
      </c>
      <c r="L685" t="s">
        <v>13726</v>
      </c>
      <c r="M685">
        <v>2897</v>
      </c>
      <c r="N685">
        <v>0</v>
      </c>
      <c r="O685">
        <v>0</v>
      </c>
    </row>
    <row r="686" spans="1:20" x14ac:dyDescent="0.25">
      <c r="A686" t="s">
        <v>768</v>
      </c>
      <c r="B686" t="s">
        <v>1497</v>
      </c>
      <c r="C686" t="s">
        <v>13772</v>
      </c>
      <c r="E686" t="s">
        <v>13766</v>
      </c>
      <c r="F686">
        <v>1</v>
      </c>
      <c r="G686">
        <v>8</v>
      </c>
      <c r="H686">
        <v>8107</v>
      </c>
      <c r="I686">
        <v>270103</v>
      </c>
      <c r="J686" t="s">
        <v>13535</v>
      </c>
      <c r="K686">
        <v>270103007</v>
      </c>
      <c r="L686" t="s">
        <v>13726</v>
      </c>
      <c r="M686">
        <v>0</v>
      </c>
      <c r="N686">
        <v>1123</v>
      </c>
      <c r="O686">
        <v>3905</v>
      </c>
    </row>
    <row r="687" spans="1:20" x14ac:dyDescent="0.25">
      <c r="A687" t="s">
        <v>768</v>
      </c>
      <c r="B687" t="s">
        <v>1497</v>
      </c>
      <c r="C687" t="s">
        <v>13772</v>
      </c>
      <c r="E687" t="s">
        <v>13767</v>
      </c>
      <c r="F687">
        <v>2</v>
      </c>
      <c r="G687">
        <v>8</v>
      </c>
      <c r="H687">
        <v>8107</v>
      </c>
      <c r="I687">
        <v>270103</v>
      </c>
      <c r="J687" t="s">
        <v>13535</v>
      </c>
      <c r="K687">
        <v>270103007</v>
      </c>
      <c r="L687" t="s">
        <v>13726</v>
      </c>
      <c r="M687">
        <v>283</v>
      </c>
      <c r="N687">
        <v>1123</v>
      </c>
      <c r="O687">
        <v>976</v>
      </c>
    </row>
    <row r="688" spans="1:20" x14ac:dyDescent="0.25">
      <c r="A688" t="s">
        <v>768</v>
      </c>
      <c r="B688" t="s">
        <v>1497</v>
      </c>
      <c r="C688" t="s">
        <v>13772</v>
      </c>
      <c r="E688" t="s">
        <v>13768</v>
      </c>
      <c r="F688">
        <v>3</v>
      </c>
      <c r="G688">
        <v>8</v>
      </c>
      <c r="H688">
        <v>8107</v>
      </c>
      <c r="I688">
        <v>270103</v>
      </c>
      <c r="J688" t="s">
        <v>13535</v>
      </c>
      <c r="K688">
        <v>270103007</v>
      </c>
      <c r="L688" t="s">
        <v>13726</v>
      </c>
      <c r="M688">
        <v>0</v>
      </c>
      <c r="N688">
        <v>0</v>
      </c>
      <c r="O688">
        <v>976</v>
      </c>
    </row>
    <row r="689" spans="1:15" x14ac:dyDescent="0.25">
      <c r="A689" t="s">
        <v>768</v>
      </c>
      <c r="B689" t="s">
        <v>1497</v>
      </c>
      <c r="C689" t="s">
        <v>13773</v>
      </c>
      <c r="E689" t="s">
        <v>13766</v>
      </c>
      <c r="F689">
        <v>1</v>
      </c>
      <c r="G689">
        <v>8</v>
      </c>
      <c r="H689">
        <v>8107</v>
      </c>
      <c r="I689">
        <v>270103</v>
      </c>
      <c r="J689" t="s">
        <v>13535</v>
      </c>
      <c r="K689">
        <v>270103007</v>
      </c>
      <c r="L689" t="s">
        <v>13726</v>
      </c>
      <c r="M689">
        <v>1461</v>
      </c>
      <c r="N689">
        <v>1977</v>
      </c>
      <c r="O689">
        <v>1774</v>
      </c>
    </row>
    <row r="690" spans="1:15" x14ac:dyDescent="0.25">
      <c r="A690" t="s">
        <v>768</v>
      </c>
      <c r="B690" t="s">
        <v>1497</v>
      </c>
      <c r="C690" t="s">
        <v>13773</v>
      </c>
      <c r="E690" t="s">
        <v>13767</v>
      </c>
      <c r="F690">
        <v>2</v>
      </c>
      <c r="G690">
        <v>8</v>
      </c>
      <c r="H690">
        <v>8107</v>
      </c>
      <c r="I690">
        <v>270103</v>
      </c>
      <c r="J690" t="s">
        <v>13535</v>
      </c>
      <c r="K690">
        <v>270103007</v>
      </c>
      <c r="L690" t="s">
        <v>13726</v>
      </c>
      <c r="M690">
        <v>566</v>
      </c>
      <c r="N690">
        <v>0</v>
      </c>
      <c r="O690">
        <v>1774</v>
      </c>
    </row>
    <row r="691" spans="1:15" x14ac:dyDescent="0.25">
      <c r="A691" t="s">
        <v>768</v>
      </c>
      <c r="B691" t="s">
        <v>1497</v>
      </c>
      <c r="C691" t="s">
        <v>13773</v>
      </c>
      <c r="E691" t="s">
        <v>13768</v>
      </c>
      <c r="F691">
        <v>3</v>
      </c>
      <c r="G691">
        <v>8</v>
      </c>
      <c r="H691">
        <v>8107</v>
      </c>
      <c r="I691">
        <v>270103</v>
      </c>
      <c r="J691" t="s">
        <v>13535</v>
      </c>
      <c r="K691">
        <v>270103007</v>
      </c>
      <c r="L691" t="s">
        <v>13726</v>
      </c>
      <c r="M691">
        <v>0</v>
      </c>
      <c r="N691">
        <v>988</v>
      </c>
      <c r="O691">
        <v>887</v>
      </c>
    </row>
    <row r="692" spans="1:15" x14ac:dyDescent="0.25">
      <c r="A692" t="s">
        <v>768</v>
      </c>
      <c r="B692" t="s">
        <v>2042</v>
      </c>
      <c r="C692" t="s">
        <v>13765</v>
      </c>
      <c r="E692" t="s">
        <v>13767</v>
      </c>
      <c r="F692">
        <v>2</v>
      </c>
      <c r="G692">
        <v>8</v>
      </c>
      <c r="H692">
        <v>16107</v>
      </c>
      <c r="I692">
        <v>270103</v>
      </c>
      <c r="J692" t="s">
        <v>13535</v>
      </c>
      <c r="K692">
        <v>270103007</v>
      </c>
      <c r="L692" t="s">
        <v>13726</v>
      </c>
      <c r="M692">
        <v>0</v>
      </c>
      <c r="N692">
        <v>3928</v>
      </c>
      <c r="O692">
        <v>0</v>
      </c>
    </row>
    <row r="693" spans="1:15" x14ac:dyDescent="0.25">
      <c r="A693" t="s">
        <v>768</v>
      </c>
      <c r="B693" t="s">
        <v>2042</v>
      </c>
      <c r="C693" t="s">
        <v>13770</v>
      </c>
      <c r="E693" t="s">
        <v>13766</v>
      </c>
      <c r="F693">
        <v>1</v>
      </c>
      <c r="G693">
        <v>8</v>
      </c>
      <c r="H693">
        <v>16107</v>
      </c>
      <c r="I693">
        <v>270103</v>
      </c>
      <c r="J693" t="s">
        <v>13535</v>
      </c>
      <c r="K693">
        <v>270103007</v>
      </c>
      <c r="L693" t="s">
        <v>13726</v>
      </c>
      <c r="M693">
        <v>0</v>
      </c>
      <c r="N693">
        <v>3933</v>
      </c>
      <c r="O693">
        <v>0</v>
      </c>
    </row>
    <row r="694" spans="1:15" x14ac:dyDescent="0.25">
      <c r="A694" t="s">
        <v>768</v>
      </c>
      <c r="B694" t="s">
        <v>2042</v>
      </c>
      <c r="C694" t="s">
        <v>13771</v>
      </c>
      <c r="E694" t="s">
        <v>13767</v>
      </c>
      <c r="F694">
        <v>2</v>
      </c>
      <c r="G694">
        <v>8</v>
      </c>
      <c r="H694">
        <v>16107</v>
      </c>
      <c r="I694">
        <v>270103</v>
      </c>
      <c r="J694" t="s">
        <v>13535</v>
      </c>
      <c r="K694">
        <v>270103007</v>
      </c>
      <c r="L694" t="s">
        <v>13726</v>
      </c>
      <c r="M694">
        <v>0</v>
      </c>
      <c r="N694">
        <v>1612</v>
      </c>
      <c r="O694">
        <v>0</v>
      </c>
    </row>
    <row r="695" spans="1:15" x14ac:dyDescent="0.25">
      <c r="A695" t="s">
        <v>768</v>
      </c>
      <c r="B695" t="s">
        <v>2042</v>
      </c>
      <c r="C695" t="s">
        <v>13772</v>
      </c>
      <c r="E695" t="s">
        <v>13766</v>
      </c>
      <c r="F695">
        <v>1</v>
      </c>
      <c r="G695">
        <v>8</v>
      </c>
      <c r="H695">
        <v>16107</v>
      </c>
      <c r="I695">
        <v>270103</v>
      </c>
      <c r="J695" t="s">
        <v>13535</v>
      </c>
      <c r="K695">
        <v>270103007</v>
      </c>
      <c r="L695" t="s">
        <v>13726</v>
      </c>
      <c r="M695">
        <v>0</v>
      </c>
      <c r="N695">
        <v>3370</v>
      </c>
      <c r="O695">
        <v>0</v>
      </c>
    </row>
    <row r="696" spans="1:15" x14ac:dyDescent="0.25">
      <c r="A696" t="s">
        <v>768</v>
      </c>
      <c r="B696" t="s">
        <v>2042</v>
      </c>
      <c r="C696" t="s">
        <v>13773</v>
      </c>
      <c r="E696" t="s">
        <v>13767</v>
      </c>
      <c r="F696">
        <v>2</v>
      </c>
      <c r="G696">
        <v>8</v>
      </c>
      <c r="H696">
        <v>16107</v>
      </c>
      <c r="I696">
        <v>270103</v>
      </c>
      <c r="J696" t="s">
        <v>13535</v>
      </c>
      <c r="K696">
        <v>270103007</v>
      </c>
      <c r="L696" t="s">
        <v>13726</v>
      </c>
      <c r="M696">
        <v>0</v>
      </c>
      <c r="N696">
        <v>988</v>
      </c>
      <c r="O696">
        <v>0</v>
      </c>
    </row>
    <row r="697" spans="1:15" x14ac:dyDescent="0.25">
      <c r="A697" t="s">
        <v>768</v>
      </c>
      <c r="B697" t="s">
        <v>2072</v>
      </c>
      <c r="C697" t="s">
        <v>13765</v>
      </c>
      <c r="E697" t="s">
        <v>13767</v>
      </c>
      <c r="F697">
        <v>2</v>
      </c>
      <c r="G697">
        <v>8</v>
      </c>
      <c r="H697">
        <v>16301</v>
      </c>
      <c r="I697">
        <v>270103</v>
      </c>
      <c r="J697" t="s">
        <v>13535</v>
      </c>
      <c r="K697">
        <v>270103007</v>
      </c>
      <c r="L697" t="s">
        <v>13726</v>
      </c>
      <c r="M697">
        <v>0</v>
      </c>
      <c r="N697">
        <v>3928</v>
      </c>
      <c r="O697">
        <v>0</v>
      </c>
    </row>
    <row r="698" spans="1:15" x14ac:dyDescent="0.25">
      <c r="A698" t="s">
        <v>768</v>
      </c>
      <c r="B698" t="s">
        <v>2072</v>
      </c>
      <c r="C698" t="s">
        <v>13769</v>
      </c>
      <c r="E698" t="s">
        <v>13767</v>
      </c>
      <c r="F698">
        <v>2</v>
      </c>
      <c r="G698">
        <v>8</v>
      </c>
      <c r="H698">
        <v>16301</v>
      </c>
      <c r="I698">
        <v>270103</v>
      </c>
      <c r="J698" t="s">
        <v>13535</v>
      </c>
      <c r="K698">
        <v>270103007</v>
      </c>
      <c r="L698" t="s">
        <v>13726</v>
      </c>
      <c r="M698">
        <v>2901</v>
      </c>
      <c r="N698">
        <v>2069</v>
      </c>
      <c r="O698">
        <v>0</v>
      </c>
    </row>
    <row r="699" spans="1:15" x14ac:dyDescent="0.25">
      <c r="A699" t="s">
        <v>768</v>
      </c>
      <c r="B699" t="s">
        <v>2072</v>
      </c>
      <c r="C699" t="s">
        <v>13770</v>
      </c>
      <c r="E699" t="s">
        <v>13766</v>
      </c>
      <c r="F699">
        <v>1</v>
      </c>
      <c r="G699">
        <v>8</v>
      </c>
      <c r="H699">
        <v>16301</v>
      </c>
      <c r="I699">
        <v>270103</v>
      </c>
      <c r="J699" t="s">
        <v>13535</v>
      </c>
      <c r="K699">
        <v>270103007</v>
      </c>
      <c r="L699" t="s">
        <v>13726</v>
      </c>
      <c r="M699">
        <v>0</v>
      </c>
      <c r="N699">
        <v>5900</v>
      </c>
      <c r="O699">
        <v>0</v>
      </c>
    </row>
    <row r="700" spans="1:15" x14ac:dyDescent="0.25">
      <c r="A700" t="s">
        <v>768</v>
      </c>
      <c r="B700" t="s">
        <v>2072</v>
      </c>
      <c r="C700" t="s">
        <v>13770</v>
      </c>
      <c r="E700" t="s">
        <v>13767</v>
      </c>
      <c r="F700">
        <v>2</v>
      </c>
      <c r="G700">
        <v>8</v>
      </c>
      <c r="H700">
        <v>16301</v>
      </c>
      <c r="I700">
        <v>270103</v>
      </c>
      <c r="J700" t="s">
        <v>13535</v>
      </c>
      <c r="K700">
        <v>270103007</v>
      </c>
      <c r="L700" t="s">
        <v>13726</v>
      </c>
      <c r="M700">
        <v>440</v>
      </c>
      <c r="N700">
        <v>0</v>
      </c>
      <c r="O700">
        <v>0</v>
      </c>
    </row>
    <row r="701" spans="1:15" x14ac:dyDescent="0.25">
      <c r="A701" t="s">
        <v>768</v>
      </c>
      <c r="B701" t="s">
        <v>2072</v>
      </c>
      <c r="C701" t="s">
        <v>13771</v>
      </c>
      <c r="E701" t="s">
        <v>13766</v>
      </c>
      <c r="F701">
        <v>1</v>
      </c>
      <c r="G701">
        <v>8</v>
      </c>
      <c r="H701">
        <v>16301</v>
      </c>
      <c r="I701">
        <v>270103</v>
      </c>
      <c r="J701" t="s">
        <v>13535</v>
      </c>
      <c r="K701">
        <v>270103007</v>
      </c>
      <c r="L701" t="s">
        <v>13726</v>
      </c>
      <c r="M701">
        <v>0</v>
      </c>
      <c r="N701">
        <v>1612</v>
      </c>
      <c r="O701">
        <v>0</v>
      </c>
    </row>
    <row r="702" spans="1:15" x14ac:dyDescent="0.25">
      <c r="A702" t="s">
        <v>768</v>
      </c>
      <c r="B702" t="s">
        <v>2072</v>
      </c>
      <c r="C702" t="s">
        <v>13771</v>
      </c>
      <c r="E702" t="s">
        <v>13767</v>
      </c>
      <c r="F702">
        <v>2</v>
      </c>
      <c r="G702">
        <v>8</v>
      </c>
      <c r="H702">
        <v>16301</v>
      </c>
      <c r="I702">
        <v>270103</v>
      </c>
      <c r="J702" t="s">
        <v>13535</v>
      </c>
      <c r="K702">
        <v>270103007</v>
      </c>
      <c r="L702" t="s">
        <v>13726</v>
      </c>
      <c r="M702">
        <v>1406</v>
      </c>
      <c r="N702">
        <v>1612</v>
      </c>
      <c r="O702">
        <v>0</v>
      </c>
    </row>
    <row r="703" spans="1:15" x14ac:dyDescent="0.25">
      <c r="A703" t="s">
        <v>768</v>
      </c>
      <c r="B703" t="s">
        <v>2072</v>
      </c>
      <c r="C703" t="s">
        <v>13771</v>
      </c>
      <c r="E703" t="s">
        <v>13768</v>
      </c>
      <c r="F703">
        <v>3</v>
      </c>
      <c r="G703">
        <v>8</v>
      </c>
      <c r="H703">
        <v>16301</v>
      </c>
      <c r="I703">
        <v>270103</v>
      </c>
      <c r="J703" t="s">
        <v>13535</v>
      </c>
      <c r="K703">
        <v>270103007</v>
      </c>
      <c r="L703" t="s">
        <v>13726</v>
      </c>
      <c r="M703">
        <v>505</v>
      </c>
      <c r="N703">
        <v>0</v>
      </c>
      <c r="O703">
        <v>0</v>
      </c>
    </row>
    <row r="704" spans="1:15" x14ac:dyDescent="0.25">
      <c r="A704" t="s">
        <v>768</v>
      </c>
      <c r="B704" t="s">
        <v>2072</v>
      </c>
      <c r="C704" t="s">
        <v>13772</v>
      </c>
      <c r="E704" t="s">
        <v>13766</v>
      </c>
      <c r="F704">
        <v>1</v>
      </c>
      <c r="G704">
        <v>8</v>
      </c>
      <c r="H704">
        <v>16301</v>
      </c>
      <c r="I704">
        <v>270103</v>
      </c>
      <c r="J704" t="s">
        <v>13535</v>
      </c>
      <c r="K704">
        <v>270103007</v>
      </c>
      <c r="L704" t="s">
        <v>13726</v>
      </c>
      <c r="M704">
        <v>0</v>
      </c>
      <c r="N704">
        <v>3370</v>
      </c>
      <c r="O704">
        <v>0</v>
      </c>
    </row>
    <row r="705" spans="1:15" x14ac:dyDescent="0.25">
      <c r="A705" t="s">
        <v>768</v>
      </c>
      <c r="B705" t="s">
        <v>2072</v>
      </c>
      <c r="C705" t="s">
        <v>13772</v>
      </c>
      <c r="E705" t="s">
        <v>13767</v>
      </c>
      <c r="F705">
        <v>2</v>
      </c>
      <c r="G705">
        <v>8</v>
      </c>
      <c r="H705">
        <v>16301</v>
      </c>
      <c r="I705">
        <v>270103</v>
      </c>
      <c r="J705" t="s">
        <v>13535</v>
      </c>
      <c r="K705">
        <v>270103007</v>
      </c>
      <c r="L705" t="s">
        <v>13726</v>
      </c>
      <c r="M705">
        <v>3824</v>
      </c>
      <c r="N705">
        <v>0</v>
      </c>
      <c r="O705">
        <v>0</v>
      </c>
    </row>
    <row r="706" spans="1:15" x14ac:dyDescent="0.25">
      <c r="A706" t="s">
        <v>768</v>
      </c>
      <c r="B706" t="s">
        <v>2072</v>
      </c>
      <c r="C706" t="s">
        <v>13773</v>
      </c>
      <c r="E706" t="s">
        <v>13767</v>
      </c>
      <c r="F706">
        <v>2</v>
      </c>
      <c r="G706">
        <v>8</v>
      </c>
      <c r="H706">
        <v>16301</v>
      </c>
      <c r="I706">
        <v>270103</v>
      </c>
      <c r="J706" t="s">
        <v>13535</v>
      </c>
      <c r="K706">
        <v>270103007</v>
      </c>
      <c r="L706" t="s">
        <v>13726</v>
      </c>
      <c r="M706">
        <v>1583</v>
      </c>
      <c r="N706">
        <v>1977</v>
      </c>
      <c r="O706">
        <v>0</v>
      </c>
    </row>
    <row r="707" spans="1:15" x14ac:dyDescent="0.25">
      <c r="A707" t="s">
        <v>768</v>
      </c>
      <c r="B707" t="s">
        <v>2084</v>
      </c>
      <c r="C707" t="s">
        <v>13769</v>
      </c>
      <c r="E707" t="s">
        <v>13766</v>
      </c>
      <c r="F707">
        <v>1</v>
      </c>
      <c r="G707">
        <v>8</v>
      </c>
      <c r="H707">
        <v>16305</v>
      </c>
      <c r="I707">
        <v>270103</v>
      </c>
      <c r="J707" t="s">
        <v>13535</v>
      </c>
      <c r="K707">
        <v>270103007</v>
      </c>
      <c r="L707" t="s">
        <v>13726</v>
      </c>
      <c r="M707">
        <v>0</v>
      </c>
      <c r="N707">
        <v>2069</v>
      </c>
      <c r="O707">
        <v>0</v>
      </c>
    </row>
    <row r="708" spans="1:15" x14ac:dyDescent="0.25">
      <c r="A708" t="s">
        <v>768</v>
      </c>
      <c r="B708" t="s">
        <v>2084</v>
      </c>
      <c r="C708" t="s">
        <v>13770</v>
      </c>
      <c r="E708" t="s">
        <v>13767</v>
      </c>
      <c r="F708">
        <v>2</v>
      </c>
      <c r="G708">
        <v>8</v>
      </c>
      <c r="H708">
        <v>16305</v>
      </c>
      <c r="I708">
        <v>270103</v>
      </c>
      <c r="J708" t="s">
        <v>13535</v>
      </c>
      <c r="K708">
        <v>270103007</v>
      </c>
      <c r="L708" t="s">
        <v>13726</v>
      </c>
      <c r="M708">
        <v>0</v>
      </c>
      <c r="N708">
        <v>1967</v>
      </c>
      <c r="O708">
        <v>0</v>
      </c>
    </row>
    <row r="709" spans="1:15" x14ac:dyDescent="0.25">
      <c r="A709" t="s">
        <v>768</v>
      </c>
      <c r="B709" t="s">
        <v>2084</v>
      </c>
      <c r="C709" t="s">
        <v>13773</v>
      </c>
      <c r="E709" t="s">
        <v>13766</v>
      </c>
      <c r="F709">
        <v>1</v>
      </c>
      <c r="G709">
        <v>8</v>
      </c>
      <c r="H709">
        <v>16305</v>
      </c>
      <c r="I709">
        <v>270103</v>
      </c>
      <c r="J709" t="s">
        <v>13535</v>
      </c>
      <c r="K709">
        <v>270103007</v>
      </c>
      <c r="L709" t="s">
        <v>13726</v>
      </c>
      <c r="M709">
        <v>0</v>
      </c>
      <c r="N709">
        <v>988</v>
      </c>
      <c r="O709">
        <v>0</v>
      </c>
    </row>
    <row r="710" spans="1:15" x14ac:dyDescent="0.25">
      <c r="A710" t="s">
        <v>768</v>
      </c>
      <c r="B710" t="s">
        <v>2084</v>
      </c>
      <c r="C710" t="s">
        <v>13773</v>
      </c>
      <c r="E710" t="s">
        <v>13768</v>
      </c>
      <c r="F710">
        <v>3</v>
      </c>
      <c r="G710">
        <v>8</v>
      </c>
      <c r="H710">
        <v>16305</v>
      </c>
      <c r="I710">
        <v>270103</v>
      </c>
      <c r="J710" t="s">
        <v>13535</v>
      </c>
      <c r="K710">
        <v>270103007</v>
      </c>
      <c r="L710" t="s">
        <v>13726</v>
      </c>
      <c r="M710">
        <v>0</v>
      </c>
      <c r="N710">
        <v>988</v>
      </c>
      <c r="O710">
        <v>0</v>
      </c>
    </row>
    <row r="711" spans="1:15" x14ac:dyDescent="0.25">
      <c r="A711" t="s">
        <v>768</v>
      </c>
      <c r="B711" t="s">
        <v>1500</v>
      </c>
      <c r="C711" t="s">
        <v>13765</v>
      </c>
      <c r="E711" t="s">
        <v>13766</v>
      </c>
      <c r="F711">
        <v>1</v>
      </c>
      <c r="G711">
        <v>8</v>
      </c>
      <c r="H711">
        <v>8108</v>
      </c>
      <c r="I711">
        <v>270103</v>
      </c>
      <c r="J711" t="s">
        <v>13535</v>
      </c>
      <c r="K711">
        <v>270103007</v>
      </c>
      <c r="L711" t="s">
        <v>13726</v>
      </c>
      <c r="M711">
        <v>0</v>
      </c>
      <c r="N711">
        <v>0</v>
      </c>
      <c r="O711">
        <v>3050</v>
      </c>
    </row>
    <row r="712" spans="1:15" x14ac:dyDescent="0.25">
      <c r="A712" t="s">
        <v>768</v>
      </c>
      <c r="B712" t="s">
        <v>1500</v>
      </c>
      <c r="C712" t="s">
        <v>13765</v>
      </c>
      <c r="E712" t="s">
        <v>13767</v>
      </c>
      <c r="F712">
        <v>2</v>
      </c>
      <c r="G712">
        <v>8</v>
      </c>
      <c r="H712">
        <v>8108</v>
      </c>
      <c r="I712">
        <v>270103</v>
      </c>
      <c r="J712" t="s">
        <v>13535</v>
      </c>
      <c r="K712">
        <v>270103007</v>
      </c>
      <c r="L712" t="s">
        <v>13726</v>
      </c>
      <c r="M712">
        <v>0</v>
      </c>
      <c r="N712">
        <v>3928</v>
      </c>
      <c r="O712">
        <v>6099</v>
      </c>
    </row>
    <row r="713" spans="1:15" x14ac:dyDescent="0.25">
      <c r="A713" t="s">
        <v>768</v>
      </c>
      <c r="B713" t="s">
        <v>1500</v>
      </c>
      <c r="C713" t="s">
        <v>13769</v>
      </c>
      <c r="E713" t="s">
        <v>13766</v>
      </c>
      <c r="F713">
        <v>1</v>
      </c>
      <c r="G713">
        <v>8</v>
      </c>
      <c r="H713">
        <v>8108</v>
      </c>
      <c r="I713">
        <v>270103</v>
      </c>
      <c r="J713" t="s">
        <v>13535</v>
      </c>
      <c r="K713">
        <v>270103007</v>
      </c>
      <c r="L713" t="s">
        <v>13726</v>
      </c>
      <c r="M713">
        <v>1322</v>
      </c>
      <c r="N713">
        <v>0</v>
      </c>
      <c r="O713">
        <v>9982</v>
      </c>
    </row>
    <row r="714" spans="1:15" x14ac:dyDescent="0.25">
      <c r="A714" t="s">
        <v>768</v>
      </c>
      <c r="B714" t="s">
        <v>1500</v>
      </c>
      <c r="C714" t="s">
        <v>13769</v>
      </c>
      <c r="E714" t="s">
        <v>13767</v>
      </c>
      <c r="F714">
        <v>2</v>
      </c>
      <c r="G714">
        <v>8</v>
      </c>
      <c r="H714">
        <v>8108</v>
      </c>
      <c r="I714">
        <v>270103</v>
      </c>
      <c r="J714" t="s">
        <v>13535</v>
      </c>
      <c r="K714">
        <v>270103007</v>
      </c>
      <c r="L714" t="s">
        <v>13726</v>
      </c>
      <c r="M714">
        <v>7132</v>
      </c>
      <c r="N714">
        <v>0</v>
      </c>
      <c r="O714">
        <v>0</v>
      </c>
    </row>
    <row r="715" spans="1:15" x14ac:dyDescent="0.25">
      <c r="A715" t="s">
        <v>768</v>
      </c>
      <c r="B715" t="s">
        <v>1500</v>
      </c>
      <c r="C715" t="s">
        <v>13770</v>
      </c>
      <c r="E715" t="s">
        <v>13766</v>
      </c>
      <c r="F715">
        <v>1</v>
      </c>
      <c r="G715">
        <v>8</v>
      </c>
      <c r="H715">
        <v>8108</v>
      </c>
      <c r="I715">
        <v>270103</v>
      </c>
      <c r="J715" t="s">
        <v>13535</v>
      </c>
      <c r="K715">
        <v>270103007</v>
      </c>
      <c r="L715" t="s">
        <v>13726</v>
      </c>
      <c r="M715">
        <v>964</v>
      </c>
      <c r="N715">
        <v>3933</v>
      </c>
      <c r="O715">
        <v>9149</v>
      </c>
    </row>
    <row r="716" spans="1:15" x14ac:dyDescent="0.25">
      <c r="A716" t="s">
        <v>768</v>
      </c>
      <c r="B716" t="s">
        <v>1500</v>
      </c>
      <c r="C716" t="s">
        <v>13770</v>
      </c>
      <c r="E716" t="s">
        <v>13767</v>
      </c>
      <c r="F716">
        <v>2</v>
      </c>
      <c r="G716">
        <v>8</v>
      </c>
      <c r="H716">
        <v>8108</v>
      </c>
      <c r="I716">
        <v>270103</v>
      </c>
      <c r="J716" t="s">
        <v>13535</v>
      </c>
      <c r="K716">
        <v>270103007</v>
      </c>
      <c r="L716" t="s">
        <v>13726</v>
      </c>
      <c r="M716">
        <v>220</v>
      </c>
      <c r="N716">
        <v>0</v>
      </c>
      <c r="O716">
        <v>0</v>
      </c>
    </row>
    <row r="717" spans="1:15" x14ac:dyDescent="0.25">
      <c r="A717" t="s">
        <v>768</v>
      </c>
      <c r="B717" t="s">
        <v>1500</v>
      </c>
      <c r="C717" t="s">
        <v>13770</v>
      </c>
      <c r="E717" t="s">
        <v>13768</v>
      </c>
      <c r="F717">
        <v>3</v>
      </c>
      <c r="G717">
        <v>8</v>
      </c>
      <c r="H717">
        <v>8108</v>
      </c>
      <c r="I717">
        <v>270103</v>
      </c>
      <c r="J717" t="s">
        <v>13535</v>
      </c>
      <c r="K717">
        <v>270103007</v>
      </c>
      <c r="L717" t="s">
        <v>13726</v>
      </c>
      <c r="M717">
        <v>0</v>
      </c>
      <c r="N717">
        <v>1967</v>
      </c>
      <c r="O717">
        <v>3050</v>
      </c>
    </row>
    <row r="718" spans="1:15" x14ac:dyDescent="0.25">
      <c r="A718" t="s">
        <v>768</v>
      </c>
      <c r="B718" t="s">
        <v>1500</v>
      </c>
      <c r="C718" t="s">
        <v>13771</v>
      </c>
      <c r="E718" t="s">
        <v>13766</v>
      </c>
      <c r="F718">
        <v>1</v>
      </c>
      <c r="G718">
        <v>8</v>
      </c>
      <c r="H718">
        <v>8108</v>
      </c>
      <c r="I718">
        <v>270103</v>
      </c>
      <c r="J718" t="s">
        <v>13535</v>
      </c>
      <c r="K718">
        <v>270103007</v>
      </c>
      <c r="L718" t="s">
        <v>13726</v>
      </c>
      <c r="M718">
        <v>3616</v>
      </c>
      <c r="N718">
        <v>3223</v>
      </c>
      <c r="O718">
        <v>7869</v>
      </c>
    </row>
    <row r="719" spans="1:15" x14ac:dyDescent="0.25">
      <c r="A719" t="s">
        <v>768</v>
      </c>
      <c r="B719" t="s">
        <v>1500</v>
      </c>
      <c r="C719" t="s">
        <v>13771</v>
      </c>
      <c r="E719" t="s">
        <v>13767</v>
      </c>
      <c r="F719">
        <v>2</v>
      </c>
      <c r="G719">
        <v>8</v>
      </c>
      <c r="H719">
        <v>8108</v>
      </c>
      <c r="I719">
        <v>270103</v>
      </c>
      <c r="J719" t="s">
        <v>13535</v>
      </c>
      <c r="K719">
        <v>270103007</v>
      </c>
      <c r="L719" t="s">
        <v>13726</v>
      </c>
      <c r="M719">
        <v>220</v>
      </c>
      <c r="N719">
        <v>0</v>
      </c>
      <c r="O719">
        <v>0</v>
      </c>
    </row>
    <row r="720" spans="1:15" x14ac:dyDescent="0.25">
      <c r="A720" t="s">
        <v>768</v>
      </c>
      <c r="B720" t="s">
        <v>1500</v>
      </c>
      <c r="C720" t="s">
        <v>13771</v>
      </c>
      <c r="E720" t="s">
        <v>13768</v>
      </c>
      <c r="F720">
        <v>3</v>
      </c>
      <c r="G720">
        <v>8</v>
      </c>
      <c r="H720">
        <v>8108</v>
      </c>
      <c r="I720">
        <v>270103</v>
      </c>
      <c r="J720" t="s">
        <v>13535</v>
      </c>
      <c r="K720">
        <v>270103007</v>
      </c>
      <c r="L720" t="s">
        <v>13726</v>
      </c>
      <c r="M720">
        <v>1322</v>
      </c>
      <c r="N720">
        <v>1612</v>
      </c>
      <c r="O720">
        <v>0</v>
      </c>
    </row>
    <row r="721" spans="1:15" x14ac:dyDescent="0.25">
      <c r="A721" t="s">
        <v>768</v>
      </c>
      <c r="B721" t="s">
        <v>1500</v>
      </c>
      <c r="C721" t="s">
        <v>13772</v>
      </c>
      <c r="E721" t="s">
        <v>13766</v>
      </c>
      <c r="F721">
        <v>1</v>
      </c>
      <c r="G721">
        <v>8</v>
      </c>
      <c r="H721">
        <v>8108</v>
      </c>
      <c r="I721">
        <v>270103</v>
      </c>
      <c r="J721" t="s">
        <v>13535</v>
      </c>
      <c r="K721">
        <v>270103007</v>
      </c>
      <c r="L721" t="s">
        <v>13726</v>
      </c>
      <c r="M721">
        <v>0</v>
      </c>
      <c r="N721">
        <v>1123</v>
      </c>
      <c r="O721">
        <v>6834</v>
      </c>
    </row>
    <row r="722" spans="1:15" x14ac:dyDescent="0.25">
      <c r="A722" t="s">
        <v>768</v>
      </c>
      <c r="B722" t="s">
        <v>1500</v>
      </c>
      <c r="C722" t="s">
        <v>13772</v>
      </c>
      <c r="E722" t="s">
        <v>13767</v>
      </c>
      <c r="F722">
        <v>2</v>
      </c>
      <c r="G722">
        <v>8</v>
      </c>
      <c r="H722">
        <v>8108</v>
      </c>
      <c r="I722">
        <v>270103</v>
      </c>
      <c r="J722" t="s">
        <v>13535</v>
      </c>
      <c r="K722">
        <v>270103007</v>
      </c>
      <c r="L722" t="s">
        <v>13726</v>
      </c>
      <c r="M722">
        <v>1212</v>
      </c>
      <c r="N722">
        <v>2246</v>
      </c>
      <c r="O722">
        <v>1952</v>
      </c>
    </row>
    <row r="723" spans="1:15" x14ac:dyDescent="0.25">
      <c r="A723" t="s">
        <v>768</v>
      </c>
      <c r="B723" t="s">
        <v>1500</v>
      </c>
      <c r="C723" t="s">
        <v>13772</v>
      </c>
      <c r="E723" t="s">
        <v>13768</v>
      </c>
      <c r="F723">
        <v>3</v>
      </c>
      <c r="G723">
        <v>8</v>
      </c>
      <c r="H723">
        <v>8108</v>
      </c>
      <c r="I723">
        <v>270103</v>
      </c>
      <c r="J723" t="s">
        <v>13535</v>
      </c>
      <c r="K723">
        <v>270103007</v>
      </c>
      <c r="L723" t="s">
        <v>13726</v>
      </c>
      <c r="M723">
        <v>0</v>
      </c>
      <c r="N723">
        <v>0</v>
      </c>
      <c r="O723">
        <v>976</v>
      </c>
    </row>
    <row r="724" spans="1:15" x14ac:dyDescent="0.25">
      <c r="A724" t="s">
        <v>768</v>
      </c>
      <c r="B724" t="s">
        <v>1500</v>
      </c>
      <c r="C724" t="s">
        <v>13773</v>
      </c>
      <c r="E724" t="s">
        <v>13766</v>
      </c>
      <c r="F724">
        <v>1</v>
      </c>
      <c r="G724">
        <v>8</v>
      </c>
      <c r="H724">
        <v>8108</v>
      </c>
      <c r="I724">
        <v>270103</v>
      </c>
      <c r="J724" t="s">
        <v>13535</v>
      </c>
      <c r="K724">
        <v>270103007</v>
      </c>
      <c r="L724" t="s">
        <v>13726</v>
      </c>
      <c r="M724">
        <v>1322</v>
      </c>
      <c r="N724">
        <v>4941</v>
      </c>
      <c r="O724">
        <v>4435</v>
      </c>
    </row>
    <row r="725" spans="1:15" x14ac:dyDescent="0.25">
      <c r="A725" t="s">
        <v>768</v>
      </c>
      <c r="B725" t="s">
        <v>1500</v>
      </c>
      <c r="C725" t="s">
        <v>13773</v>
      </c>
      <c r="E725" t="s">
        <v>13767</v>
      </c>
      <c r="F725">
        <v>2</v>
      </c>
      <c r="G725">
        <v>8</v>
      </c>
      <c r="H725">
        <v>8108</v>
      </c>
      <c r="I725">
        <v>270103</v>
      </c>
      <c r="J725" t="s">
        <v>13535</v>
      </c>
      <c r="K725">
        <v>270103007</v>
      </c>
      <c r="L725" t="s">
        <v>13726</v>
      </c>
      <c r="M725">
        <v>11216</v>
      </c>
      <c r="N725">
        <v>4941</v>
      </c>
      <c r="O725">
        <v>887</v>
      </c>
    </row>
    <row r="726" spans="1:15" x14ac:dyDescent="0.25">
      <c r="A726" t="s">
        <v>768</v>
      </c>
      <c r="B726" t="s">
        <v>1500</v>
      </c>
      <c r="C726" t="s">
        <v>13773</v>
      </c>
      <c r="E726" t="s">
        <v>13768</v>
      </c>
      <c r="F726">
        <v>3</v>
      </c>
      <c r="G726">
        <v>8</v>
      </c>
      <c r="H726">
        <v>8108</v>
      </c>
      <c r="I726">
        <v>270103</v>
      </c>
      <c r="J726" t="s">
        <v>13535</v>
      </c>
      <c r="K726">
        <v>270103007</v>
      </c>
      <c r="L726" t="s">
        <v>13726</v>
      </c>
      <c r="M726">
        <v>0</v>
      </c>
      <c r="N726">
        <v>0</v>
      </c>
      <c r="O726">
        <v>887</v>
      </c>
    </row>
    <row r="727" spans="1:15" x14ac:dyDescent="0.25">
      <c r="A727" t="s">
        <v>768</v>
      </c>
      <c r="B727" t="s">
        <v>1506</v>
      </c>
      <c r="C727" t="s">
        <v>13765</v>
      </c>
      <c r="E727" t="s">
        <v>13766</v>
      </c>
      <c r="F727">
        <v>1</v>
      </c>
      <c r="G727">
        <v>8</v>
      </c>
      <c r="H727">
        <v>8110</v>
      </c>
      <c r="I727">
        <v>270103</v>
      </c>
      <c r="J727" t="s">
        <v>13535</v>
      </c>
      <c r="K727">
        <v>270103007</v>
      </c>
      <c r="L727" t="s">
        <v>13726</v>
      </c>
      <c r="M727">
        <v>5674</v>
      </c>
      <c r="N727">
        <v>0</v>
      </c>
      <c r="O727">
        <v>3050</v>
      </c>
    </row>
    <row r="728" spans="1:15" x14ac:dyDescent="0.25">
      <c r="A728" t="s">
        <v>768</v>
      </c>
      <c r="B728" t="s">
        <v>1506</v>
      </c>
      <c r="C728" t="s">
        <v>13765</v>
      </c>
      <c r="E728" t="s">
        <v>13767</v>
      </c>
      <c r="F728">
        <v>2</v>
      </c>
      <c r="G728">
        <v>8</v>
      </c>
      <c r="H728">
        <v>8110</v>
      </c>
      <c r="I728">
        <v>270103</v>
      </c>
      <c r="J728" t="s">
        <v>13535</v>
      </c>
      <c r="K728">
        <v>270103007</v>
      </c>
      <c r="L728" t="s">
        <v>13726</v>
      </c>
      <c r="M728">
        <v>10325</v>
      </c>
      <c r="N728">
        <v>3928</v>
      </c>
      <c r="O728">
        <v>3050</v>
      </c>
    </row>
    <row r="729" spans="1:15" x14ac:dyDescent="0.25">
      <c r="A729" t="s">
        <v>768</v>
      </c>
      <c r="B729" t="s">
        <v>1506</v>
      </c>
      <c r="C729" t="s">
        <v>13769</v>
      </c>
      <c r="E729" t="s">
        <v>13766</v>
      </c>
      <c r="F729">
        <v>1</v>
      </c>
      <c r="G729">
        <v>8</v>
      </c>
      <c r="H729">
        <v>8110</v>
      </c>
      <c r="I729">
        <v>270103</v>
      </c>
      <c r="J729" t="s">
        <v>13535</v>
      </c>
      <c r="K729">
        <v>270103007</v>
      </c>
      <c r="L729" t="s">
        <v>13726</v>
      </c>
      <c r="M729">
        <v>7679</v>
      </c>
      <c r="N729">
        <v>4138</v>
      </c>
      <c r="O729">
        <v>9982</v>
      </c>
    </row>
    <row r="730" spans="1:15" x14ac:dyDescent="0.25">
      <c r="A730" t="s">
        <v>768</v>
      </c>
      <c r="B730" t="s">
        <v>1506</v>
      </c>
      <c r="C730" t="s">
        <v>13769</v>
      </c>
      <c r="E730" t="s">
        <v>13767</v>
      </c>
      <c r="F730">
        <v>2</v>
      </c>
      <c r="G730">
        <v>8</v>
      </c>
      <c r="H730">
        <v>8110</v>
      </c>
      <c r="I730">
        <v>270103</v>
      </c>
      <c r="J730" t="s">
        <v>13535</v>
      </c>
      <c r="K730">
        <v>270103007</v>
      </c>
      <c r="L730" t="s">
        <v>13726</v>
      </c>
      <c r="M730">
        <v>4474</v>
      </c>
      <c r="N730">
        <v>0</v>
      </c>
      <c r="O730">
        <v>0</v>
      </c>
    </row>
    <row r="731" spans="1:15" x14ac:dyDescent="0.25">
      <c r="A731" t="s">
        <v>768</v>
      </c>
      <c r="B731" t="s">
        <v>1506</v>
      </c>
      <c r="C731" t="s">
        <v>13769</v>
      </c>
      <c r="E731" t="s">
        <v>13768</v>
      </c>
      <c r="F731">
        <v>3</v>
      </c>
      <c r="G731">
        <v>8</v>
      </c>
      <c r="H731">
        <v>8110</v>
      </c>
      <c r="I731">
        <v>270103</v>
      </c>
      <c r="J731" t="s">
        <v>13535</v>
      </c>
      <c r="K731">
        <v>270103007</v>
      </c>
      <c r="L731" t="s">
        <v>13726</v>
      </c>
      <c r="M731">
        <v>0</v>
      </c>
      <c r="N731">
        <v>0</v>
      </c>
      <c r="O731">
        <v>7986</v>
      </c>
    </row>
    <row r="732" spans="1:15" x14ac:dyDescent="0.25">
      <c r="A732" t="s">
        <v>768</v>
      </c>
      <c r="B732" t="s">
        <v>1506</v>
      </c>
      <c r="C732" t="s">
        <v>13770</v>
      </c>
      <c r="E732" t="s">
        <v>13766</v>
      </c>
      <c r="F732">
        <v>1</v>
      </c>
      <c r="G732">
        <v>8</v>
      </c>
      <c r="H732">
        <v>8110</v>
      </c>
      <c r="I732">
        <v>270103</v>
      </c>
      <c r="J732" t="s">
        <v>13535</v>
      </c>
      <c r="K732">
        <v>270103007</v>
      </c>
      <c r="L732" t="s">
        <v>13726</v>
      </c>
      <c r="M732">
        <v>5259</v>
      </c>
      <c r="N732">
        <v>3933</v>
      </c>
      <c r="O732">
        <v>15249</v>
      </c>
    </row>
    <row r="733" spans="1:15" x14ac:dyDescent="0.25">
      <c r="A733" t="s">
        <v>768</v>
      </c>
      <c r="B733" t="s">
        <v>1506</v>
      </c>
      <c r="C733" t="s">
        <v>13770</v>
      </c>
      <c r="E733" t="s">
        <v>13767</v>
      </c>
      <c r="F733">
        <v>2</v>
      </c>
      <c r="G733">
        <v>8</v>
      </c>
      <c r="H733">
        <v>8110</v>
      </c>
      <c r="I733">
        <v>270103</v>
      </c>
      <c r="J733" t="s">
        <v>13535</v>
      </c>
      <c r="K733">
        <v>270103007</v>
      </c>
      <c r="L733" t="s">
        <v>13726</v>
      </c>
      <c r="M733">
        <v>6491</v>
      </c>
      <c r="N733">
        <v>0</v>
      </c>
      <c r="O733">
        <v>0</v>
      </c>
    </row>
    <row r="734" spans="1:15" x14ac:dyDescent="0.25">
      <c r="A734" t="s">
        <v>768</v>
      </c>
      <c r="B734" t="s">
        <v>1506</v>
      </c>
      <c r="C734" t="s">
        <v>13770</v>
      </c>
      <c r="E734" t="s">
        <v>13768</v>
      </c>
      <c r="F734">
        <v>3</v>
      </c>
      <c r="G734">
        <v>8</v>
      </c>
      <c r="H734">
        <v>8110</v>
      </c>
      <c r="I734">
        <v>270103</v>
      </c>
      <c r="J734" t="s">
        <v>13535</v>
      </c>
      <c r="K734">
        <v>270103007</v>
      </c>
      <c r="L734" t="s">
        <v>13726</v>
      </c>
      <c r="M734">
        <v>766</v>
      </c>
      <c r="N734">
        <v>0</v>
      </c>
      <c r="O734">
        <v>9149</v>
      </c>
    </row>
    <row r="735" spans="1:15" x14ac:dyDescent="0.25">
      <c r="A735" t="s">
        <v>768</v>
      </c>
      <c r="B735" t="s">
        <v>1506</v>
      </c>
      <c r="C735" t="s">
        <v>13771</v>
      </c>
      <c r="E735" t="s">
        <v>13766</v>
      </c>
      <c r="F735">
        <v>1</v>
      </c>
      <c r="G735">
        <v>8</v>
      </c>
      <c r="H735">
        <v>8110</v>
      </c>
      <c r="I735">
        <v>270103</v>
      </c>
      <c r="J735" t="s">
        <v>13535</v>
      </c>
      <c r="K735">
        <v>270103007</v>
      </c>
      <c r="L735" t="s">
        <v>13726</v>
      </c>
      <c r="M735">
        <v>2990</v>
      </c>
      <c r="N735">
        <v>3223</v>
      </c>
      <c r="O735">
        <v>19673</v>
      </c>
    </row>
    <row r="736" spans="1:15" x14ac:dyDescent="0.25">
      <c r="A736" t="s">
        <v>768</v>
      </c>
      <c r="B736" t="s">
        <v>1506</v>
      </c>
      <c r="C736" t="s">
        <v>13771</v>
      </c>
      <c r="E736" t="s">
        <v>13767</v>
      </c>
      <c r="F736">
        <v>2</v>
      </c>
      <c r="G736">
        <v>8</v>
      </c>
      <c r="H736">
        <v>8110</v>
      </c>
      <c r="I736">
        <v>270103</v>
      </c>
      <c r="J736" t="s">
        <v>13535</v>
      </c>
      <c r="K736">
        <v>270103007</v>
      </c>
      <c r="L736" t="s">
        <v>13726</v>
      </c>
      <c r="M736">
        <v>10127</v>
      </c>
      <c r="N736">
        <v>0</v>
      </c>
      <c r="O736">
        <v>0</v>
      </c>
    </row>
    <row r="737" spans="1:15" x14ac:dyDescent="0.25">
      <c r="A737" t="s">
        <v>768</v>
      </c>
      <c r="B737" t="s">
        <v>1506</v>
      </c>
      <c r="C737" t="s">
        <v>13772</v>
      </c>
      <c r="E737" t="s">
        <v>13766</v>
      </c>
      <c r="F737">
        <v>1</v>
      </c>
      <c r="G737">
        <v>8</v>
      </c>
      <c r="H737">
        <v>8110</v>
      </c>
      <c r="I737">
        <v>270103</v>
      </c>
      <c r="J737" t="s">
        <v>13535</v>
      </c>
      <c r="K737">
        <v>270103007</v>
      </c>
      <c r="L737" t="s">
        <v>13726</v>
      </c>
      <c r="M737">
        <v>6158</v>
      </c>
      <c r="N737">
        <v>3370</v>
      </c>
      <c r="O737">
        <v>15620</v>
      </c>
    </row>
    <row r="738" spans="1:15" x14ac:dyDescent="0.25">
      <c r="A738" t="s">
        <v>768</v>
      </c>
      <c r="B738" t="s">
        <v>1506</v>
      </c>
      <c r="C738" t="s">
        <v>13772</v>
      </c>
      <c r="E738" t="s">
        <v>13767</v>
      </c>
      <c r="F738">
        <v>2</v>
      </c>
      <c r="G738">
        <v>8</v>
      </c>
      <c r="H738">
        <v>8110</v>
      </c>
      <c r="I738">
        <v>270103</v>
      </c>
      <c r="J738" t="s">
        <v>13535</v>
      </c>
      <c r="K738">
        <v>270103007</v>
      </c>
      <c r="L738" t="s">
        <v>13726</v>
      </c>
      <c r="M738">
        <v>12471</v>
      </c>
      <c r="N738">
        <v>3370</v>
      </c>
      <c r="O738">
        <v>976</v>
      </c>
    </row>
    <row r="739" spans="1:15" x14ac:dyDescent="0.25">
      <c r="A739" t="s">
        <v>768</v>
      </c>
      <c r="B739" t="s">
        <v>1506</v>
      </c>
      <c r="C739" t="s">
        <v>13772</v>
      </c>
      <c r="E739" t="s">
        <v>13768</v>
      </c>
      <c r="F739">
        <v>3</v>
      </c>
      <c r="G739">
        <v>8</v>
      </c>
      <c r="H739">
        <v>8110</v>
      </c>
      <c r="I739">
        <v>270103</v>
      </c>
      <c r="J739" t="s">
        <v>13535</v>
      </c>
      <c r="K739">
        <v>270103007</v>
      </c>
      <c r="L739" t="s">
        <v>13726</v>
      </c>
      <c r="M739">
        <v>0</v>
      </c>
      <c r="N739">
        <v>0</v>
      </c>
      <c r="O739">
        <v>3905</v>
      </c>
    </row>
    <row r="740" spans="1:15" x14ac:dyDescent="0.25">
      <c r="A740" t="s">
        <v>768</v>
      </c>
      <c r="B740" t="s">
        <v>1506</v>
      </c>
      <c r="C740" t="s">
        <v>13773</v>
      </c>
      <c r="E740" t="s">
        <v>13766</v>
      </c>
      <c r="F740">
        <v>1</v>
      </c>
      <c r="G740">
        <v>8</v>
      </c>
      <c r="H740">
        <v>8110</v>
      </c>
      <c r="I740">
        <v>270103</v>
      </c>
      <c r="J740" t="s">
        <v>13535</v>
      </c>
      <c r="K740">
        <v>270103007</v>
      </c>
      <c r="L740" t="s">
        <v>13726</v>
      </c>
      <c r="M740">
        <v>4889</v>
      </c>
      <c r="N740">
        <v>988</v>
      </c>
      <c r="O740">
        <v>4435</v>
      </c>
    </row>
    <row r="741" spans="1:15" x14ac:dyDescent="0.25">
      <c r="A741" t="s">
        <v>768</v>
      </c>
      <c r="B741" t="s">
        <v>1506</v>
      </c>
      <c r="C741" t="s">
        <v>13773</v>
      </c>
      <c r="E741" t="s">
        <v>13767</v>
      </c>
      <c r="F741">
        <v>2</v>
      </c>
      <c r="G741">
        <v>8</v>
      </c>
      <c r="H741">
        <v>8110</v>
      </c>
      <c r="I741">
        <v>270103</v>
      </c>
      <c r="J741" t="s">
        <v>13535</v>
      </c>
      <c r="K741">
        <v>270103007</v>
      </c>
      <c r="L741" t="s">
        <v>13726</v>
      </c>
      <c r="M741">
        <v>10050</v>
      </c>
      <c r="N741">
        <v>1977</v>
      </c>
      <c r="O741">
        <v>887</v>
      </c>
    </row>
    <row r="742" spans="1:15" x14ac:dyDescent="0.25">
      <c r="A742" t="s">
        <v>768</v>
      </c>
      <c r="B742" t="s">
        <v>1506</v>
      </c>
      <c r="C742" t="s">
        <v>13773</v>
      </c>
      <c r="E742" t="s">
        <v>13768</v>
      </c>
      <c r="F742">
        <v>3</v>
      </c>
      <c r="G742">
        <v>8</v>
      </c>
      <c r="H742">
        <v>8110</v>
      </c>
      <c r="I742">
        <v>270103</v>
      </c>
      <c r="J742" t="s">
        <v>13535</v>
      </c>
      <c r="K742">
        <v>270103007</v>
      </c>
      <c r="L742" t="s">
        <v>13726</v>
      </c>
      <c r="M742">
        <v>0</v>
      </c>
      <c r="N742">
        <v>0</v>
      </c>
      <c r="O742">
        <v>887</v>
      </c>
    </row>
    <row r="743" spans="1:15" x14ac:dyDescent="0.25">
      <c r="A743" t="s">
        <v>768</v>
      </c>
      <c r="B743" t="s">
        <v>1509</v>
      </c>
      <c r="C743" t="s">
        <v>13765</v>
      </c>
      <c r="E743" t="s">
        <v>13767</v>
      </c>
      <c r="F743">
        <v>2</v>
      </c>
      <c r="G743">
        <v>8</v>
      </c>
      <c r="H743">
        <v>8111</v>
      </c>
      <c r="I743">
        <v>270103</v>
      </c>
      <c r="J743" t="s">
        <v>13535</v>
      </c>
      <c r="K743">
        <v>270103007</v>
      </c>
      <c r="L743" t="s">
        <v>13726</v>
      </c>
      <c r="M743">
        <v>1269</v>
      </c>
      <c r="N743">
        <v>0</v>
      </c>
      <c r="O743">
        <v>0</v>
      </c>
    </row>
    <row r="744" spans="1:15" x14ac:dyDescent="0.25">
      <c r="A744" t="s">
        <v>768</v>
      </c>
      <c r="B744" t="s">
        <v>1509</v>
      </c>
      <c r="C744" t="s">
        <v>13769</v>
      </c>
      <c r="E744" t="s">
        <v>13766</v>
      </c>
      <c r="F744">
        <v>1</v>
      </c>
      <c r="G744">
        <v>8</v>
      </c>
      <c r="H744">
        <v>8111</v>
      </c>
      <c r="I744">
        <v>270103</v>
      </c>
      <c r="J744" t="s">
        <v>13535</v>
      </c>
      <c r="K744">
        <v>270103007</v>
      </c>
      <c r="L744" t="s">
        <v>13726</v>
      </c>
      <c r="M744">
        <v>423</v>
      </c>
      <c r="N744">
        <v>0</v>
      </c>
      <c r="O744">
        <v>0</v>
      </c>
    </row>
    <row r="745" spans="1:15" x14ac:dyDescent="0.25">
      <c r="A745" t="s">
        <v>768</v>
      </c>
      <c r="B745" t="s">
        <v>1509</v>
      </c>
      <c r="C745" t="s">
        <v>13769</v>
      </c>
      <c r="E745" t="s">
        <v>13767</v>
      </c>
      <c r="F745">
        <v>2</v>
      </c>
      <c r="G745">
        <v>8</v>
      </c>
      <c r="H745">
        <v>8111</v>
      </c>
      <c r="I745">
        <v>270103</v>
      </c>
      <c r="J745" t="s">
        <v>13535</v>
      </c>
      <c r="K745">
        <v>270103007</v>
      </c>
      <c r="L745" t="s">
        <v>13726</v>
      </c>
      <c r="M745">
        <v>1845</v>
      </c>
      <c r="N745">
        <v>0</v>
      </c>
      <c r="O745">
        <v>0</v>
      </c>
    </row>
    <row r="746" spans="1:15" x14ac:dyDescent="0.25">
      <c r="A746" t="s">
        <v>768</v>
      </c>
      <c r="B746" t="s">
        <v>1509</v>
      </c>
      <c r="C746" t="s">
        <v>13770</v>
      </c>
      <c r="E746" t="s">
        <v>13767</v>
      </c>
      <c r="F746">
        <v>2</v>
      </c>
      <c r="G746">
        <v>8</v>
      </c>
      <c r="H746">
        <v>8111</v>
      </c>
      <c r="I746">
        <v>270103</v>
      </c>
      <c r="J746" t="s">
        <v>13535</v>
      </c>
      <c r="K746">
        <v>270103007</v>
      </c>
      <c r="L746" t="s">
        <v>13726</v>
      </c>
      <c r="M746">
        <v>5239</v>
      </c>
      <c r="N746">
        <v>0</v>
      </c>
      <c r="O746">
        <v>0</v>
      </c>
    </row>
    <row r="747" spans="1:15" x14ac:dyDescent="0.25">
      <c r="A747" t="s">
        <v>768</v>
      </c>
      <c r="B747" t="s">
        <v>1509</v>
      </c>
      <c r="C747" t="s">
        <v>13771</v>
      </c>
      <c r="E747" t="s">
        <v>13766</v>
      </c>
      <c r="F747">
        <v>1</v>
      </c>
      <c r="G747">
        <v>8</v>
      </c>
      <c r="H747">
        <v>8111</v>
      </c>
      <c r="I747">
        <v>270103</v>
      </c>
      <c r="J747" t="s">
        <v>13535</v>
      </c>
      <c r="K747">
        <v>270103007</v>
      </c>
      <c r="L747" t="s">
        <v>13726</v>
      </c>
      <c r="M747">
        <v>2678</v>
      </c>
      <c r="N747">
        <v>0</v>
      </c>
      <c r="O747">
        <v>0</v>
      </c>
    </row>
    <row r="748" spans="1:15" x14ac:dyDescent="0.25">
      <c r="A748" t="s">
        <v>768</v>
      </c>
      <c r="B748" t="s">
        <v>1509</v>
      </c>
      <c r="C748" t="s">
        <v>13772</v>
      </c>
      <c r="E748" t="s">
        <v>13767</v>
      </c>
      <c r="F748">
        <v>2</v>
      </c>
      <c r="G748">
        <v>8</v>
      </c>
      <c r="H748">
        <v>8111</v>
      </c>
      <c r="I748">
        <v>270103</v>
      </c>
      <c r="J748" t="s">
        <v>13535</v>
      </c>
      <c r="K748">
        <v>270103007</v>
      </c>
      <c r="L748" t="s">
        <v>13726</v>
      </c>
      <c r="M748">
        <v>634</v>
      </c>
      <c r="N748">
        <v>0</v>
      </c>
      <c r="O748">
        <v>0</v>
      </c>
    </row>
    <row r="749" spans="1:15" x14ac:dyDescent="0.25">
      <c r="A749" t="s">
        <v>768</v>
      </c>
      <c r="B749" t="s">
        <v>1509</v>
      </c>
      <c r="C749" t="s">
        <v>13772</v>
      </c>
      <c r="E749" t="s">
        <v>13768</v>
      </c>
      <c r="F749">
        <v>3</v>
      </c>
      <c r="G749">
        <v>8</v>
      </c>
      <c r="H749">
        <v>8111</v>
      </c>
      <c r="I749">
        <v>270103</v>
      </c>
      <c r="J749" t="s">
        <v>13535</v>
      </c>
      <c r="K749">
        <v>270103007</v>
      </c>
      <c r="L749" t="s">
        <v>13726</v>
      </c>
      <c r="M749">
        <v>1880</v>
      </c>
      <c r="N749">
        <v>0</v>
      </c>
      <c r="O749">
        <v>0</v>
      </c>
    </row>
    <row r="750" spans="1:15" x14ac:dyDescent="0.25">
      <c r="A750" t="s">
        <v>768</v>
      </c>
      <c r="B750" t="s">
        <v>1509</v>
      </c>
      <c r="C750" t="s">
        <v>13773</v>
      </c>
      <c r="E750" t="s">
        <v>13766</v>
      </c>
      <c r="F750">
        <v>1</v>
      </c>
      <c r="G750">
        <v>8</v>
      </c>
      <c r="H750">
        <v>8111</v>
      </c>
      <c r="I750">
        <v>270103</v>
      </c>
      <c r="J750" t="s">
        <v>13535</v>
      </c>
      <c r="K750">
        <v>270103007</v>
      </c>
      <c r="L750" t="s">
        <v>13726</v>
      </c>
      <c r="M750">
        <v>1433</v>
      </c>
      <c r="N750">
        <v>0</v>
      </c>
      <c r="O750">
        <v>0</v>
      </c>
    </row>
    <row r="751" spans="1:15" x14ac:dyDescent="0.25">
      <c r="A751" t="s">
        <v>768</v>
      </c>
      <c r="B751" t="s">
        <v>1509</v>
      </c>
      <c r="C751" t="s">
        <v>13773</v>
      </c>
      <c r="E751" t="s">
        <v>13767</v>
      </c>
      <c r="F751">
        <v>2</v>
      </c>
      <c r="G751">
        <v>8</v>
      </c>
      <c r="H751">
        <v>8111</v>
      </c>
      <c r="I751">
        <v>270103</v>
      </c>
      <c r="J751" t="s">
        <v>13535</v>
      </c>
      <c r="K751">
        <v>270103007</v>
      </c>
      <c r="L751" t="s">
        <v>13726</v>
      </c>
      <c r="M751">
        <v>670</v>
      </c>
      <c r="N751">
        <v>0</v>
      </c>
      <c r="O751">
        <v>0</v>
      </c>
    </row>
    <row r="752" spans="1:15" x14ac:dyDescent="0.25">
      <c r="A752" t="s">
        <v>768</v>
      </c>
      <c r="B752" t="s">
        <v>1509</v>
      </c>
      <c r="C752" t="s">
        <v>13765</v>
      </c>
      <c r="E752" t="s">
        <v>13766</v>
      </c>
      <c r="F752">
        <v>1</v>
      </c>
      <c r="G752">
        <v>8</v>
      </c>
      <c r="H752">
        <v>8111</v>
      </c>
      <c r="I752">
        <v>270103</v>
      </c>
      <c r="J752" t="s">
        <v>13535</v>
      </c>
      <c r="K752">
        <v>270103007</v>
      </c>
      <c r="L752" t="s">
        <v>13726</v>
      </c>
      <c r="M752">
        <v>0</v>
      </c>
      <c r="N752">
        <v>0</v>
      </c>
      <c r="O752">
        <v>3050</v>
      </c>
    </row>
    <row r="753" spans="1:15" x14ac:dyDescent="0.25">
      <c r="A753" t="s">
        <v>768</v>
      </c>
      <c r="B753" t="s">
        <v>1509</v>
      </c>
      <c r="C753" t="s">
        <v>13769</v>
      </c>
      <c r="E753" t="s">
        <v>13766</v>
      </c>
      <c r="F753">
        <v>1</v>
      </c>
      <c r="G753">
        <v>8</v>
      </c>
      <c r="H753">
        <v>8111</v>
      </c>
      <c r="I753">
        <v>270103</v>
      </c>
      <c r="J753" t="s">
        <v>13535</v>
      </c>
      <c r="K753">
        <v>270103007</v>
      </c>
      <c r="L753" t="s">
        <v>13726</v>
      </c>
      <c r="M753">
        <v>0</v>
      </c>
      <c r="N753">
        <v>0</v>
      </c>
      <c r="O753">
        <v>3993</v>
      </c>
    </row>
    <row r="754" spans="1:15" x14ac:dyDescent="0.25">
      <c r="A754" t="s">
        <v>768</v>
      </c>
      <c r="B754" t="s">
        <v>1509</v>
      </c>
      <c r="C754" t="s">
        <v>13769</v>
      </c>
      <c r="E754" t="s">
        <v>13767</v>
      </c>
      <c r="F754">
        <v>2</v>
      </c>
      <c r="G754">
        <v>8</v>
      </c>
      <c r="H754">
        <v>8111</v>
      </c>
      <c r="I754">
        <v>270103</v>
      </c>
      <c r="J754" t="s">
        <v>13535</v>
      </c>
      <c r="K754">
        <v>270103007</v>
      </c>
      <c r="L754" t="s">
        <v>13726</v>
      </c>
      <c r="M754">
        <v>0</v>
      </c>
      <c r="N754">
        <v>2069</v>
      </c>
      <c r="O754">
        <v>0</v>
      </c>
    </row>
    <row r="755" spans="1:15" x14ac:dyDescent="0.25">
      <c r="A755" t="s">
        <v>768</v>
      </c>
      <c r="B755" t="s">
        <v>1509</v>
      </c>
      <c r="C755" t="s">
        <v>13770</v>
      </c>
      <c r="E755" t="s">
        <v>13766</v>
      </c>
      <c r="F755">
        <v>1</v>
      </c>
      <c r="G755">
        <v>8</v>
      </c>
      <c r="H755">
        <v>8111</v>
      </c>
      <c r="I755">
        <v>270103</v>
      </c>
      <c r="J755" t="s">
        <v>13535</v>
      </c>
      <c r="K755">
        <v>270103007</v>
      </c>
      <c r="L755" t="s">
        <v>13726</v>
      </c>
      <c r="M755">
        <v>0</v>
      </c>
      <c r="N755">
        <v>0</v>
      </c>
      <c r="O755">
        <v>4575</v>
      </c>
    </row>
    <row r="756" spans="1:15" x14ac:dyDescent="0.25">
      <c r="A756" t="s">
        <v>768</v>
      </c>
      <c r="B756" t="s">
        <v>1509</v>
      </c>
      <c r="C756" t="s">
        <v>13770</v>
      </c>
      <c r="E756" t="s">
        <v>13768</v>
      </c>
      <c r="F756">
        <v>3</v>
      </c>
      <c r="G756">
        <v>8</v>
      </c>
      <c r="H756">
        <v>8111</v>
      </c>
      <c r="I756">
        <v>270103</v>
      </c>
      <c r="J756" t="s">
        <v>13535</v>
      </c>
      <c r="K756">
        <v>270103007</v>
      </c>
      <c r="L756" t="s">
        <v>13726</v>
      </c>
      <c r="M756">
        <v>0</v>
      </c>
      <c r="N756">
        <v>1967</v>
      </c>
      <c r="O756">
        <v>0</v>
      </c>
    </row>
    <row r="757" spans="1:15" x14ac:dyDescent="0.25">
      <c r="A757" t="s">
        <v>768</v>
      </c>
      <c r="B757" t="s">
        <v>1509</v>
      </c>
      <c r="C757" t="s">
        <v>13771</v>
      </c>
      <c r="E757" t="s">
        <v>13766</v>
      </c>
      <c r="F757">
        <v>1</v>
      </c>
      <c r="G757">
        <v>8</v>
      </c>
      <c r="H757">
        <v>8111</v>
      </c>
      <c r="I757">
        <v>270103</v>
      </c>
      <c r="J757" t="s">
        <v>13535</v>
      </c>
      <c r="K757">
        <v>270103007</v>
      </c>
      <c r="L757" t="s">
        <v>13726</v>
      </c>
      <c r="M757">
        <v>0</v>
      </c>
      <c r="N757">
        <v>4835</v>
      </c>
      <c r="O757">
        <v>2623</v>
      </c>
    </row>
    <row r="758" spans="1:15" x14ac:dyDescent="0.25">
      <c r="A758" t="s">
        <v>768</v>
      </c>
      <c r="B758" t="s">
        <v>1509</v>
      </c>
      <c r="C758" t="s">
        <v>13771</v>
      </c>
      <c r="E758" t="s">
        <v>13768</v>
      </c>
      <c r="F758">
        <v>3</v>
      </c>
      <c r="G758">
        <v>8</v>
      </c>
      <c r="H758">
        <v>8111</v>
      </c>
      <c r="I758">
        <v>270103</v>
      </c>
      <c r="J758" t="s">
        <v>13535</v>
      </c>
      <c r="K758">
        <v>270103007</v>
      </c>
      <c r="L758" t="s">
        <v>13726</v>
      </c>
      <c r="M758">
        <v>0</v>
      </c>
      <c r="N758">
        <v>1612</v>
      </c>
      <c r="O758">
        <v>0</v>
      </c>
    </row>
    <row r="759" spans="1:15" x14ac:dyDescent="0.25">
      <c r="A759" t="s">
        <v>768</v>
      </c>
      <c r="B759" t="s">
        <v>1509</v>
      </c>
      <c r="C759" t="s">
        <v>13772</v>
      </c>
      <c r="E759" t="s">
        <v>13766</v>
      </c>
      <c r="F759">
        <v>1</v>
      </c>
      <c r="G759">
        <v>8</v>
      </c>
      <c r="H759">
        <v>8111</v>
      </c>
      <c r="I759">
        <v>270103</v>
      </c>
      <c r="J759" t="s">
        <v>13535</v>
      </c>
      <c r="K759">
        <v>270103007</v>
      </c>
      <c r="L759" t="s">
        <v>13726</v>
      </c>
      <c r="M759">
        <v>0</v>
      </c>
      <c r="N759">
        <v>3370</v>
      </c>
      <c r="O759">
        <v>1952</v>
      </c>
    </row>
    <row r="760" spans="1:15" x14ac:dyDescent="0.25">
      <c r="A760" t="s">
        <v>768</v>
      </c>
      <c r="B760" t="s">
        <v>1509</v>
      </c>
      <c r="C760" t="s">
        <v>13773</v>
      </c>
      <c r="E760" t="s">
        <v>13766</v>
      </c>
      <c r="F760">
        <v>1</v>
      </c>
      <c r="G760">
        <v>8</v>
      </c>
      <c r="H760">
        <v>8111</v>
      </c>
      <c r="I760">
        <v>270103</v>
      </c>
      <c r="J760" t="s">
        <v>13535</v>
      </c>
      <c r="K760">
        <v>270103007</v>
      </c>
      <c r="L760" t="s">
        <v>13726</v>
      </c>
      <c r="M760">
        <v>0</v>
      </c>
      <c r="N760">
        <v>988</v>
      </c>
      <c r="O760">
        <v>2661</v>
      </c>
    </row>
    <row r="761" spans="1:15" x14ac:dyDescent="0.25">
      <c r="A761" t="s">
        <v>768</v>
      </c>
      <c r="B761" t="s">
        <v>1509</v>
      </c>
      <c r="C761" t="s">
        <v>13773</v>
      </c>
      <c r="E761" t="s">
        <v>13767</v>
      </c>
      <c r="F761">
        <v>2</v>
      </c>
      <c r="G761">
        <v>8</v>
      </c>
      <c r="H761">
        <v>8111</v>
      </c>
      <c r="I761">
        <v>270103</v>
      </c>
      <c r="J761" t="s">
        <v>13535</v>
      </c>
      <c r="K761">
        <v>270103007</v>
      </c>
      <c r="L761" t="s">
        <v>13726</v>
      </c>
      <c r="M761">
        <v>0</v>
      </c>
      <c r="N761">
        <v>1977</v>
      </c>
      <c r="O761">
        <v>1774</v>
      </c>
    </row>
    <row r="762" spans="1:15" x14ac:dyDescent="0.25">
      <c r="A762" t="s">
        <v>768</v>
      </c>
      <c r="B762" t="s">
        <v>1568</v>
      </c>
      <c r="C762" t="s">
        <v>13771</v>
      </c>
      <c r="E762" t="s">
        <v>13766</v>
      </c>
      <c r="F762">
        <v>1</v>
      </c>
      <c r="G762">
        <v>8</v>
      </c>
      <c r="H762">
        <v>8312</v>
      </c>
      <c r="I762">
        <v>270103</v>
      </c>
      <c r="J762" t="s">
        <v>13535</v>
      </c>
      <c r="K762">
        <v>270103007</v>
      </c>
      <c r="L762" t="s">
        <v>13726</v>
      </c>
      <c r="M762">
        <v>0</v>
      </c>
      <c r="N762">
        <v>1612</v>
      </c>
      <c r="O762">
        <v>0</v>
      </c>
    </row>
    <row r="763" spans="1:15" x14ac:dyDescent="0.25">
      <c r="A763" t="s">
        <v>768</v>
      </c>
      <c r="B763" t="s">
        <v>1568</v>
      </c>
      <c r="C763" t="s">
        <v>13772</v>
      </c>
      <c r="E763" t="s">
        <v>13766</v>
      </c>
      <c r="F763">
        <v>1</v>
      </c>
      <c r="G763">
        <v>8</v>
      </c>
      <c r="H763">
        <v>8312</v>
      </c>
      <c r="I763">
        <v>270103</v>
      </c>
      <c r="J763" t="s">
        <v>13535</v>
      </c>
      <c r="K763">
        <v>270103007</v>
      </c>
      <c r="L763" t="s">
        <v>13726</v>
      </c>
      <c r="M763">
        <v>0</v>
      </c>
      <c r="N763">
        <v>1123</v>
      </c>
      <c r="O763">
        <v>0</v>
      </c>
    </row>
    <row r="764" spans="1:15" x14ac:dyDescent="0.25">
      <c r="A764" t="s">
        <v>768</v>
      </c>
      <c r="B764" t="s">
        <v>1568</v>
      </c>
      <c r="C764" t="s">
        <v>13772</v>
      </c>
      <c r="E764" t="s">
        <v>13767</v>
      </c>
      <c r="F764">
        <v>2</v>
      </c>
      <c r="G764">
        <v>8</v>
      </c>
      <c r="H764">
        <v>8312</v>
      </c>
      <c r="I764">
        <v>270103</v>
      </c>
      <c r="J764" t="s">
        <v>13535</v>
      </c>
      <c r="K764">
        <v>270103007</v>
      </c>
      <c r="L764" t="s">
        <v>13726</v>
      </c>
      <c r="M764">
        <v>0</v>
      </c>
      <c r="N764">
        <v>1123</v>
      </c>
      <c r="O764">
        <v>0</v>
      </c>
    </row>
    <row r="765" spans="1:15" x14ac:dyDescent="0.25">
      <c r="A765" t="s">
        <v>768</v>
      </c>
      <c r="B765" t="s">
        <v>1568</v>
      </c>
      <c r="C765" t="s">
        <v>13773</v>
      </c>
      <c r="E765" t="s">
        <v>13767</v>
      </c>
      <c r="F765">
        <v>2</v>
      </c>
      <c r="G765">
        <v>8</v>
      </c>
      <c r="H765">
        <v>8312</v>
      </c>
      <c r="I765">
        <v>270103</v>
      </c>
      <c r="J765" t="s">
        <v>13535</v>
      </c>
      <c r="K765">
        <v>270103007</v>
      </c>
      <c r="L765" t="s">
        <v>13726</v>
      </c>
      <c r="M765">
        <v>0</v>
      </c>
      <c r="N765">
        <v>988</v>
      </c>
      <c r="O765">
        <v>0</v>
      </c>
    </row>
    <row r="766" spans="1:15" x14ac:dyDescent="0.25">
      <c r="A766" t="s">
        <v>771</v>
      </c>
      <c r="B766" t="s">
        <v>1140</v>
      </c>
      <c r="C766" t="s">
        <v>13769</v>
      </c>
      <c r="E766" t="s">
        <v>13766</v>
      </c>
      <c r="F766">
        <v>1</v>
      </c>
      <c r="G766">
        <v>4</v>
      </c>
      <c r="H766">
        <v>4103</v>
      </c>
      <c r="I766">
        <v>270103</v>
      </c>
      <c r="J766" t="s">
        <v>13535</v>
      </c>
      <c r="K766">
        <v>270103007</v>
      </c>
      <c r="L766" t="s">
        <v>13726</v>
      </c>
      <c r="M766">
        <v>0</v>
      </c>
      <c r="N766">
        <v>0</v>
      </c>
      <c r="O766">
        <v>873</v>
      </c>
    </row>
    <row r="767" spans="1:15" x14ac:dyDescent="0.25">
      <c r="A767" t="s">
        <v>771</v>
      </c>
      <c r="B767" t="s">
        <v>1140</v>
      </c>
      <c r="C767" t="s">
        <v>13769</v>
      </c>
      <c r="E767" t="s">
        <v>13768</v>
      </c>
      <c r="F767">
        <v>3</v>
      </c>
      <c r="G767">
        <v>4</v>
      </c>
      <c r="H767">
        <v>4103</v>
      </c>
      <c r="I767">
        <v>270103</v>
      </c>
      <c r="J767" t="s">
        <v>13535</v>
      </c>
      <c r="K767">
        <v>270103007</v>
      </c>
      <c r="L767" t="s">
        <v>13726</v>
      </c>
      <c r="M767">
        <v>0</v>
      </c>
      <c r="N767">
        <v>580</v>
      </c>
      <c r="O767">
        <v>0</v>
      </c>
    </row>
    <row r="768" spans="1:15" x14ac:dyDescent="0.25">
      <c r="A768" t="s">
        <v>771</v>
      </c>
      <c r="B768" t="s">
        <v>1140</v>
      </c>
      <c r="C768" t="s">
        <v>13770</v>
      </c>
      <c r="E768" t="s">
        <v>13766</v>
      </c>
      <c r="F768">
        <v>1</v>
      </c>
      <c r="G768">
        <v>4</v>
      </c>
      <c r="H768">
        <v>4103</v>
      </c>
      <c r="I768">
        <v>270103</v>
      </c>
      <c r="J768" t="s">
        <v>13535</v>
      </c>
      <c r="K768">
        <v>270103007</v>
      </c>
      <c r="L768" t="s">
        <v>13726</v>
      </c>
      <c r="M768">
        <v>0</v>
      </c>
      <c r="N768">
        <v>480</v>
      </c>
      <c r="O768">
        <v>644</v>
      </c>
    </row>
    <row r="769" spans="1:15" x14ac:dyDescent="0.25">
      <c r="A769" t="s">
        <v>771</v>
      </c>
      <c r="B769" t="s">
        <v>1140</v>
      </c>
      <c r="C769" t="s">
        <v>13771</v>
      </c>
      <c r="E769" t="s">
        <v>13766</v>
      </c>
      <c r="F769">
        <v>1</v>
      </c>
      <c r="G769">
        <v>4</v>
      </c>
      <c r="H769">
        <v>4103</v>
      </c>
      <c r="I769">
        <v>270103</v>
      </c>
      <c r="J769" t="s">
        <v>13535</v>
      </c>
      <c r="K769">
        <v>270103007</v>
      </c>
      <c r="L769" t="s">
        <v>13726</v>
      </c>
      <c r="M769">
        <v>0</v>
      </c>
      <c r="N769">
        <v>0</v>
      </c>
      <c r="O769">
        <v>1031</v>
      </c>
    </row>
    <row r="770" spans="1:15" x14ac:dyDescent="0.25">
      <c r="A770" t="s">
        <v>771</v>
      </c>
      <c r="B770" t="s">
        <v>1140</v>
      </c>
      <c r="C770" t="s">
        <v>13771</v>
      </c>
      <c r="E770" t="s">
        <v>13767</v>
      </c>
      <c r="F770">
        <v>2</v>
      </c>
      <c r="G770">
        <v>4</v>
      </c>
      <c r="H770">
        <v>4103</v>
      </c>
      <c r="I770">
        <v>270103</v>
      </c>
      <c r="J770" t="s">
        <v>13535</v>
      </c>
      <c r="K770">
        <v>270103007</v>
      </c>
      <c r="L770" t="s">
        <v>13726</v>
      </c>
      <c r="M770">
        <v>0</v>
      </c>
      <c r="N770">
        <v>419</v>
      </c>
      <c r="O770">
        <v>0</v>
      </c>
    </row>
    <row r="771" spans="1:15" x14ac:dyDescent="0.25">
      <c r="A771" t="s">
        <v>771</v>
      </c>
      <c r="B771" t="s">
        <v>1140</v>
      </c>
      <c r="C771" t="s">
        <v>13772</v>
      </c>
      <c r="E771" t="s">
        <v>13766</v>
      </c>
      <c r="F771">
        <v>1</v>
      </c>
      <c r="G771">
        <v>4</v>
      </c>
      <c r="H771">
        <v>4103</v>
      </c>
      <c r="I771">
        <v>270103</v>
      </c>
      <c r="J771" t="s">
        <v>13535</v>
      </c>
      <c r="K771">
        <v>270103007</v>
      </c>
      <c r="L771" t="s">
        <v>13726</v>
      </c>
      <c r="M771">
        <v>0</v>
      </c>
      <c r="N771">
        <v>551</v>
      </c>
      <c r="O771">
        <v>961</v>
      </c>
    </row>
    <row r="772" spans="1:15" x14ac:dyDescent="0.25">
      <c r="A772" t="s">
        <v>771</v>
      </c>
      <c r="B772" t="s">
        <v>1140</v>
      </c>
      <c r="C772" t="s">
        <v>13772</v>
      </c>
      <c r="E772" t="s">
        <v>13767</v>
      </c>
      <c r="F772">
        <v>2</v>
      </c>
      <c r="G772">
        <v>4</v>
      </c>
      <c r="H772">
        <v>4103</v>
      </c>
      <c r="I772">
        <v>270103</v>
      </c>
      <c r="J772" t="s">
        <v>13535</v>
      </c>
      <c r="K772">
        <v>270103007</v>
      </c>
      <c r="L772" t="s">
        <v>13726</v>
      </c>
      <c r="M772">
        <v>0</v>
      </c>
      <c r="N772">
        <v>551</v>
      </c>
      <c r="O772">
        <v>0</v>
      </c>
    </row>
    <row r="773" spans="1:15" x14ac:dyDescent="0.25">
      <c r="A773" t="s">
        <v>771</v>
      </c>
      <c r="B773" t="s">
        <v>1140</v>
      </c>
      <c r="C773" t="s">
        <v>13772</v>
      </c>
      <c r="E773" t="s">
        <v>13768</v>
      </c>
      <c r="F773">
        <v>3</v>
      </c>
      <c r="G773">
        <v>4</v>
      </c>
      <c r="H773">
        <v>4103</v>
      </c>
      <c r="I773">
        <v>270103</v>
      </c>
      <c r="J773" t="s">
        <v>13535</v>
      </c>
      <c r="K773">
        <v>270103007</v>
      </c>
      <c r="L773" t="s">
        <v>13726</v>
      </c>
      <c r="M773">
        <v>0</v>
      </c>
      <c r="N773">
        <v>0</v>
      </c>
      <c r="O773">
        <v>481</v>
      </c>
    </row>
    <row r="774" spans="1:15" x14ac:dyDescent="0.25">
      <c r="A774" t="s">
        <v>771</v>
      </c>
      <c r="B774" t="s">
        <v>1140</v>
      </c>
      <c r="C774" t="s">
        <v>13773</v>
      </c>
      <c r="E774" t="s">
        <v>13766</v>
      </c>
      <c r="F774">
        <v>1</v>
      </c>
      <c r="G774">
        <v>4</v>
      </c>
      <c r="H774">
        <v>4103</v>
      </c>
      <c r="I774">
        <v>270103</v>
      </c>
      <c r="J774" t="s">
        <v>13535</v>
      </c>
      <c r="K774">
        <v>270103007</v>
      </c>
      <c r="L774" t="s">
        <v>13726</v>
      </c>
      <c r="M774">
        <v>0</v>
      </c>
      <c r="N774">
        <v>0</v>
      </c>
      <c r="O774">
        <v>1150</v>
      </c>
    </row>
    <row r="775" spans="1:15" x14ac:dyDescent="0.25">
      <c r="A775" t="s">
        <v>771</v>
      </c>
      <c r="B775" t="s">
        <v>1140</v>
      </c>
      <c r="C775" t="s">
        <v>13773</v>
      </c>
      <c r="E775" t="s">
        <v>13767</v>
      </c>
      <c r="F775">
        <v>2</v>
      </c>
      <c r="G775">
        <v>4</v>
      </c>
      <c r="H775">
        <v>4103</v>
      </c>
      <c r="I775">
        <v>270103</v>
      </c>
      <c r="J775" t="s">
        <v>13535</v>
      </c>
      <c r="K775">
        <v>270103007</v>
      </c>
      <c r="L775" t="s">
        <v>13726</v>
      </c>
      <c r="M775">
        <v>0</v>
      </c>
      <c r="N775">
        <v>1651</v>
      </c>
      <c r="O775">
        <v>0</v>
      </c>
    </row>
    <row r="776" spans="1:15" x14ac:dyDescent="0.25">
      <c r="A776" t="s">
        <v>771</v>
      </c>
      <c r="B776" t="s">
        <v>1155</v>
      </c>
      <c r="C776" t="s">
        <v>13770</v>
      </c>
      <c r="E776" t="s">
        <v>13766</v>
      </c>
      <c r="F776">
        <v>1</v>
      </c>
      <c r="G776">
        <v>4</v>
      </c>
      <c r="H776">
        <v>4202</v>
      </c>
      <c r="I776">
        <v>270103</v>
      </c>
      <c r="J776" t="s">
        <v>13535</v>
      </c>
      <c r="K776">
        <v>270103007</v>
      </c>
      <c r="L776" t="s">
        <v>13726</v>
      </c>
      <c r="M776">
        <v>0</v>
      </c>
      <c r="N776">
        <v>480</v>
      </c>
      <c r="O776">
        <v>0</v>
      </c>
    </row>
    <row r="777" spans="1:15" x14ac:dyDescent="0.25">
      <c r="A777" t="s">
        <v>771</v>
      </c>
      <c r="B777" t="s">
        <v>1155</v>
      </c>
      <c r="C777" t="s">
        <v>13770</v>
      </c>
      <c r="E777" t="s">
        <v>13768</v>
      </c>
      <c r="F777">
        <v>3</v>
      </c>
      <c r="G777">
        <v>4</v>
      </c>
      <c r="H777">
        <v>4202</v>
      </c>
      <c r="I777">
        <v>270103</v>
      </c>
      <c r="J777" t="s">
        <v>13535</v>
      </c>
      <c r="K777">
        <v>270103007</v>
      </c>
      <c r="L777" t="s">
        <v>13726</v>
      </c>
      <c r="M777">
        <v>0</v>
      </c>
      <c r="N777">
        <v>480</v>
      </c>
      <c r="O777">
        <v>0</v>
      </c>
    </row>
    <row r="778" spans="1:15" x14ac:dyDescent="0.25">
      <c r="A778" t="s">
        <v>771</v>
      </c>
      <c r="B778" t="s">
        <v>1155</v>
      </c>
      <c r="C778" t="s">
        <v>13771</v>
      </c>
      <c r="E778" t="s">
        <v>13766</v>
      </c>
      <c r="F778">
        <v>1</v>
      </c>
      <c r="G778">
        <v>4</v>
      </c>
      <c r="H778">
        <v>4202</v>
      </c>
      <c r="I778">
        <v>270103</v>
      </c>
      <c r="J778" t="s">
        <v>13535</v>
      </c>
      <c r="K778">
        <v>270103007</v>
      </c>
      <c r="L778" t="s">
        <v>13726</v>
      </c>
      <c r="M778">
        <v>0</v>
      </c>
      <c r="N778">
        <v>837</v>
      </c>
      <c r="O778">
        <v>0</v>
      </c>
    </row>
    <row r="779" spans="1:15" x14ac:dyDescent="0.25">
      <c r="A779" t="s">
        <v>771</v>
      </c>
      <c r="B779" t="s">
        <v>1167</v>
      </c>
      <c r="C779" t="s">
        <v>13771</v>
      </c>
      <c r="E779" t="s">
        <v>13766</v>
      </c>
      <c r="F779">
        <v>1</v>
      </c>
      <c r="G779">
        <v>4</v>
      </c>
      <c r="H779">
        <v>4302</v>
      </c>
      <c r="I779">
        <v>270103</v>
      </c>
      <c r="J779" t="s">
        <v>13535</v>
      </c>
      <c r="K779">
        <v>270103007</v>
      </c>
      <c r="L779" t="s">
        <v>13726</v>
      </c>
      <c r="M779">
        <v>0</v>
      </c>
      <c r="N779">
        <v>419</v>
      </c>
      <c r="O779">
        <v>0</v>
      </c>
    </row>
    <row r="780" spans="1:15" x14ac:dyDescent="0.25">
      <c r="A780" t="s">
        <v>771</v>
      </c>
      <c r="B780" t="s">
        <v>1167</v>
      </c>
      <c r="C780" t="s">
        <v>13771</v>
      </c>
      <c r="E780" t="s">
        <v>13767</v>
      </c>
      <c r="F780">
        <v>2</v>
      </c>
      <c r="G780">
        <v>4</v>
      </c>
      <c r="H780">
        <v>4302</v>
      </c>
      <c r="I780">
        <v>270103</v>
      </c>
      <c r="J780" t="s">
        <v>13535</v>
      </c>
      <c r="K780">
        <v>270103007</v>
      </c>
      <c r="L780" t="s">
        <v>13726</v>
      </c>
      <c r="M780">
        <v>0</v>
      </c>
      <c r="N780">
        <v>419</v>
      </c>
      <c r="O780">
        <v>0</v>
      </c>
    </row>
    <row r="781" spans="1:15" x14ac:dyDescent="0.25">
      <c r="A781" t="s">
        <v>771</v>
      </c>
      <c r="B781" t="s">
        <v>1167</v>
      </c>
      <c r="C781" t="s">
        <v>13772</v>
      </c>
      <c r="E781" t="s">
        <v>13766</v>
      </c>
      <c r="F781">
        <v>1</v>
      </c>
      <c r="G781">
        <v>4</v>
      </c>
      <c r="H781">
        <v>4302</v>
      </c>
      <c r="I781">
        <v>270103</v>
      </c>
      <c r="J781" t="s">
        <v>13535</v>
      </c>
      <c r="K781">
        <v>270103007</v>
      </c>
      <c r="L781" t="s">
        <v>13726</v>
      </c>
      <c r="M781">
        <v>0</v>
      </c>
      <c r="N781">
        <v>551</v>
      </c>
      <c r="O781">
        <v>0</v>
      </c>
    </row>
    <row r="782" spans="1:15" x14ac:dyDescent="0.25">
      <c r="A782" t="s">
        <v>771</v>
      </c>
      <c r="B782" t="s">
        <v>1167</v>
      </c>
      <c r="C782" t="s">
        <v>13773</v>
      </c>
      <c r="E782" t="s">
        <v>13767</v>
      </c>
      <c r="F782">
        <v>2</v>
      </c>
      <c r="G782">
        <v>4</v>
      </c>
      <c r="H782">
        <v>4302</v>
      </c>
      <c r="I782">
        <v>270103</v>
      </c>
      <c r="J782" t="s">
        <v>13535</v>
      </c>
      <c r="K782">
        <v>270103007</v>
      </c>
      <c r="L782" t="s">
        <v>13726</v>
      </c>
      <c r="M782">
        <v>0</v>
      </c>
      <c r="N782">
        <v>550</v>
      </c>
      <c r="O782">
        <v>0</v>
      </c>
    </row>
    <row r="783" spans="1:15" x14ac:dyDescent="0.25">
      <c r="A783" t="s">
        <v>771</v>
      </c>
      <c r="B783" t="s">
        <v>771</v>
      </c>
      <c r="C783" t="s">
        <v>13765</v>
      </c>
      <c r="E783" t="s">
        <v>13766</v>
      </c>
      <c r="F783">
        <v>1</v>
      </c>
      <c r="G783">
        <v>4</v>
      </c>
      <c r="H783">
        <v>4102</v>
      </c>
      <c r="I783">
        <v>270103</v>
      </c>
      <c r="J783" t="s">
        <v>13535</v>
      </c>
      <c r="K783">
        <v>270103007</v>
      </c>
      <c r="L783" t="s">
        <v>13726</v>
      </c>
      <c r="M783">
        <v>266</v>
      </c>
      <c r="N783">
        <v>0</v>
      </c>
      <c r="O783">
        <v>5729</v>
      </c>
    </row>
    <row r="784" spans="1:15" x14ac:dyDescent="0.25">
      <c r="A784" t="s">
        <v>771</v>
      </c>
      <c r="B784" t="s">
        <v>771</v>
      </c>
      <c r="C784" t="s">
        <v>13765</v>
      </c>
      <c r="E784" t="s">
        <v>13767</v>
      </c>
      <c r="F784">
        <v>2</v>
      </c>
      <c r="G784">
        <v>4</v>
      </c>
      <c r="H784">
        <v>4102</v>
      </c>
      <c r="I784">
        <v>270103</v>
      </c>
      <c r="J784" t="s">
        <v>13535</v>
      </c>
      <c r="K784">
        <v>270103007</v>
      </c>
      <c r="L784" t="s">
        <v>13726</v>
      </c>
      <c r="M784">
        <v>4084</v>
      </c>
      <c r="N784">
        <v>6550</v>
      </c>
      <c r="O784">
        <v>0</v>
      </c>
    </row>
    <row r="785" spans="1:15" x14ac:dyDescent="0.25">
      <c r="A785" t="s">
        <v>771</v>
      </c>
      <c r="B785" t="s">
        <v>771</v>
      </c>
      <c r="C785" t="s">
        <v>13769</v>
      </c>
      <c r="E785" t="s">
        <v>13766</v>
      </c>
      <c r="F785">
        <v>1</v>
      </c>
      <c r="G785">
        <v>4</v>
      </c>
      <c r="H785">
        <v>4102</v>
      </c>
      <c r="I785">
        <v>270103</v>
      </c>
      <c r="J785" t="s">
        <v>13535</v>
      </c>
      <c r="K785">
        <v>270103007</v>
      </c>
      <c r="L785" t="s">
        <v>13726</v>
      </c>
      <c r="M785">
        <v>691</v>
      </c>
      <c r="N785">
        <v>6375</v>
      </c>
      <c r="O785">
        <v>7858</v>
      </c>
    </row>
    <row r="786" spans="1:15" x14ac:dyDescent="0.25">
      <c r="A786" t="s">
        <v>771</v>
      </c>
      <c r="B786" t="s">
        <v>771</v>
      </c>
      <c r="C786" t="s">
        <v>13769</v>
      </c>
      <c r="E786" t="s">
        <v>13767</v>
      </c>
      <c r="F786">
        <v>2</v>
      </c>
      <c r="G786">
        <v>4</v>
      </c>
      <c r="H786">
        <v>4102</v>
      </c>
      <c r="I786">
        <v>270103</v>
      </c>
      <c r="J786" t="s">
        <v>13535</v>
      </c>
      <c r="K786">
        <v>270103007</v>
      </c>
      <c r="L786" t="s">
        <v>13726</v>
      </c>
      <c r="M786">
        <v>5375</v>
      </c>
      <c r="N786">
        <v>2318</v>
      </c>
      <c r="O786">
        <v>2619</v>
      </c>
    </row>
    <row r="787" spans="1:15" x14ac:dyDescent="0.25">
      <c r="A787" t="s">
        <v>771</v>
      </c>
      <c r="B787" t="s">
        <v>771</v>
      </c>
      <c r="C787" t="s">
        <v>13769</v>
      </c>
      <c r="E787" t="s">
        <v>13768</v>
      </c>
      <c r="F787">
        <v>3</v>
      </c>
      <c r="G787">
        <v>4</v>
      </c>
      <c r="H787">
        <v>4102</v>
      </c>
      <c r="I787">
        <v>270103</v>
      </c>
      <c r="J787" t="s">
        <v>13535</v>
      </c>
      <c r="K787">
        <v>270103007</v>
      </c>
      <c r="L787" t="s">
        <v>13726</v>
      </c>
      <c r="M787">
        <v>0</v>
      </c>
      <c r="N787">
        <v>2318</v>
      </c>
      <c r="O787">
        <v>873</v>
      </c>
    </row>
    <row r="788" spans="1:15" x14ac:dyDescent="0.25">
      <c r="A788" t="s">
        <v>771</v>
      </c>
      <c r="B788" t="s">
        <v>771</v>
      </c>
      <c r="C788" t="s">
        <v>13770</v>
      </c>
      <c r="E788" t="s">
        <v>13766</v>
      </c>
      <c r="F788">
        <v>1</v>
      </c>
      <c r="G788">
        <v>4</v>
      </c>
      <c r="H788">
        <v>4102</v>
      </c>
      <c r="I788">
        <v>270103</v>
      </c>
      <c r="J788" t="s">
        <v>13535</v>
      </c>
      <c r="K788">
        <v>270103007</v>
      </c>
      <c r="L788" t="s">
        <v>13726</v>
      </c>
      <c r="M788">
        <v>2248</v>
      </c>
      <c r="N788">
        <v>11029</v>
      </c>
      <c r="O788">
        <v>8374</v>
      </c>
    </row>
    <row r="789" spans="1:15" x14ac:dyDescent="0.25">
      <c r="A789" t="s">
        <v>771</v>
      </c>
      <c r="B789" t="s">
        <v>771</v>
      </c>
      <c r="C789" t="s">
        <v>13770</v>
      </c>
      <c r="E789" t="s">
        <v>13767</v>
      </c>
      <c r="F789">
        <v>2</v>
      </c>
      <c r="G789">
        <v>4</v>
      </c>
      <c r="H789">
        <v>4102</v>
      </c>
      <c r="I789">
        <v>270103</v>
      </c>
      <c r="J789" t="s">
        <v>13535</v>
      </c>
      <c r="K789">
        <v>270103007</v>
      </c>
      <c r="L789" t="s">
        <v>13726</v>
      </c>
      <c r="M789">
        <v>3478</v>
      </c>
      <c r="N789">
        <v>0</v>
      </c>
      <c r="O789">
        <v>3221</v>
      </c>
    </row>
    <row r="790" spans="1:15" x14ac:dyDescent="0.25">
      <c r="A790" t="s">
        <v>771</v>
      </c>
      <c r="B790" t="s">
        <v>771</v>
      </c>
      <c r="C790" t="s">
        <v>13770</v>
      </c>
      <c r="E790" t="s">
        <v>13768</v>
      </c>
      <c r="F790">
        <v>3</v>
      </c>
      <c r="G790">
        <v>4</v>
      </c>
      <c r="H790">
        <v>4102</v>
      </c>
      <c r="I790">
        <v>270103</v>
      </c>
      <c r="J790" t="s">
        <v>13535</v>
      </c>
      <c r="K790">
        <v>270103007</v>
      </c>
      <c r="L790" t="s">
        <v>13726</v>
      </c>
      <c r="M790">
        <v>797</v>
      </c>
      <c r="N790">
        <v>4316</v>
      </c>
      <c r="O790">
        <v>3865</v>
      </c>
    </row>
    <row r="791" spans="1:15" x14ac:dyDescent="0.25">
      <c r="A791" t="s">
        <v>771</v>
      </c>
      <c r="B791" t="s">
        <v>771</v>
      </c>
      <c r="C791" t="s">
        <v>13771</v>
      </c>
      <c r="E791" t="s">
        <v>13766</v>
      </c>
      <c r="F791">
        <v>1</v>
      </c>
      <c r="G791">
        <v>4</v>
      </c>
      <c r="H791">
        <v>4102</v>
      </c>
      <c r="I791">
        <v>270103</v>
      </c>
      <c r="J791" t="s">
        <v>13535</v>
      </c>
      <c r="K791">
        <v>270103007</v>
      </c>
      <c r="L791" t="s">
        <v>13726</v>
      </c>
      <c r="M791">
        <v>2426</v>
      </c>
      <c r="N791">
        <v>10883</v>
      </c>
      <c r="O791">
        <v>14438</v>
      </c>
    </row>
    <row r="792" spans="1:15" x14ac:dyDescent="0.25">
      <c r="A792" t="s">
        <v>771</v>
      </c>
      <c r="B792" t="s">
        <v>771</v>
      </c>
      <c r="C792" t="s">
        <v>13771</v>
      </c>
      <c r="E792" t="s">
        <v>13767</v>
      </c>
      <c r="F792">
        <v>2</v>
      </c>
      <c r="G792">
        <v>4</v>
      </c>
      <c r="H792">
        <v>4102</v>
      </c>
      <c r="I792">
        <v>270103</v>
      </c>
      <c r="J792" t="s">
        <v>13535</v>
      </c>
      <c r="K792">
        <v>270103007</v>
      </c>
      <c r="L792" t="s">
        <v>13726</v>
      </c>
      <c r="M792">
        <v>8486</v>
      </c>
      <c r="N792">
        <v>1256</v>
      </c>
      <c r="O792">
        <v>3094</v>
      </c>
    </row>
    <row r="793" spans="1:15" x14ac:dyDescent="0.25">
      <c r="A793" t="s">
        <v>771</v>
      </c>
      <c r="B793" t="s">
        <v>771</v>
      </c>
      <c r="C793" t="s">
        <v>13771</v>
      </c>
      <c r="E793" t="s">
        <v>13768</v>
      </c>
      <c r="F793">
        <v>3</v>
      </c>
      <c r="G793">
        <v>4</v>
      </c>
      <c r="H793">
        <v>4102</v>
      </c>
      <c r="I793">
        <v>270103</v>
      </c>
      <c r="J793" t="s">
        <v>13535</v>
      </c>
      <c r="K793">
        <v>270103007</v>
      </c>
      <c r="L793" t="s">
        <v>13726</v>
      </c>
      <c r="M793">
        <v>2452</v>
      </c>
      <c r="N793">
        <v>837</v>
      </c>
      <c r="O793">
        <v>0</v>
      </c>
    </row>
    <row r="794" spans="1:15" x14ac:dyDescent="0.25">
      <c r="A794" t="s">
        <v>771</v>
      </c>
      <c r="B794" t="s">
        <v>771</v>
      </c>
      <c r="C794" t="s">
        <v>13772</v>
      </c>
      <c r="E794" t="s">
        <v>13766</v>
      </c>
      <c r="F794">
        <v>1</v>
      </c>
      <c r="G794">
        <v>4</v>
      </c>
      <c r="H794">
        <v>4102</v>
      </c>
      <c r="I794">
        <v>270103</v>
      </c>
      <c r="J794" t="s">
        <v>13535</v>
      </c>
      <c r="K794">
        <v>270103007</v>
      </c>
      <c r="L794" t="s">
        <v>13726</v>
      </c>
      <c r="M794">
        <v>5674</v>
      </c>
      <c r="N794">
        <v>12111</v>
      </c>
      <c r="O794">
        <v>9613</v>
      </c>
    </row>
    <row r="795" spans="1:15" x14ac:dyDescent="0.25">
      <c r="A795" t="s">
        <v>771</v>
      </c>
      <c r="B795" t="s">
        <v>771</v>
      </c>
      <c r="C795" t="s">
        <v>13772</v>
      </c>
      <c r="E795" t="s">
        <v>13767</v>
      </c>
      <c r="F795">
        <v>2</v>
      </c>
      <c r="G795">
        <v>4</v>
      </c>
      <c r="H795">
        <v>4102</v>
      </c>
      <c r="I795">
        <v>270103</v>
      </c>
      <c r="J795" t="s">
        <v>13535</v>
      </c>
      <c r="K795">
        <v>270103007</v>
      </c>
      <c r="L795" t="s">
        <v>13726</v>
      </c>
      <c r="M795">
        <v>7890</v>
      </c>
      <c r="N795">
        <v>551</v>
      </c>
      <c r="O795">
        <v>2403</v>
      </c>
    </row>
    <row r="796" spans="1:15" x14ac:dyDescent="0.25">
      <c r="A796" t="s">
        <v>771</v>
      </c>
      <c r="B796" t="s">
        <v>771</v>
      </c>
      <c r="C796" t="s">
        <v>13772</v>
      </c>
      <c r="E796" t="s">
        <v>13768</v>
      </c>
      <c r="F796">
        <v>3</v>
      </c>
      <c r="G796">
        <v>4</v>
      </c>
      <c r="H796">
        <v>4102</v>
      </c>
      <c r="I796">
        <v>270103</v>
      </c>
      <c r="J796" t="s">
        <v>13535</v>
      </c>
      <c r="K796">
        <v>270103007</v>
      </c>
      <c r="L796" t="s">
        <v>13726</v>
      </c>
      <c r="M796">
        <v>1222</v>
      </c>
      <c r="N796">
        <v>1101</v>
      </c>
      <c r="O796">
        <v>1442</v>
      </c>
    </row>
    <row r="797" spans="1:15" x14ac:dyDescent="0.25">
      <c r="A797" t="s">
        <v>771</v>
      </c>
      <c r="B797" t="s">
        <v>771</v>
      </c>
      <c r="C797" t="s">
        <v>13773</v>
      </c>
      <c r="E797" t="s">
        <v>13766</v>
      </c>
      <c r="F797">
        <v>1</v>
      </c>
      <c r="G797">
        <v>4</v>
      </c>
      <c r="H797">
        <v>4102</v>
      </c>
      <c r="I797">
        <v>270103</v>
      </c>
      <c r="J797" t="s">
        <v>13535</v>
      </c>
      <c r="K797">
        <v>270103007</v>
      </c>
      <c r="L797" t="s">
        <v>13726</v>
      </c>
      <c r="M797">
        <v>1694</v>
      </c>
      <c r="N797">
        <v>7154</v>
      </c>
      <c r="O797">
        <v>7280</v>
      </c>
    </row>
    <row r="798" spans="1:15" x14ac:dyDescent="0.25">
      <c r="A798" t="s">
        <v>771</v>
      </c>
      <c r="B798" t="s">
        <v>771</v>
      </c>
      <c r="C798" t="s">
        <v>13773</v>
      </c>
      <c r="E798" t="s">
        <v>13767</v>
      </c>
      <c r="F798">
        <v>2</v>
      </c>
      <c r="G798">
        <v>4</v>
      </c>
      <c r="H798">
        <v>4102</v>
      </c>
      <c r="I798">
        <v>270103</v>
      </c>
      <c r="J798" t="s">
        <v>13535</v>
      </c>
      <c r="K798">
        <v>270103007</v>
      </c>
      <c r="L798" t="s">
        <v>13726</v>
      </c>
      <c r="M798">
        <v>5850</v>
      </c>
      <c r="N798">
        <v>5503</v>
      </c>
      <c r="O798">
        <v>1150</v>
      </c>
    </row>
    <row r="799" spans="1:15" x14ac:dyDescent="0.25">
      <c r="A799" t="s">
        <v>771</v>
      </c>
      <c r="B799" t="s">
        <v>771</v>
      </c>
      <c r="C799" t="s">
        <v>13773</v>
      </c>
      <c r="E799" t="s">
        <v>13768</v>
      </c>
      <c r="F799">
        <v>3</v>
      </c>
      <c r="G799">
        <v>4</v>
      </c>
      <c r="H799">
        <v>4102</v>
      </c>
      <c r="I799">
        <v>270103</v>
      </c>
      <c r="J799" t="s">
        <v>13535</v>
      </c>
      <c r="K799">
        <v>270103007</v>
      </c>
      <c r="L799" t="s">
        <v>13726</v>
      </c>
      <c r="M799">
        <v>266</v>
      </c>
      <c r="N799">
        <v>550</v>
      </c>
      <c r="O799">
        <v>0</v>
      </c>
    </row>
    <row r="800" spans="1:15" x14ac:dyDescent="0.25">
      <c r="A800" t="s">
        <v>771</v>
      </c>
      <c r="B800" t="s">
        <v>1152</v>
      </c>
      <c r="C800" t="s">
        <v>13765</v>
      </c>
      <c r="E800" t="s">
        <v>13767</v>
      </c>
      <c r="F800">
        <v>2</v>
      </c>
      <c r="G800">
        <v>4</v>
      </c>
      <c r="H800">
        <v>4201</v>
      </c>
      <c r="I800">
        <v>270103</v>
      </c>
      <c r="J800" t="s">
        <v>13535</v>
      </c>
      <c r="K800">
        <v>270103007</v>
      </c>
      <c r="L800" t="s">
        <v>13726</v>
      </c>
      <c r="M800">
        <v>0</v>
      </c>
      <c r="N800">
        <v>1310</v>
      </c>
      <c r="O800">
        <v>0</v>
      </c>
    </row>
    <row r="801" spans="1:15" x14ac:dyDescent="0.25">
      <c r="A801" t="s">
        <v>771</v>
      </c>
      <c r="B801" t="s">
        <v>1152</v>
      </c>
      <c r="C801" t="s">
        <v>13769</v>
      </c>
      <c r="E801" t="s">
        <v>13767</v>
      </c>
      <c r="F801">
        <v>2</v>
      </c>
      <c r="G801">
        <v>4</v>
      </c>
      <c r="H801">
        <v>4201</v>
      </c>
      <c r="I801">
        <v>270103</v>
      </c>
      <c r="J801" t="s">
        <v>13535</v>
      </c>
      <c r="K801">
        <v>270103007</v>
      </c>
      <c r="L801" t="s">
        <v>13726</v>
      </c>
      <c r="M801">
        <v>0</v>
      </c>
      <c r="N801">
        <v>580</v>
      </c>
      <c r="O801">
        <v>0</v>
      </c>
    </row>
    <row r="802" spans="1:15" x14ac:dyDescent="0.25">
      <c r="A802" t="s">
        <v>771</v>
      </c>
      <c r="B802" t="s">
        <v>1152</v>
      </c>
      <c r="C802" t="s">
        <v>13770</v>
      </c>
      <c r="E802" t="s">
        <v>13766</v>
      </c>
      <c r="F802">
        <v>1</v>
      </c>
      <c r="G802">
        <v>4</v>
      </c>
      <c r="H802">
        <v>4201</v>
      </c>
      <c r="I802">
        <v>270103</v>
      </c>
      <c r="J802" t="s">
        <v>13535</v>
      </c>
      <c r="K802">
        <v>270103007</v>
      </c>
      <c r="L802" t="s">
        <v>13726</v>
      </c>
      <c r="M802">
        <v>0</v>
      </c>
      <c r="N802">
        <v>1439</v>
      </c>
      <c r="O802">
        <v>0</v>
      </c>
    </row>
    <row r="803" spans="1:15" x14ac:dyDescent="0.25">
      <c r="A803" t="s">
        <v>771</v>
      </c>
      <c r="B803" t="s">
        <v>1152</v>
      </c>
      <c r="C803" t="s">
        <v>13770</v>
      </c>
      <c r="E803" t="s">
        <v>13768</v>
      </c>
      <c r="F803">
        <v>3</v>
      </c>
      <c r="G803">
        <v>4</v>
      </c>
      <c r="H803">
        <v>4201</v>
      </c>
      <c r="I803">
        <v>270103</v>
      </c>
      <c r="J803" t="s">
        <v>13535</v>
      </c>
      <c r="K803">
        <v>270103007</v>
      </c>
      <c r="L803" t="s">
        <v>13726</v>
      </c>
      <c r="M803">
        <v>0</v>
      </c>
      <c r="N803">
        <v>959</v>
      </c>
      <c r="O803">
        <v>0</v>
      </c>
    </row>
    <row r="804" spans="1:15" x14ac:dyDescent="0.25">
      <c r="A804" t="s">
        <v>771</v>
      </c>
      <c r="B804" t="s">
        <v>1152</v>
      </c>
      <c r="C804" t="s">
        <v>13771</v>
      </c>
      <c r="E804" t="s">
        <v>13766</v>
      </c>
      <c r="F804">
        <v>1</v>
      </c>
      <c r="G804">
        <v>4</v>
      </c>
      <c r="H804">
        <v>4201</v>
      </c>
      <c r="I804">
        <v>270103</v>
      </c>
      <c r="J804" t="s">
        <v>13535</v>
      </c>
      <c r="K804">
        <v>270103007</v>
      </c>
      <c r="L804" t="s">
        <v>13726</v>
      </c>
      <c r="M804">
        <v>0</v>
      </c>
      <c r="N804">
        <v>837</v>
      </c>
      <c r="O804">
        <v>0</v>
      </c>
    </row>
    <row r="805" spans="1:15" x14ac:dyDescent="0.25">
      <c r="A805" t="s">
        <v>771</v>
      </c>
      <c r="B805" t="s">
        <v>1152</v>
      </c>
      <c r="C805" t="s">
        <v>13771</v>
      </c>
      <c r="E805" t="s">
        <v>13767</v>
      </c>
      <c r="F805">
        <v>2</v>
      </c>
      <c r="G805">
        <v>4</v>
      </c>
      <c r="H805">
        <v>4201</v>
      </c>
      <c r="I805">
        <v>270103</v>
      </c>
      <c r="J805" t="s">
        <v>13535</v>
      </c>
      <c r="K805">
        <v>270103007</v>
      </c>
      <c r="L805" t="s">
        <v>13726</v>
      </c>
      <c r="M805">
        <v>0</v>
      </c>
      <c r="N805">
        <v>419</v>
      </c>
      <c r="O805">
        <v>0</v>
      </c>
    </row>
    <row r="806" spans="1:15" x14ac:dyDescent="0.25">
      <c r="A806" t="s">
        <v>771</v>
      </c>
      <c r="B806" t="s">
        <v>1152</v>
      </c>
      <c r="C806" t="s">
        <v>13771</v>
      </c>
      <c r="E806" t="s">
        <v>13768</v>
      </c>
      <c r="F806">
        <v>3</v>
      </c>
      <c r="G806">
        <v>4</v>
      </c>
      <c r="H806">
        <v>4201</v>
      </c>
      <c r="I806">
        <v>270103</v>
      </c>
      <c r="J806" t="s">
        <v>13535</v>
      </c>
      <c r="K806">
        <v>270103007</v>
      </c>
      <c r="L806" t="s">
        <v>13726</v>
      </c>
      <c r="M806">
        <v>0</v>
      </c>
      <c r="N806">
        <v>419</v>
      </c>
      <c r="O806">
        <v>0</v>
      </c>
    </row>
    <row r="807" spans="1:15" x14ac:dyDescent="0.25">
      <c r="A807" t="s">
        <v>771</v>
      </c>
      <c r="B807" t="s">
        <v>1152</v>
      </c>
      <c r="C807" t="s">
        <v>13772</v>
      </c>
      <c r="E807" t="s">
        <v>13766</v>
      </c>
      <c r="F807">
        <v>1</v>
      </c>
      <c r="G807">
        <v>4</v>
      </c>
      <c r="H807">
        <v>4201</v>
      </c>
      <c r="I807">
        <v>270103</v>
      </c>
      <c r="J807" t="s">
        <v>13535</v>
      </c>
      <c r="K807">
        <v>270103007</v>
      </c>
      <c r="L807" t="s">
        <v>13726</v>
      </c>
      <c r="M807">
        <v>0</v>
      </c>
      <c r="N807">
        <v>2753</v>
      </c>
      <c r="O807">
        <v>0</v>
      </c>
    </row>
    <row r="808" spans="1:15" x14ac:dyDescent="0.25">
      <c r="A808" t="s">
        <v>771</v>
      </c>
      <c r="B808" t="s">
        <v>1152</v>
      </c>
      <c r="C808" t="s">
        <v>13772</v>
      </c>
      <c r="E808" t="s">
        <v>13767</v>
      </c>
      <c r="F808">
        <v>2</v>
      </c>
      <c r="G808">
        <v>4</v>
      </c>
      <c r="H808">
        <v>4201</v>
      </c>
      <c r="I808">
        <v>270103</v>
      </c>
      <c r="J808" t="s">
        <v>13535</v>
      </c>
      <c r="K808">
        <v>270103007</v>
      </c>
      <c r="L808" t="s">
        <v>13726</v>
      </c>
      <c r="M808">
        <v>0</v>
      </c>
      <c r="N808">
        <v>551</v>
      </c>
      <c r="O808">
        <v>0</v>
      </c>
    </row>
    <row r="809" spans="1:15" x14ac:dyDescent="0.25">
      <c r="A809" t="s">
        <v>771</v>
      </c>
      <c r="B809" t="s">
        <v>1152</v>
      </c>
      <c r="C809" t="s">
        <v>13772</v>
      </c>
      <c r="E809" t="s">
        <v>13768</v>
      </c>
      <c r="F809">
        <v>3</v>
      </c>
      <c r="G809">
        <v>4</v>
      </c>
      <c r="H809">
        <v>4201</v>
      </c>
      <c r="I809">
        <v>270103</v>
      </c>
      <c r="J809" t="s">
        <v>13535</v>
      </c>
      <c r="K809">
        <v>270103007</v>
      </c>
      <c r="L809" t="s">
        <v>13726</v>
      </c>
      <c r="M809">
        <v>0</v>
      </c>
      <c r="N809">
        <v>551</v>
      </c>
      <c r="O809">
        <v>0</v>
      </c>
    </row>
    <row r="810" spans="1:15" x14ac:dyDescent="0.25">
      <c r="A810" t="s">
        <v>771</v>
      </c>
      <c r="B810" t="s">
        <v>1152</v>
      </c>
      <c r="C810" t="s">
        <v>13773</v>
      </c>
      <c r="E810" t="s">
        <v>13766</v>
      </c>
      <c r="F810">
        <v>1</v>
      </c>
      <c r="G810">
        <v>4</v>
      </c>
      <c r="H810">
        <v>4201</v>
      </c>
      <c r="I810">
        <v>270103</v>
      </c>
      <c r="J810" t="s">
        <v>13535</v>
      </c>
      <c r="K810">
        <v>270103007</v>
      </c>
      <c r="L810" t="s">
        <v>13726</v>
      </c>
      <c r="M810">
        <v>0</v>
      </c>
      <c r="N810">
        <v>550</v>
      </c>
      <c r="O810">
        <v>0</v>
      </c>
    </row>
    <row r="811" spans="1:15" x14ac:dyDescent="0.25">
      <c r="A811" t="s">
        <v>771</v>
      </c>
      <c r="B811" t="s">
        <v>1152</v>
      </c>
      <c r="C811" t="s">
        <v>13773</v>
      </c>
      <c r="E811" t="s">
        <v>13767</v>
      </c>
      <c r="F811">
        <v>2</v>
      </c>
      <c r="G811">
        <v>4</v>
      </c>
      <c r="H811">
        <v>4201</v>
      </c>
      <c r="I811">
        <v>270103</v>
      </c>
      <c r="J811" t="s">
        <v>13535</v>
      </c>
      <c r="K811">
        <v>270103007</v>
      </c>
      <c r="L811" t="s">
        <v>13726</v>
      </c>
      <c r="M811">
        <v>0</v>
      </c>
      <c r="N811">
        <v>550</v>
      </c>
      <c r="O811">
        <v>0</v>
      </c>
    </row>
    <row r="812" spans="1:15" x14ac:dyDescent="0.25">
      <c r="A812" t="s">
        <v>771</v>
      </c>
      <c r="B812" t="s">
        <v>1135</v>
      </c>
      <c r="C812" t="s">
        <v>13765</v>
      </c>
      <c r="E812" t="s">
        <v>13766</v>
      </c>
      <c r="F812">
        <v>1</v>
      </c>
      <c r="G812">
        <v>4</v>
      </c>
      <c r="H812">
        <v>4101</v>
      </c>
      <c r="I812">
        <v>270103</v>
      </c>
      <c r="J812" t="s">
        <v>13535</v>
      </c>
      <c r="K812">
        <v>270103007</v>
      </c>
      <c r="L812" t="s">
        <v>13726</v>
      </c>
      <c r="M812">
        <v>440</v>
      </c>
      <c r="N812">
        <v>0</v>
      </c>
      <c r="O812">
        <v>4583</v>
      </c>
    </row>
    <row r="813" spans="1:15" x14ac:dyDescent="0.25">
      <c r="A813" t="s">
        <v>771</v>
      </c>
      <c r="B813" t="s">
        <v>1135</v>
      </c>
      <c r="C813" t="s">
        <v>13765</v>
      </c>
      <c r="E813" t="s">
        <v>13767</v>
      </c>
      <c r="F813">
        <v>2</v>
      </c>
      <c r="G813">
        <v>4</v>
      </c>
      <c r="H813">
        <v>4101</v>
      </c>
      <c r="I813">
        <v>270103</v>
      </c>
      <c r="J813" t="s">
        <v>13535</v>
      </c>
      <c r="K813">
        <v>270103007</v>
      </c>
      <c r="L813" t="s">
        <v>13726</v>
      </c>
      <c r="M813">
        <v>3989</v>
      </c>
      <c r="N813">
        <v>5240</v>
      </c>
      <c r="O813">
        <v>4583</v>
      </c>
    </row>
    <row r="814" spans="1:15" x14ac:dyDescent="0.25">
      <c r="A814" t="s">
        <v>771</v>
      </c>
      <c r="B814" t="s">
        <v>1135</v>
      </c>
      <c r="C814" t="s">
        <v>13769</v>
      </c>
      <c r="E814" t="s">
        <v>13766</v>
      </c>
      <c r="F814">
        <v>1</v>
      </c>
      <c r="G814">
        <v>4</v>
      </c>
      <c r="H814">
        <v>4101</v>
      </c>
      <c r="I814">
        <v>270103</v>
      </c>
      <c r="J814" t="s">
        <v>13535</v>
      </c>
      <c r="K814">
        <v>270103007</v>
      </c>
      <c r="L814" t="s">
        <v>13726</v>
      </c>
      <c r="M814">
        <v>2792</v>
      </c>
      <c r="N814">
        <v>6375</v>
      </c>
      <c r="O814">
        <v>8731</v>
      </c>
    </row>
    <row r="815" spans="1:15" x14ac:dyDescent="0.25">
      <c r="A815" t="s">
        <v>771</v>
      </c>
      <c r="B815" t="s">
        <v>1135</v>
      </c>
      <c r="C815" t="s">
        <v>13769</v>
      </c>
      <c r="E815" t="s">
        <v>13767</v>
      </c>
      <c r="F815">
        <v>2</v>
      </c>
      <c r="G815">
        <v>4</v>
      </c>
      <c r="H815">
        <v>4101</v>
      </c>
      <c r="I815">
        <v>270103</v>
      </c>
      <c r="J815" t="s">
        <v>13535</v>
      </c>
      <c r="K815">
        <v>270103007</v>
      </c>
      <c r="L815" t="s">
        <v>13726</v>
      </c>
      <c r="M815">
        <v>4351</v>
      </c>
      <c r="N815">
        <v>4057</v>
      </c>
      <c r="O815">
        <v>873</v>
      </c>
    </row>
    <row r="816" spans="1:15" x14ac:dyDescent="0.25">
      <c r="A816" t="s">
        <v>771</v>
      </c>
      <c r="B816" t="s">
        <v>1135</v>
      </c>
      <c r="C816" t="s">
        <v>13769</v>
      </c>
      <c r="E816" t="s">
        <v>13768</v>
      </c>
      <c r="F816">
        <v>3</v>
      </c>
      <c r="G816">
        <v>4</v>
      </c>
      <c r="H816">
        <v>4101</v>
      </c>
      <c r="I816">
        <v>270103</v>
      </c>
      <c r="J816" t="s">
        <v>13535</v>
      </c>
      <c r="K816">
        <v>270103007</v>
      </c>
      <c r="L816" t="s">
        <v>13726</v>
      </c>
      <c r="M816">
        <v>193</v>
      </c>
      <c r="N816">
        <v>2318</v>
      </c>
      <c r="O816">
        <v>873</v>
      </c>
    </row>
    <row r="817" spans="1:15" x14ac:dyDescent="0.25">
      <c r="A817" t="s">
        <v>771</v>
      </c>
      <c r="B817" t="s">
        <v>1135</v>
      </c>
      <c r="C817" t="s">
        <v>13770</v>
      </c>
      <c r="E817" t="s">
        <v>13766</v>
      </c>
      <c r="F817">
        <v>1</v>
      </c>
      <c r="G817">
        <v>4</v>
      </c>
      <c r="H817">
        <v>4101</v>
      </c>
      <c r="I817">
        <v>270103</v>
      </c>
      <c r="J817" t="s">
        <v>13535</v>
      </c>
      <c r="K817">
        <v>270103007</v>
      </c>
      <c r="L817" t="s">
        <v>13726</v>
      </c>
      <c r="M817">
        <v>3699</v>
      </c>
      <c r="N817">
        <v>11509</v>
      </c>
      <c r="O817">
        <v>8374</v>
      </c>
    </row>
    <row r="818" spans="1:15" x14ac:dyDescent="0.25">
      <c r="A818" t="s">
        <v>771</v>
      </c>
      <c r="B818" t="s">
        <v>1135</v>
      </c>
      <c r="C818" t="s">
        <v>13770</v>
      </c>
      <c r="E818" t="s">
        <v>13767</v>
      </c>
      <c r="F818">
        <v>2</v>
      </c>
      <c r="G818">
        <v>4</v>
      </c>
      <c r="H818">
        <v>4101</v>
      </c>
      <c r="I818">
        <v>270103</v>
      </c>
      <c r="J818" t="s">
        <v>13535</v>
      </c>
      <c r="K818">
        <v>270103007</v>
      </c>
      <c r="L818" t="s">
        <v>13726</v>
      </c>
      <c r="M818">
        <v>3199</v>
      </c>
      <c r="N818">
        <v>0</v>
      </c>
      <c r="O818">
        <v>3865</v>
      </c>
    </row>
    <row r="819" spans="1:15" x14ac:dyDescent="0.25">
      <c r="A819" t="s">
        <v>771</v>
      </c>
      <c r="B819" t="s">
        <v>1135</v>
      </c>
      <c r="C819" t="s">
        <v>13770</v>
      </c>
      <c r="E819" t="s">
        <v>13768</v>
      </c>
      <c r="F819">
        <v>3</v>
      </c>
      <c r="G819">
        <v>4</v>
      </c>
      <c r="H819">
        <v>4101</v>
      </c>
      <c r="I819">
        <v>270103</v>
      </c>
      <c r="J819" t="s">
        <v>13535</v>
      </c>
      <c r="K819">
        <v>270103007</v>
      </c>
      <c r="L819" t="s">
        <v>13726</v>
      </c>
      <c r="M819">
        <v>1568</v>
      </c>
      <c r="N819">
        <v>1918</v>
      </c>
      <c r="O819">
        <v>2577</v>
      </c>
    </row>
    <row r="820" spans="1:15" x14ac:dyDescent="0.25">
      <c r="A820" t="s">
        <v>771</v>
      </c>
      <c r="B820" t="s">
        <v>1135</v>
      </c>
      <c r="C820" t="s">
        <v>13771</v>
      </c>
      <c r="E820" t="s">
        <v>13766</v>
      </c>
      <c r="F820">
        <v>1</v>
      </c>
      <c r="G820">
        <v>4</v>
      </c>
      <c r="H820">
        <v>4101</v>
      </c>
      <c r="I820">
        <v>270103</v>
      </c>
      <c r="J820" t="s">
        <v>13535</v>
      </c>
      <c r="K820">
        <v>270103007</v>
      </c>
      <c r="L820" t="s">
        <v>13726</v>
      </c>
      <c r="M820">
        <v>3642</v>
      </c>
      <c r="N820">
        <v>13395</v>
      </c>
      <c r="O820">
        <v>9281</v>
      </c>
    </row>
    <row r="821" spans="1:15" x14ac:dyDescent="0.25">
      <c r="A821" t="s">
        <v>771</v>
      </c>
      <c r="B821" t="s">
        <v>1135</v>
      </c>
      <c r="C821" t="s">
        <v>13771</v>
      </c>
      <c r="E821" t="s">
        <v>13767</v>
      </c>
      <c r="F821">
        <v>2</v>
      </c>
      <c r="G821">
        <v>4</v>
      </c>
      <c r="H821">
        <v>4101</v>
      </c>
      <c r="I821">
        <v>270103</v>
      </c>
      <c r="J821" t="s">
        <v>13535</v>
      </c>
      <c r="K821">
        <v>270103007</v>
      </c>
      <c r="L821" t="s">
        <v>13726</v>
      </c>
      <c r="M821">
        <v>11042</v>
      </c>
      <c r="N821">
        <v>419</v>
      </c>
      <c r="O821">
        <v>4125</v>
      </c>
    </row>
    <row r="822" spans="1:15" x14ac:dyDescent="0.25">
      <c r="A822" t="s">
        <v>771</v>
      </c>
      <c r="B822" t="s">
        <v>1135</v>
      </c>
      <c r="C822" t="s">
        <v>13771</v>
      </c>
      <c r="E822" t="s">
        <v>13768</v>
      </c>
      <c r="F822">
        <v>3</v>
      </c>
      <c r="G822">
        <v>4</v>
      </c>
      <c r="H822">
        <v>4101</v>
      </c>
      <c r="I822">
        <v>270103</v>
      </c>
      <c r="J822" t="s">
        <v>13535</v>
      </c>
      <c r="K822">
        <v>270103007</v>
      </c>
      <c r="L822" t="s">
        <v>13726</v>
      </c>
      <c r="M822">
        <v>770</v>
      </c>
      <c r="N822">
        <v>837</v>
      </c>
      <c r="O822">
        <v>0</v>
      </c>
    </row>
    <row r="823" spans="1:15" x14ac:dyDescent="0.25">
      <c r="A823" t="s">
        <v>771</v>
      </c>
      <c r="B823" t="s">
        <v>1135</v>
      </c>
      <c r="C823" t="s">
        <v>13772</v>
      </c>
      <c r="E823" t="s">
        <v>13766</v>
      </c>
      <c r="F823">
        <v>1</v>
      </c>
      <c r="G823">
        <v>4</v>
      </c>
      <c r="H823">
        <v>4101</v>
      </c>
      <c r="I823">
        <v>270103</v>
      </c>
      <c r="J823" t="s">
        <v>13535</v>
      </c>
      <c r="K823">
        <v>270103007</v>
      </c>
      <c r="L823" t="s">
        <v>13726</v>
      </c>
      <c r="M823">
        <v>814</v>
      </c>
      <c r="N823">
        <v>13763</v>
      </c>
      <c r="O823">
        <v>12017</v>
      </c>
    </row>
    <row r="824" spans="1:15" x14ac:dyDescent="0.25">
      <c r="A824" t="s">
        <v>771</v>
      </c>
      <c r="B824" t="s">
        <v>1135</v>
      </c>
      <c r="C824" t="s">
        <v>13772</v>
      </c>
      <c r="E824" t="s">
        <v>13767</v>
      </c>
      <c r="F824">
        <v>2</v>
      </c>
      <c r="G824">
        <v>4</v>
      </c>
      <c r="H824">
        <v>4101</v>
      </c>
      <c r="I824">
        <v>270103</v>
      </c>
      <c r="J824" t="s">
        <v>13535</v>
      </c>
      <c r="K824">
        <v>270103007</v>
      </c>
      <c r="L824" t="s">
        <v>13726</v>
      </c>
      <c r="M824">
        <v>6783</v>
      </c>
      <c r="N824">
        <v>1101</v>
      </c>
      <c r="O824">
        <v>2403</v>
      </c>
    </row>
    <row r="825" spans="1:15" x14ac:dyDescent="0.25">
      <c r="A825" t="s">
        <v>771</v>
      </c>
      <c r="B825" t="s">
        <v>1135</v>
      </c>
      <c r="C825" t="s">
        <v>13772</v>
      </c>
      <c r="E825" t="s">
        <v>13768</v>
      </c>
      <c r="F825">
        <v>3</v>
      </c>
      <c r="G825">
        <v>4</v>
      </c>
      <c r="H825">
        <v>4101</v>
      </c>
      <c r="I825">
        <v>270103</v>
      </c>
      <c r="J825" t="s">
        <v>13535</v>
      </c>
      <c r="K825">
        <v>270103007</v>
      </c>
      <c r="L825" t="s">
        <v>13726</v>
      </c>
      <c r="M825">
        <v>0</v>
      </c>
      <c r="N825">
        <v>1652</v>
      </c>
      <c r="O825">
        <v>481</v>
      </c>
    </row>
    <row r="826" spans="1:15" x14ac:dyDescent="0.25">
      <c r="A826" t="s">
        <v>771</v>
      </c>
      <c r="B826" t="s">
        <v>1135</v>
      </c>
      <c r="C826" t="s">
        <v>13773</v>
      </c>
      <c r="E826" t="s">
        <v>13766</v>
      </c>
      <c r="F826">
        <v>1</v>
      </c>
      <c r="G826">
        <v>4</v>
      </c>
      <c r="H826">
        <v>4101</v>
      </c>
      <c r="I826">
        <v>270103</v>
      </c>
      <c r="J826" t="s">
        <v>13535</v>
      </c>
      <c r="K826">
        <v>270103007</v>
      </c>
      <c r="L826" t="s">
        <v>13726</v>
      </c>
      <c r="M826">
        <v>2869</v>
      </c>
      <c r="N826">
        <v>7154</v>
      </c>
      <c r="O826">
        <v>10729</v>
      </c>
    </row>
    <row r="827" spans="1:15" x14ac:dyDescent="0.25">
      <c r="A827" t="s">
        <v>771</v>
      </c>
      <c r="B827" t="s">
        <v>1135</v>
      </c>
      <c r="C827" t="s">
        <v>13773</v>
      </c>
      <c r="E827" t="s">
        <v>13767</v>
      </c>
      <c r="F827">
        <v>2</v>
      </c>
      <c r="G827">
        <v>4</v>
      </c>
      <c r="H827">
        <v>4101</v>
      </c>
      <c r="I827">
        <v>270103</v>
      </c>
      <c r="J827" t="s">
        <v>13535</v>
      </c>
      <c r="K827">
        <v>270103007</v>
      </c>
      <c r="L827" t="s">
        <v>13726</v>
      </c>
      <c r="M827">
        <v>5175</v>
      </c>
      <c r="N827">
        <v>4403</v>
      </c>
      <c r="O827">
        <v>2299</v>
      </c>
    </row>
    <row r="828" spans="1:15" x14ac:dyDescent="0.25">
      <c r="A828" t="s">
        <v>771</v>
      </c>
      <c r="B828" t="s">
        <v>1135</v>
      </c>
      <c r="C828" t="s">
        <v>13773</v>
      </c>
      <c r="E828" t="s">
        <v>13768</v>
      </c>
      <c r="F828">
        <v>3</v>
      </c>
      <c r="G828">
        <v>4</v>
      </c>
      <c r="H828">
        <v>4101</v>
      </c>
      <c r="I828">
        <v>270103</v>
      </c>
      <c r="J828" t="s">
        <v>13535</v>
      </c>
      <c r="K828">
        <v>270103007</v>
      </c>
      <c r="L828" t="s">
        <v>13726</v>
      </c>
      <c r="M828">
        <v>96</v>
      </c>
      <c r="N828">
        <v>0</v>
      </c>
      <c r="O828">
        <v>0</v>
      </c>
    </row>
    <row r="829" spans="1:15" x14ac:dyDescent="0.25">
      <c r="A829" t="s">
        <v>771</v>
      </c>
      <c r="B829" t="s">
        <v>1158</v>
      </c>
      <c r="C829" t="s">
        <v>13765</v>
      </c>
      <c r="E829" t="s">
        <v>13767</v>
      </c>
      <c r="F829">
        <v>2</v>
      </c>
      <c r="G829">
        <v>4</v>
      </c>
      <c r="H829">
        <v>4203</v>
      </c>
      <c r="I829">
        <v>270103</v>
      </c>
      <c r="J829" t="s">
        <v>13535</v>
      </c>
      <c r="K829">
        <v>270103007</v>
      </c>
      <c r="L829" t="s">
        <v>13726</v>
      </c>
      <c r="M829">
        <v>0</v>
      </c>
      <c r="N829">
        <v>3930</v>
      </c>
      <c r="O829">
        <v>0</v>
      </c>
    </row>
    <row r="830" spans="1:15" x14ac:dyDescent="0.25">
      <c r="A830" t="s">
        <v>771</v>
      </c>
      <c r="B830" t="s">
        <v>1158</v>
      </c>
      <c r="C830" t="s">
        <v>13769</v>
      </c>
      <c r="E830" t="s">
        <v>13766</v>
      </c>
      <c r="F830">
        <v>1</v>
      </c>
      <c r="G830">
        <v>4</v>
      </c>
      <c r="H830">
        <v>4203</v>
      </c>
      <c r="I830">
        <v>270103</v>
      </c>
      <c r="J830" t="s">
        <v>13535</v>
      </c>
      <c r="K830">
        <v>270103007</v>
      </c>
      <c r="L830" t="s">
        <v>13726</v>
      </c>
      <c r="M830">
        <v>0</v>
      </c>
      <c r="N830">
        <v>1159</v>
      </c>
      <c r="O830">
        <v>0</v>
      </c>
    </row>
    <row r="831" spans="1:15" x14ac:dyDescent="0.25">
      <c r="A831" t="s">
        <v>771</v>
      </c>
      <c r="B831" t="s">
        <v>1158</v>
      </c>
      <c r="C831" t="s">
        <v>13770</v>
      </c>
      <c r="E831" t="s">
        <v>13766</v>
      </c>
      <c r="F831">
        <v>1</v>
      </c>
      <c r="G831">
        <v>4</v>
      </c>
      <c r="H831">
        <v>4203</v>
      </c>
      <c r="I831">
        <v>270103</v>
      </c>
      <c r="J831" t="s">
        <v>13535</v>
      </c>
      <c r="K831">
        <v>270103007</v>
      </c>
      <c r="L831" t="s">
        <v>13726</v>
      </c>
      <c r="M831">
        <v>0</v>
      </c>
      <c r="N831">
        <v>4316</v>
      </c>
      <c r="O831">
        <v>0</v>
      </c>
    </row>
    <row r="832" spans="1:15" x14ac:dyDescent="0.25">
      <c r="A832" t="s">
        <v>771</v>
      </c>
      <c r="B832" t="s">
        <v>1158</v>
      </c>
      <c r="C832" t="s">
        <v>13771</v>
      </c>
      <c r="E832" t="s">
        <v>13766</v>
      </c>
      <c r="F832">
        <v>1</v>
      </c>
      <c r="G832">
        <v>4</v>
      </c>
      <c r="H832">
        <v>4203</v>
      </c>
      <c r="I832">
        <v>270103</v>
      </c>
      <c r="J832" t="s">
        <v>13535</v>
      </c>
      <c r="K832">
        <v>270103007</v>
      </c>
      <c r="L832" t="s">
        <v>13726</v>
      </c>
      <c r="M832">
        <v>0</v>
      </c>
      <c r="N832">
        <v>2093</v>
      </c>
      <c r="O832">
        <v>0</v>
      </c>
    </row>
    <row r="833" spans="1:15" x14ac:dyDescent="0.25">
      <c r="A833" t="s">
        <v>771</v>
      </c>
      <c r="B833" t="s">
        <v>1158</v>
      </c>
      <c r="C833" t="s">
        <v>13771</v>
      </c>
      <c r="E833" t="s">
        <v>13767</v>
      </c>
      <c r="F833">
        <v>2</v>
      </c>
      <c r="G833">
        <v>4</v>
      </c>
      <c r="H833">
        <v>4203</v>
      </c>
      <c r="I833">
        <v>270103</v>
      </c>
      <c r="J833" t="s">
        <v>13535</v>
      </c>
      <c r="K833">
        <v>270103007</v>
      </c>
      <c r="L833" t="s">
        <v>13726</v>
      </c>
      <c r="M833">
        <v>0</v>
      </c>
      <c r="N833">
        <v>837</v>
      </c>
      <c r="O833">
        <v>0</v>
      </c>
    </row>
    <row r="834" spans="1:15" x14ac:dyDescent="0.25">
      <c r="A834" t="s">
        <v>771</v>
      </c>
      <c r="B834" t="s">
        <v>1158</v>
      </c>
      <c r="C834" t="s">
        <v>13771</v>
      </c>
      <c r="E834" t="s">
        <v>13768</v>
      </c>
      <c r="F834">
        <v>3</v>
      </c>
      <c r="G834">
        <v>4</v>
      </c>
      <c r="H834">
        <v>4203</v>
      </c>
      <c r="I834">
        <v>270103</v>
      </c>
      <c r="J834" t="s">
        <v>13535</v>
      </c>
      <c r="K834">
        <v>270103007</v>
      </c>
      <c r="L834" t="s">
        <v>13726</v>
      </c>
      <c r="M834">
        <v>0</v>
      </c>
      <c r="N834">
        <v>837</v>
      </c>
      <c r="O834">
        <v>0</v>
      </c>
    </row>
    <row r="835" spans="1:15" x14ac:dyDescent="0.25">
      <c r="A835" t="s">
        <v>771</v>
      </c>
      <c r="B835" t="s">
        <v>1158</v>
      </c>
      <c r="C835" t="s">
        <v>13772</v>
      </c>
      <c r="E835" t="s">
        <v>13766</v>
      </c>
      <c r="F835">
        <v>1</v>
      </c>
      <c r="G835">
        <v>4</v>
      </c>
      <c r="H835">
        <v>4203</v>
      </c>
      <c r="I835">
        <v>270103</v>
      </c>
      <c r="J835" t="s">
        <v>13535</v>
      </c>
      <c r="K835">
        <v>270103007</v>
      </c>
      <c r="L835" t="s">
        <v>13726</v>
      </c>
      <c r="M835">
        <v>0</v>
      </c>
      <c r="N835">
        <v>2753</v>
      </c>
      <c r="O835">
        <v>0</v>
      </c>
    </row>
    <row r="836" spans="1:15" x14ac:dyDescent="0.25">
      <c r="A836" t="s">
        <v>771</v>
      </c>
      <c r="B836" t="s">
        <v>1158</v>
      </c>
      <c r="C836" t="s">
        <v>13773</v>
      </c>
      <c r="E836" t="s">
        <v>13766</v>
      </c>
      <c r="F836">
        <v>1</v>
      </c>
      <c r="G836">
        <v>4</v>
      </c>
      <c r="H836">
        <v>4203</v>
      </c>
      <c r="I836">
        <v>270103</v>
      </c>
      <c r="J836" t="s">
        <v>13535</v>
      </c>
      <c r="K836">
        <v>270103007</v>
      </c>
      <c r="L836" t="s">
        <v>13726</v>
      </c>
      <c r="M836">
        <v>0</v>
      </c>
      <c r="N836">
        <v>1651</v>
      </c>
      <c r="O836">
        <v>0</v>
      </c>
    </row>
    <row r="837" spans="1:15" x14ac:dyDescent="0.25">
      <c r="A837" t="s">
        <v>771</v>
      </c>
      <c r="B837" t="s">
        <v>1158</v>
      </c>
      <c r="C837" t="s">
        <v>13773</v>
      </c>
      <c r="E837" t="s">
        <v>13768</v>
      </c>
      <c r="F837">
        <v>3</v>
      </c>
      <c r="G837">
        <v>4</v>
      </c>
      <c r="H837">
        <v>4203</v>
      </c>
      <c r="I837">
        <v>270103</v>
      </c>
      <c r="J837" t="s">
        <v>13535</v>
      </c>
      <c r="K837">
        <v>270103007</v>
      </c>
      <c r="L837" t="s">
        <v>13726</v>
      </c>
      <c r="M837">
        <v>0</v>
      </c>
      <c r="N837">
        <v>550</v>
      </c>
      <c r="O837">
        <v>0</v>
      </c>
    </row>
    <row r="838" spans="1:15" x14ac:dyDescent="0.25">
      <c r="A838" t="s">
        <v>771</v>
      </c>
      <c r="B838" t="s">
        <v>1170</v>
      </c>
      <c r="C838" t="s">
        <v>13765</v>
      </c>
      <c r="E838" t="s">
        <v>13766</v>
      </c>
      <c r="F838">
        <v>1</v>
      </c>
      <c r="G838">
        <v>4</v>
      </c>
      <c r="H838">
        <v>4303</v>
      </c>
      <c r="I838">
        <v>270103</v>
      </c>
      <c r="J838" t="s">
        <v>13535</v>
      </c>
      <c r="K838">
        <v>270103007</v>
      </c>
      <c r="L838" t="s">
        <v>13726</v>
      </c>
      <c r="M838">
        <v>0</v>
      </c>
      <c r="N838">
        <v>0</v>
      </c>
      <c r="O838">
        <v>1146</v>
      </c>
    </row>
    <row r="839" spans="1:15" x14ac:dyDescent="0.25">
      <c r="A839" t="s">
        <v>771</v>
      </c>
      <c r="B839" t="s">
        <v>1170</v>
      </c>
      <c r="C839" t="s">
        <v>13769</v>
      </c>
      <c r="E839" t="s">
        <v>13766</v>
      </c>
      <c r="F839">
        <v>1</v>
      </c>
      <c r="G839">
        <v>4</v>
      </c>
      <c r="H839">
        <v>4303</v>
      </c>
      <c r="I839">
        <v>270103</v>
      </c>
      <c r="J839" t="s">
        <v>13535</v>
      </c>
      <c r="K839">
        <v>270103007</v>
      </c>
      <c r="L839" t="s">
        <v>13726</v>
      </c>
      <c r="M839">
        <v>0</v>
      </c>
      <c r="N839">
        <v>580</v>
      </c>
      <c r="O839">
        <v>0</v>
      </c>
    </row>
    <row r="840" spans="1:15" x14ac:dyDescent="0.25">
      <c r="A840" t="s">
        <v>771</v>
      </c>
      <c r="B840" t="s">
        <v>1170</v>
      </c>
      <c r="C840" t="s">
        <v>13769</v>
      </c>
      <c r="E840" t="s">
        <v>13767</v>
      </c>
      <c r="F840">
        <v>2</v>
      </c>
      <c r="G840">
        <v>4</v>
      </c>
      <c r="H840">
        <v>4303</v>
      </c>
      <c r="I840">
        <v>270103</v>
      </c>
      <c r="J840" t="s">
        <v>13535</v>
      </c>
      <c r="K840">
        <v>270103007</v>
      </c>
      <c r="L840" t="s">
        <v>13726</v>
      </c>
      <c r="M840">
        <v>0</v>
      </c>
      <c r="N840">
        <v>580</v>
      </c>
      <c r="O840">
        <v>0</v>
      </c>
    </row>
    <row r="841" spans="1:15" x14ac:dyDescent="0.25">
      <c r="A841" t="s">
        <v>771</v>
      </c>
      <c r="B841" t="s">
        <v>1170</v>
      </c>
      <c r="C841" t="s">
        <v>13770</v>
      </c>
      <c r="E841" t="s">
        <v>13766</v>
      </c>
      <c r="F841">
        <v>1</v>
      </c>
      <c r="G841">
        <v>4</v>
      </c>
      <c r="H841">
        <v>4303</v>
      </c>
      <c r="I841">
        <v>270103</v>
      </c>
      <c r="J841" t="s">
        <v>13535</v>
      </c>
      <c r="K841">
        <v>270103007</v>
      </c>
      <c r="L841" t="s">
        <v>13726</v>
      </c>
      <c r="M841">
        <v>0</v>
      </c>
      <c r="N841">
        <v>480</v>
      </c>
      <c r="O841">
        <v>1932</v>
      </c>
    </row>
    <row r="842" spans="1:15" x14ac:dyDescent="0.25">
      <c r="A842" t="s">
        <v>771</v>
      </c>
      <c r="B842" t="s">
        <v>1170</v>
      </c>
      <c r="C842" t="s">
        <v>13770</v>
      </c>
      <c r="E842" t="s">
        <v>13767</v>
      </c>
      <c r="F842">
        <v>2</v>
      </c>
      <c r="G842">
        <v>4</v>
      </c>
      <c r="H842">
        <v>4303</v>
      </c>
      <c r="I842">
        <v>270103</v>
      </c>
      <c r="J842" t="s">
        <v>13535</v>
      </c>
      <c r="K842">
        <v>270103007</v>
      </c>
      <c r="L842" t="s">
        <v>13726</v>
      </c>
      <c r="M842">
        <v>0</v>
      </c>
      <c r="N842">
        <v>0</v>
      </c>
      <c r="O842">
        <v>1288</v>
      </c>
    </row>
    <row r="843" spans="1:15" x14ac:dyDescent="0.25">
      <c r="A843" t="s">
        <v>771</v>
      </c>
      <c r="B843" t="s">
        <v>1170</v>
      </c>
      <c r="C843" t="s">
        <v>13770</v>
      </c>
      <c r="E843" t="s">
        <v>13768</v>
      </c>
      <c r="F843">
        <v>3</v>
      </c>
      <c r="G843">
        <v>4</v>
      </c>
      <c r="H843">
        <v>4303</v>
      </c>
      <c r="I843">
        <v>270103</v>
      </c>
      <c r="J843" t="s">
        <v>13535</v>
      </c>
      <c r="K843">
        <v>270103007</v>
      </c>
      <c r="L843" t="s">
        <v>13726</v>
      </c>
      <c r="M843">
        <v>0</v>
      </c>
      <c r="N843">
        <v>0</v>
      </c>
      <c r="O843">
        <v>644</v>
      </c>
    </row>
    <row r="844" spans="1:15" x14ac:dyDescent="0.25">
      <c r="A844" t="s">
        <v>771</v>
      </c>
      <c r="B844" t="s">
        <v>1170</v>
      </c>
      <c r="C844" t="s">
        <v>13771</v>
      </c>
      <c r="E844" t="s">
        <v>13766</v>
      </c>
      <c r="F844">
        <v>1</v>
      </c>
      <c r="G844">
        <v>4</v>
      </c>
      <c r="H844">
        <v>4303</v>
      </c>
      <c r="I844">
        <v>270103</v>
      </c>
      <c r="J844" t="s">
        <v>13535</v>
      </c>
      <c r="K844">
        <v>270103007</v>
      </c>
      <c r="L844" t="s">
        <v>13726</v>
      </c>
      <c r="M844">
        <v>0</v>
      </c>
      <c r="N844">
        <v>1256</v>
      </c>
      <c r="O844">
        <v>1031</v>
      </c>
    </row>
    <row r="845" spans="1:15" x14ac:dyDescent="0.25">
      <c r="A845" t="s">
        <v>771</v>
      </c>
      <c r="B845" t="s">
        <v>1170</v>
      </c>
      <c r="C845" t="s">
        <v>13771</v>
      </c>
      <c r="E845" t="s">
        <v>13768</v>
      </c>
      <c r="F845">
        <v>3</v>
      </c>
      <c r="G845">
        <v>4</v>
      </c>
      <c r="H845">
        <v>4303</v>
      </c>
      <c r="I845">
        <v>270103</v>
      </c>
      <c r="J845" t="s">
        <v>13535</v>
      </c>
      <c r="K845">
        <v>270103007</v>
      </c>
      <c r="L845" t="s">
        <v>13726</v>
      </c>
      <c r="M845">
        <v>0</v>
      </c>
      <c r="N845">
        <v>419</v>
      </c>
      <c r="O845">
        <v>0</v>
      </c>
    </row>
    <row r="846" spans="1:15" x14ac:dyDescent="0.25">
      <c r="A846" t="s">
        <v>771</v>
      </c>
      <c r="B846" t="s">
        <v>1170</v>
      </c>
      <c r="C846" t="s">
        <v>13772</v>
      </c>
      <c r="E846" t="s">
        <v>13766</v>
      </c>
      <c r="F846">
        <v>1</v>
      </c>
      <c r="G846">
        <v>4</v>
      </c>
      <c r="H846">
        <v>4303</v>
      </c>
      <c r="I846">
        <v>270103</v>
      </c>
      <c r="J846" t="s">
        <v>13535</v>
      </c>
      <c r="K846">
        <v>270103007</v>
      </c>
      <c r="L846" t="s">
        <v>13726</v>
      </c>
      <c r="M846">
        <v>0</v>
      </c>
      <c r="N846">
        <v>1101</v>
      </c>
      <c r="O846">
        <v>1442</v>
      </c>
    </row>
    <row r="847" spans="1:15" x14ac:dyDescent="0.25">
      <c r="A847" t="s">
        <v>771</v>
      </c>
      <c r="B847" t="s">
        <v>1170</v>
      </c>
      <c r="C847" t="s">
        <v>13772</v>
      </c>
      <c r="E847" t="s">
        <v>13768</v>
      </c>
      <c r="F847">
        <v>3</v>
      </c>
      <c r="G847">
        <v>4</v>
      </c>
      <c r="H847">
        <v>4303</v>
      </c>
      <c r="I847">
        <v>270103</v>
      </c>
      <c r="J847" t="s">
        <v>13535</v>
      </c>
      <c r="K847">
        <v>270103007</v>
      </c>
      <c r="L847" t="s">
        <v>13726</v>
      </c>
      <c r="M847">
        <v>0</v>
      </c>
      <c r="N847">
        <v>1101</v>
      </c>
      <c r="O847">
        <v>961</v>
      </c>
    </row>
    <row r="848" spans="1:15" x14ac:dyDescent="0.25">
      <c r="A848" t="s">
        <v>771</v>
      </c>
      <c r="B848" t="s">
        <v>1170</v>
      </c>
      <c r="C848" t="s">
        <v>13773</v>
      </c>
      <c r="E848" t="s">
        <v>13766</v>
      </c>
      <c r="F848">
        <v>1</v>
      </c>
      <c r="G848">
        <v>4</v>
      </c>
      <c r="H848">
        <v>4303</v>
      </c>
      <c r="I848">
        <v>270103</v>
      </c>
      <c r="J848" t="s">
        <v>13535</v>
      </c>
      <c r="K848">
        <v>270103007</v>
      </c>
      <c r="L848" t="s">
        <v>13726</v>
      </c>
      <c r="M848">
        <v>0</v>
      </c>
      <c r="N848">
        <v>550</v>
      </c>
      <c r="O848">
        <v>1916</v>
      </c>
    </row>
    <row r="849" spans="1:15" x14ac:dyDescent="0.25">
      <c r="A849" t="s">
        <v>771</v>
      </c>
      <c r="B849" t="s">
        <v>1170</v>
      </c>
      <c r="C849" t="s">
        <v>13773</v>
      </c>
      <c r="E849" t="s">
        <v>13767</v>
      </c>
      <c r="F849">
        <v>2</v>
      </c>
      <c r="G849">
        <v>4</v>
      </c>
      <c r="H849">
        <v>4303</v>
      </c>
      <c r="I849">
        <v>270103</v>
      </c>
      <c r="J849" t="s">
        <v>13535</v>
      </c>
      <c r="K849">
        <v>270103007</v>
      </c>
      <c r="L849" t="s">
        <v>13726</v>
      </c>
      <c r="M849">
        <v>0</v>
      </c>
      <c r="N849">
        <v>0</v>
      </c>
      <c r="O849">
        <v>766</v>
      </c>
    </row>
    <row r="850" spans="1:15" x14ac:dyDescent="0.25">
      <c r="A850" t="s">
        <v>771</v>
      </c>
      <c r="B850" t="s">
        <v>1164</v>
      </c>
      <c r="C850" t="s">
        <v>13765</v>
      </c>
      <c r="E850" t="s">
        <v>13766</v>
      </c>
      <c r="F850">
        <v>1</v>
      </c>
      <c r="G850">
        <v>4</v>
      </c>
      <c r="H850">
        <v>4301</v>
      </c>
      <c r="I850">
        <v>270103</v>
      </c>
      <c r="J850" t="s">
        <v>13535</v>
      </c>
      <c r="K850">
        <v>270103007</v>
      </c>
      <c r="L850" t="s">
        <v>13726</v>
      </c>
      <c r="M850">
        <v>791</v>
      </c>
      <c r="N850">
        <v>0</v>
      </c>
      <c r="O850">
        <v>2292</v>
      </c>
    </row>
    <row r="851" spans="1:15" x14ac:dyDescent="0.25">
      <c r="A851" t="s">
        <v>771</v>
      </c>
      <c r="B851" t="s">
        <v>1164</v>
      </c>
      <c r="C851" t="s">
        <v>13765</v>
      </c>
      <c r="E851" t="s">
        <v>13767</v>
      </c>
      <c r="F851">
        <v>2</v>
      </c>
      <c r="G851">
        <v>4</v>
      </c>
      <c r="H851">
        <v>4301</v>
      </c>
      <c r="I851">
        <v>270103</v>
      </c>
      <c r="J851" t="s">
        <v>13535</v>
      </c>
      <c r="K851">
        <v>270103007</v>
      </c>
      <c r="L851" t="s">
        <v>13726</v>
      </c>
      <c r="M851">
        <v>302</v>
      </c>
      <c r="N851">
        <v>1310</v>
      </c>
      <c r="O851">
        <v>0</v>
      </c>
    </row>
    <row r="852" spans="1:15" x14ac:dyDescent="0.25">
      <c r="A852" t="s">
        <v>771</v>
      </c>
      <c r="B852" t="s">
        <v>1164</v>
      </c>
      <c r="C852" t="s">
        <v>13769</v>
      </c>
      <c r="E852" t="s">
        <v>13766</v>
      </c>
      <c r="F852">
        <v>1</v>
      </c>
      <c r="G852">
        <v>4</v>
      </c>
      <c r="H852">
        <v>4301</v>
      </c>
      <c r="I852">
        <v>270103</v>
      </c>
      <c r="J852" t="s">
        <v>13535</v>
      </c>
      <c r="K852">
        <v>270103007</v>
      </c>
      <c r="L852" t="s">
        <v>13726</v>
      </c>
      <c r="M852">
        <v>408</v>
      </c>
      <c r="N852">
        <v>2318</v>
      </c>
      <c r="O852">
        <v>6112</v>
      </c>
    </row>
    <row r="853" spans="1:15" x14ac:dyDescent="0.25">
      <c r="A853" t="s">
        <v>771</v>
      </c>
      <c r="B853" t="s">
        <v>1164</v>
      </c>
      <c r="C853" t="s">
        <v>13769</v>
      </c>
      <c r="E853" t="s">
        <v>13767</v>
      </c>
      <c r="F853">
        <v>2</v>
      </c>
      <c r="G853">
        <v>4</v>
      </c>
      <c r="H853">
        <v>4301</v>
      </c>
      <c r="I853">
        <v>270103</v>
      </c>
      <c r="J853" t="s">
        <v>13535</v>
      </c>
      <c r="K853">
        <v>270103007</v>
      </c>
      <c r="L853" t="s">
        <v>13726</v>
      </c>
      <c r="M853">
        <v>6197</v>
      </c>
      <c r="N853">
        <v>4636</v>
      </c>
      <c r="O853">
        <v>873</v>
      </c>
    </row>
    <row r="854" spans="1:15" x14ac:dyDescent="0.25">
      <c r="A854" t="s">
        <v>771</v>
      </c>
      <c r="B854" t="s">
        <v>1164</v>
      </c>
      <c r="C854" t="s">
        <v>13769</v>
      </c>
      <c r="E854" t="s">
        <v>13768</v>
      </c>
      <c r="F854">
        <v>3</v>
      </c>
      <c r="G854">
        <v>4</v>
      </c>
      <c r="H854">
        <v>4301</v>
      </c>
      <c r="I854">
        <v>270103</v>
      </c>
      <c r="J854" t="s">
        <v>13535</v>
      </c>
      <c r="K854">
        <v>270103007</v>
      </c>
      <c r="L854" t="s">
        <v>13726</v>
      </c>
      <c r="M854">
        <v>0</v>
      </c>
      <c r="N854">
        <v>580</v>
      </c>
      <c r="O854">
        <v>1746</v>
      </c>
    </row>
    <row r="855" spans="1:15" x14ac:dyDescent="0.25">
      <c r="A855" t="s">
        <v>771</v>
      </c>
      <c r="B855" t="s">
        <v>1164</v>
      </c>
      <c r="C855" t="s">
        <v>13770</v>
      </c>
      <c r="E855" t="s">
        <v>13766</v>
      </c>
      <c r="F855">
        <v>1</v>
      </c>
      <c r="G855">
        <v>4</v>
      </c>
      <c r="H855">
        <v>4301</v>
      </c>
      <c r="I855">
        <v>270103</v>
      </c>
      <c r="J855" t="s">
        <v>13535</v>
      </c>
      <c r="K855">
        <v>270103007</v>
      </c>
      <c r="L855" t="s">
        <v>13726</v>
      </c>
      <c r="M855">
        <v>1046</v>
      </c>
      <c r="N855">
        <v>7193</v>
      </c>
      <c r="O855">
        <v>7730</v>
      </c>
    </row>
    <row r="856" spans="1:15" x14ac:dyDescent="0.25">
      <c r="A856" t="s">
        <v>771</v>
      </c>
      <c r="B856" t="s">
        <v>1164</v>
      </c>
      <c r="C856" t="s">
        <v>13770</v>
      </c>
      <c r="E856" t="s">
        <v>13767</v>
      </c>
      <c r="F856">
        <v>2</v>
      </c>
      <c r="G856">
        <v>4</v>
      </c>
      <c r="H856">
        <v>4301</v>
      </c>
      <c r="I856">
        <v>270103</v>
      </c>
      <c r="J856" t="s">
        <v>13535</v>
      </c>
      <c r="K856">
        <v>270103007</v>
      </c>
      <c r="L856" t="s">
        <v>13726</v>
      </c>
      <c r="M856">
        <v>1127</v>
      </c>
      <c r="N856">
        <v>0</v>
      </c>
      <c r="O856">
        <v>644</v>
      </c>
    </row>
    <row r="857" spans="1:15" x14ac:dyDescent="0.25">
      <c r="A857" t="s">
        <v>771</v>
      </c>
      <c r="B857" t="s">
        <v>1164</v>
      </c>
      <c r="C857" t="s">
        <v>13770</v>
      </c>
      <c r="E857" t="s">
        <v>13768</v>
      </c>
      <c r="F857">
        <v>3</v>
      </c>
      <c r="G857">
        <v>4</v>
      </c>
      <c r="H857">
        <v>4301</v>
      </c>
      <c r="I857">
        <v>270103</v>
      </c>
      <c r="J857" t="s">
        <v>13535</v>
      </c>
      <c r="K857">
        <v>270103007</v>
      </c>
      <c r="L857" t="s">
        <v>13726</v>
      </c>
      <c r="M857">
        <v>0</v>
      </c>
      <c r="N857">
        <v>3357</v>
      </c>
      <c r="O857">
        <v>0</v>
      </c>
    </row>
    <row r="858" spans="1:15" x14ac:dyDescent="0.25">
      <c r="A858" t="s">
        <v>771</v>
      </c>
      <c r="B858" t="s">
        <v>1164</v>
      </c>
      <c r="C858" t="s">
        <v>13771</v>
      </c>
      <c r="E858" t="s">
        <v>13766</v>
      </c>
      <c r="F858">
        <v>1</v>
      </c>
      <c r="G858">
        <v>4</v>
      </c>
      <c r="H858">
        <v>4301</v>
      </c>
      <c r="I858">
        <v>270103</v>
      </c>
      <c r="J858" t="s">
        <v>13535</v>
      </c>
      <c r="K858">
        <v>270103007</v>
      </c>
      <c r="L858" t="s">
        <v>13726</v>
      </c>
      <c r="M858">
        <v>1660</v>
      </c>
      <c r="N858">
        <v>3767</v>
      </c>
      <c r="O858">
        <v>4641</v>
      </c>
    </row>
    <row r="859" spans="1:15" x14ac:dyDescent="0.25">
      <c r="A859" t="s">
        <v>771</v>
      </c>
      <c r="B859" t="s">
        <v>1164</v>
      </c>
      <c r="C859" t="s">
        <v>13771</v>
      </c>
      <c r="E859" t="s">
        <v>13767</v>
      </c>
      <c r="F859">
        <v>2</v>
      </c>
      <c r="G859">
        <v>4</v>
      </c>
      <c r="H859">
        <v>4301</v>
      </c>
      <c r="I859">
        <v>270103</v>
      </c>
      <c r="J859" t="s">
        <v>13535</v>
      </c>
      <c r="K859">
        <v>270103007</v>
      </c>
      <c r="L859" t="s">
        <v>13726</v>
      </c>
      <c r="M859">
        <v>4406</v>
      </c>
      <c r="N859">
        <v>2093</v>
      </c>
      <c r="O859">
        <v>2578</v>
      </c>
    </row>
    <row r="860" spans="1:15" x14ac:dyDescent="0.25">
      <c r="A860" t="s">
        <v>771</v>
      </c>
      <c r="B860" t="s">
        <v>1164</v>
      </c>
      <c r="C860" t="s">
        <v>13771</v>
      </c>
      <c r="E860" t="s">
        <v>13768</v>
      </c>
      <c r="F860">
        <v>3</v>
      </c>
      <c r="G860">
        <v>4</v>
      </c>
      <c r="H860">
        <v>4301</v>
      </c>
      <c r="I860">
        <v>270103</v>
      </c>
      <c r="J860" t="s">
        <v>13535</v>
      </c>
      <c r="K860">
        <v>270103007</v>
      </c>
      <c r="L860" t="s">
        <v>13726</v>
      </c>
      <c r="M860">
        <v>174</v>
      </c>
      <c r="N860">
        <v>0</v>
      </c>
      <c r="O860">
        <v>0</v>
      </c>
    </row>
    <row r="861" spans="1:15" x14ac:dyDescent="0.25">
      <c r="A861" t="s">
        <v>771</v>
      </c>
      <c r="B861" t="s">
        <v>1164</v>
      </c>
      <c r="C861" t="s">
        <v>13772</v>
      </c>
      <c r="E861" t="s">
        <v>13766</v>
      </c>
      <c r="F861">
        <v>1</v>
      </c>
      <c r="G861">
        <v>4</v>
      </c>
      <c r="H861">
        <v>4301</v>
      </c>
      <c r="I861">
        <v>270103</v>
      </c>
      <c r="J861" t="s">
        <v>13535</v>
      </c>
      <c r="K861">
        <v>270103007</v>
      </c>
      <c r="L861" t="s">
        <v>13726</v>
      </c>
      <c r="M861">
        <v>1325</v>
      </c>
      <c r="N861">
        <v>1652</v>
      </c>
      <c r="O861">
        <v>5287</v>
      </c>
    </row>
    <row r="862" spans="1:15" x14ac:dyDescent="0.25">
      <c r="A862" t="s">
        <v>771</v>
      </c>
      <c r="B862" t="s">
        <v>1164</v>
      </c>
      <c r="C862" t="s">
        <v>13772</v>
      </c>
      <c r="E862" t="s">
        <v>13767</v>
      </c>
      <c r="F862">
        <v>2</v>
      </c>
      <c r="G862">
        <v>4</v>
      </c>
      <c r="H862">
        <v>4301</v>
      </c>
      <c r="I862">
        <v>270103</v>
      </c>
      <c r="J862" t="s">
        <v>13535</v>
      </c>
      <c r="K862">
        <v>270103007</v>
      </c>
      <c r="L862" t="s">
        <v>13726</v>
      </c>
      <c r="M862">
        <v>3557</v>
      </c>
      <c r="N862">
        <v>0</v>
      </c>
      <c r="O862">
        <v>961</v>
      </c>
    </row>
    <row r="863" spans="1:15" x14ac:dyDescent="0.25">
      <c r="A863" t="s">
        <v>771</v>
      </c>
      <c r="B863" t="s">
        <v>1164</v>
      </c>
      <c r="C863" t="s">
        <v>13772</v>
      </c>
      <c r="E863" t="s">
        <v>13768</v>
      </c>
      <c r="F863">
        <v>3</v>
      </c>
      <c r="G863">
        <v>4</v>
      </c>
      <c r="H863">
        <v>4301</v>
      </c>
      <c r="I863">
        <v>270103</v>
      </c>
      <c r="J863" t="s">
        <v>13535</v>
      </c>
      <c r="K863">
        <v>270103007</v>
      </c>
      <c r="L863" t="s">
        <v>13726</v>
      </c>
      <c r="M863">
        <v>155</v>
      </c>
      <c r="N863">
        <v>0</v>
      </c>
      <c r="O863">
        <v>481</v>
      </c>
    </row>
    <row r="864" spans="1:15" x14ac:dyDescent="0.25">
      <c r="A864" t="s">
        <v>771</v>
      </c>
      <c r="B864" t="s">
        <v>1164</v>
      </c>
      <c r="C864" t="s">
        <v>13773</v>
      </c>
      <c r="E864" t="s">
        <v>13766</v>
      </c>
      <c r="F864">
        <v>1</v>
      </c>
      <c r="G864">
        <v>4</v>
      </c>
      <c r="H864">
        <v>4301</v>
      </c>
      <c r="I864">
        <v>270103</v>
      </c>
      <c r="J864" t="s">
        <v>13535</v>
      </c>
      <c r="K864">
        <v>270103007</v>
      </c>
      <c r="L864" t="s">
        <v>13726</v>
      </c>
      <c r="M864">
        <v>0</v>
      </c>
      <c r="N864">
        <v>1101</v>
      </c>
      <c r="O864">
        <v>3832</v>
      </c>
    </row>
    <row r="865" spans="1:15" x14ac:dyDescent="0.25">
      <c r="A865" t="s">
        <v>771</v>
      </c>
      <c r="B865" t="s">
        <v>1164</v>
      </c>
      <c r="C865" t="s">
        <v>13773</v>
      </c>
      <c r="E865" t="s">
        <v>13767</v>
      </c>
      <c r="F865">
        <v>2</v>
      </c>
      <c r="G865">
        <v>4</v>
      </c>
      <c r="H865">
        <v>4301</v>
      </c>
      <c r="I865">
        <v>270103</v>
      </c>
      <c r="J865" t="s">
        <v>13535</v>
      </c>
      <c r="K865">
        <v>270103007</v>
      </c>
      <c r="L865" t="s">
        <v>13726</v>
      </c>
      <c r="M865">
        <v>3969</v>
      </c>
      <c r="N865">
        <v>550</v>
      </c>
      <c r="O865">
        <v>766</v>
      </c>
    </row>
    <row r="866" spans="1:15" x14ac:dyDescent="0.25">
      <c r="A866" t="s">
        <v>771</v>
      </c>
      <c r="B866" t="s">
        <v>1149</v>
      </c>
      <c r="C866" t="s">
        <v>13769</v>
      </c>
      <c r="E866" t="s">
        <v>13766</v>
      </c>
      <c r="F866">
        <v>1</v>
      </c>
      <c r="G866">
        <v>4</v>
      </c>
      <c r="H866">
        <v>4106</v>
      </c>
      <c r="I866">
        <v>270103</v>
      </c>
      <c r="J866" t="s">
        <v>13535</v>
      </c>
      <c r="K866">
        <v>270103007</v>
      </c>
      <c r="L866" t="s">
        <v>13726</v>
      </c>
      <c r="M866">
        <v>0</v>
      </c>
      <c r="N866">
        <v>0</v>
      </c>
      <c r="O866">
        <v>1746</v>
      </c>
    </row>
    <row r="867" spans="1:15" x14ac:dyDescent="0.25">
      <c r="A867" t="s">
        <v>771</v>
      </c>
      <c r="B867" t="s">
        <v>1149</v>
      </c>
      <c r="C867" t="s">
        <v>13769</v>
      </c>
      <c r="E867" t="s">
        <v>13768</v>
      </c>
      <c r="F867">
        <v>3</v>
      </c>
      <c r="G867">
        <v>4</v>
      </c>
      <c r="H867">
        <v>4106</v>
      </c>
      <c r="I867">
        <v>270103</v>
      </c>
      <c r="J867" t="s">
        <v>13535</v>
      </c>
      <c r="K867">
        <v>270103007</v>
      </c>
      <c r="L867" t="s">
        <v>13726</v>
      </c>
      <c r="M867">
        <v>0</v>
      </c>
      <c r="N867">
        <v>0</v>
      </c>
      <c r="O867">
        <v>873</v>
      </c>
    </row>
    <row r="868" spans="1:15" x14ac:dyDescent="0.25">
      <c r="A868" t="s">
        <v>771</v>
      </c>
      <c r="B868" t="s">
        <v>1149</v>
      </c>
      <c r="C868" t="s">
        <v>13770</v>
      </c>
      <c r="E868" t="s">
        <v>13766</v>
      </c>
      <c r="F868">
        <v>1</v>
      </c>
      <c r="G868">
        <v>4</v>
      </c>
      <c r="H868">
        <v>4106</v>
      </c>
      <c r="I868">
        <v>270103</v>
      </c>
      <c r="J868" t="s">
        <v>13535</v>
      </c>
      <c r="K868">
        <v>270103007</v>
      </c>
      <c r="L868" t="s">
        <v>13726</v>
      </c>
      <c r="M868">
        <v>0</v>
      </c>
      <c r="N868">
        <v>0</v>
      </c>
      <c r="O868">
        <v>3865</v>
      </c>
    </row>
    <row r="869" spans="1:15" x14ac:dyDescent="0.25">
      <c r="A869" t="s">
        <v>771</v>
      </c>
      <c r="B869" t="s">
        <v>1149</v>
      </c>
      <c r="C869" t="s">
        <v>13770</v>
      </c>
      <c r="E869" t="s">
        <v>13768</v>
      </c>
      <c r="F869">
        <v>3</v>
      </c>
      <c r="G869">
        <v>4</v>
      </c>
      <c r="H869">
        <v>4106</v>
      </c>
      <c r="I869">
        <v>270103</v>
      </c>
      <c r="J869" t="s">
        <v>13535</v>
      </c>
      <c r="K869">
        <v>270103007</v>
      </c>
      <c r="L869" t="s">
        <v>13726</v>
      </c>
      <c r="M869">
        <v>0</v>
      </c>
      <c r="N869">
        <v>0</v>
      </c>
      <c r="O869">
        <v>644</v>
      </c>
    </row>
    <row r="870" spans="1:15" x14ac:dyDescent="0.25">
      <c r="A870" t="s">
        <v>771</v>
      </c>
      <c r="B870" t="s">
        <v>1149</v>
      </c>
      <c r="C870" t="s">
        <v>13771</v>
      </c>
      <c r="E870" t="s">
        <v>13766</v>
      </c>
      <c r="F870">
        <v>1</v>
      </c>
      <c r="G870">
        <v>4</v>
      </c>
      <c r="H870">
        <v>4106</v>
      </c>
      <c r="I870">
        <v>270103</v>
      </c>
      <c r="J870" t="s">
        <v>13535</v>
      </c>
      <c r="K870">
        <v>270103007</v>
      </c>
      <c r="L870" t="s">
        <v>13726</v>
      </c>
      <c r="M870">
        <v>0</v>
      </c>
      <c r="N870">
        <v>419</v>
      </c>
      <c r="O870">
        <v>1547</v>
      </c>
    </row>
    <row r="871" spans="1:15" x14ac:dyDescent="0.25">
      <c r="A871" t="s">
        <v>771</v>
      </c>
      <c r="B871" t="s">
        <v>1149</v>
      </c>
      <c r="C871" t="s">
        <v>13771</v>
      </c>
      <c r="E871" t="s">
        <v>13767</v>
      </c>
      <c r="F871">
        <v>2</v>
      </c>
      <c r="G871">
        <v>4</v>
      </c>
      <c r="H871">
        <v>4106</v>
      </c>
      <c r="I871">
        <v>270103</v>
      </c>
      <c r="J871" t="s">
        <v>13535</v>
      </c>
      <c r="K871">
        <v>270103007</v>
      </c>
      <c r="L871" t="s">
        <v>13726</v>
      </c>
      <c r="M871">
        <v>0</v>
      </c>
      <c r="N871">
        <v>0</v>
      </c>
      <c r="O871">
        <v>1031</v>
      </c>
    </row>
    <row r="872" spans="1:15" x14ac:dyDescent="0.25">
      <c r="A872" t="s">
        <v>771</v>
      </c>
      <c r="B872" t="s">
        <v>1149</v>
      </c>
      <c r="C872" t="s">
        <v>13772</v>
      </c>
      <c r="E872" t="s">
        <v>13766</v>
      </c>
      <c r="F872">
        <v>1</v>
      </c>
      <c r="G872">
        <v>4</v>
      </c>
      <c r="H872">
        <v>4106</v>
      </c>
      <c r="I872">
        <v>270103</v>
      </c>
      <c r="J872" t="s">
        <v>13535</v>
      </c>
      <c r="K872">
        <v>270103007</v>
      </c>
      <c r="L872" t="s">
        <v>13726</v>
      </c>
      <c r="M872">
        <v>0</v>
      </c>
      <c r="N872">
        <v>551</v>
      </c>
      <c r="O872">
        <v>1442</v>
      </c>
    </row>
    <row r="873" spans="1:15" x14ac:dyDescent="0.25">
      <c r="A873" t="s">
        <v>771</v>
      </c>
      <c r="B873" t="s">
        <v>1149</v>
      </c>
      <c r="C873" t="s">
        <v>13772</v>
      </c>
      <c r="E873" t="s">
        <v>13767</v>
      </c>
      <c r="F873">
        <v>2</v>
      </c>
      <c r="G873">
        <v>4</v>
      </c>
      <c r="H873">
        <v>4106</v>
      </c>
      <c r="I873">
        <v>270103</v>
      </c>
      <c r="J873" t="s">
        <v>13535</v>
      </c>
      <c r="K873">
        <v>270103007</v>
      </c>
      <c r="L873" t="s">
        <v>13726</v>
      </c>
      <c r="M873">
        <v>0</v>
      </c>
      <c r="N873">
        <v>0</v>
      </c>
      <c r="O873">
        <v>961</v>
      </c>
    </row>
    <row r="874" spans="1:15" x14ac:dyDescent="0.25">
      <c r="A874" t="s">
        <v>771</v>
      </c>
      <c r="B874" t="s">
        <v>1149</v>
      </c>
      <c r="C874" t="s">
        <v>13772</v>
      </c>
      <c r="E874" t="s">
        <v>13768</v>
      </c>
      <c r="F874">
        <v>3</v>
      </c>
      <c r="G874">
        <v>4</v>
      </c>
      <c r="H874">
        <v>4106</v>
      </c>
      <c r="I874">
        <v>270103</v>
      </c>
      <c r="J874" t="s">
        <v>13535</v>
      </c>
      <c r="K874">
        <v>270103007</v>
      </c>
      <c r="L874" t="s">
        <v>13726</v>
      </c>
      <c r="M874">
        <v>0</v>
      </c>
      <c r="N874">
        <v>551</v>
      </c>
      <c r="O874">
        <v>481</v>
      </c>
    </row>
    <row r="875" spans="1:15" x14ac:dyDescent="0.25">
      <c r="A875" t="s">
        <v>771</v>
      </c>
      <c r="B875" t="s">
        <v>1149</v>
      </c>
      <c r="C875" t="s">
        <v>13773</v>
      </c>
      <c r="E875" t="s">
        <v>13766</v>
      </c>
      <c r="F875">
        <v>1</v>
      </c>
      <c r="G875">
        <v>4</v>
      </c>
      <c r="H875">
        <v>4106</v>
      </c>
      <c r="I875">
        <v>270103</v>
      </c>
      <c r="J875" t="s">
        <v>13535</v>
      </c>
      <c r="K875">
        <v>270103007</v>
      </c>
      <c r="L875" t="s">
        <v>13726</v>
      </c>
      <c r="M875">
        <v>0</v>
      </c>
      <c r="N875">
        <v>0</v>
      </c>
      <c r="O875">
        <v>2682</v>
      </c>
    </row>
    <row r="876" spans="1:15" x14ac:dyDescent="0.25">
      <c r="A876" t="s">
        <v>771</v>
      </c>
      <c r="B876" t="s">
        <v>1149</v>
      </c>
      <c r="C876" t="s">
        <v>13773</v>
      </c>
      <c r="E876" t="s">
        <v>13767</v>
      </c>
      <c r="F876">
        <v>2</v>
      </c>
      <c r="G876">
        <v>4</v>
      </c>
      <c r="H876">
        <v>4106</v>
      </c>
      <c r="I876">
        <v>270103</v>
      </c>
      <c r="J876" t="s">
        <v>13535</v>
      </c>
      <c r="K876">
        <v>270103007</v>
      </c>
      <c r="L876" t="s">
        <v>13726</v>
      </c>
      <c r="M876">
        <v>0</v>
      </c>
      <c r="N876">
        <v>550</v>
      </c>
      <c r="O876">
        <v>383</v>
      </c>
    </row>
    <row r="877" spans="1:15" x14ac:dyDescent="0.25">
      <c r="A877" t="s">
        <v>777</v>
      </c>
      <c r="B877" t="s">
        <v>1703</v>
      </c>
      <c r="C877" t="s">
        <v>13765</v>
      </c>
      <c r="E877" t="s">
        <v>13766</v>
      </c>
      <c r="F877">
        <v>1</v>
      </c>
      <c r="G877">
        <v>10</v>
      </c>
      <c r="H877">
        <v>10202</v>
      </c>
      <c r="I877">
        <v>270103</v>
      </c>
      <c r="J877" t="s">
        <v>13535</v>
      </c>
      <c r="K877">
        <v>270103007</v>
      </c>
      <c r="L877" t="s">
        <v>13726</v>
      </c>
      <c r="M877">
        <v>501</v>
      </c>
      <c r="N877">
        <v>0</v>
      </c>
      <c r="O877">
        <v>1085</v>
      </c>
    </row>
    <row r="878" spans="1:15" x14ac:dyDescent="0.25">
      <c r="A878" t="s">
        <v>777</v>
      </c>
      <c r="B878" t="s">
        <v>1703</v>
      </c>
      <c r="C878" t="s">
        <v>13765</v>
      </c>
      <c r="E878" t="s">
        <v>13767</v>
      </c>
      <c r="F878">
        <v>2</v>
      </c>
      <c r="G878">
        <v>10</v>
      </c>
      <c r="H878">
        <v>10202</v>
      </c>
      <c r="I878">
        <v>270103</v>
      </c>
      <c r="J878" t="s">
        <v>13535</v>
      </c>
      <c r="K878">
        <v>270103007</v>
      </c>
      <c r="L878" t="s">
        <v>13726</v>
      </c>
      <c r="M878">
        <v>451</v>
      </c>
      <c r="N878">
        <v>0</v>
      </c>
      <c r="O878">
        <v>1085</v>
      </c>
    </row>
    <row r="879" spans="1:15" x14ac:dyDescent="0.25">
      <c r="A879" t="s">
        <v>777</v>
      </c>
      <c r="B879" t="s">
        <v>1703</v>
      </c>
      <c r="C879" t="s">
        <v>13769</v>
      </c>
      <c r="E879" t="s">
        <v>13766</v>
      </c>
      <c r="F879">
        <v>1</v>
      </c>
      <c r="G879">
        <v>10</v>
      </c>
      <c r="H879">
        <v>10202</v>
      </c>
      <c r="I879">
        <v>270103</v>
      </c>
      <c r="J879" t="s">
        <v>13535</v>
      </c>
      <c r="K879">
        <v>270103007</v>
      </c>
      <c r="L879" t="s">
        <v>13726</v>
      </c>
      <c r="M879">
        <v>117</v>
      </c>
      <c r="N879">
        <v>0</v>
      </c>
      <c r="O879">
        <v>1848</v>
      </c>
    </row>
    <row r="880" spans="1:15" x14ac:dyDescent="0.25">
      <c r="A880" t="s">
        <v>777</v>
      </c>
      <c r="B880" t="s">
        <v>1703</v>
      </c>
      <c r="C880" t="s">
        <v>13769</v>
      </c>
      <c r="E880" t="s">
        <v>13767</v>
      </c>
      <c r="F880">
        <v>2</v>
      </c>
      <c r="G880">
        <v>10</v>
      </c>
      <c r="H880">
        <v>10202</v>
      </c>
      <c r="I880">
        <v>270103</v>
      </c>
      <c r="J880" t="s">
        <v>13535</v>
      </c>
      <c r="K880">
        <v>270103007</v>
      </c>
      <c r="L880" t="s">
        <v>13726</v>
      </c>
      <c r="M880">
        <v>407</v>
      </c>
      <c r="N880">
        <v>704</v>
      </c>
      <c r="O880">
        <v>0</v>
      </c>
    </row>
    <row r="881" spans="1:15" x14ac:dyDescent="0.25">
      <c r="A881" t="s">
        <v>777</v>
      </c>
      <c r="B881" t="s">
        <v>1703</v>
      </c>
      <c r="C881" t="s">
        <v>13769</v>
      </c>
      <c r="E881" t="s">
        <v>13768</v>
      </c>
      <c r="F881">
        <v>3</v>
      </c>
      <c r="G881">
        <v>10</v>
      </c>
      <c r="H881">
        <v>10202</v>
      </c>
      <c r="I881">
        <v>270103</v>
      </c>
      <c r="J881" t="s">
        <v>13535</v>
      </c>
      <c r="K881">
        <v>270103007</v>
      </c>
      <c r="L881" t="s">
        <v>13726</v>
      </c>
      <c r="M881">
        <v>0</v>
      </c>
      <c r="N881">
        <v>704</v>
      </c>
      <c r="O881">
        <v>0</v>
      </c>
    </row>
    <row r="882" spans="1:15" x14ac:dyDescent="0.25">
      <c r="A882" t="s">
        <v>777</v>
      </c>
      <c r="B882" t="s">
        <v>1703</v>
      </c>
      <c r="C882" t="s">
        <v>13770</v>
      </c>
      <c r="E882" t="s">
        <v>13766</v>
      </c>
      <c r="F882">
        <v>1</v>
      </c>
      <c r="G882">
        <v>10</v>
      </c>
      <c r="H882">
        <v>10202</v>
      </c>
      <c r="I882">
        <v>270103</v>
      </c>
      <c r="J882" t="s">
        <v>13535</v>
      </c>
      <c r="K882">
        <v>270103007</v>
      </c>
      <c r="L882" t="s">
        <v>13726</v>
      </c>
      <c r="M882">
        <v>428</v>
      </c>
      <c r="N882">
        <v>941</v>
      </c>
      <c r="O882">
        <v>3676</v>
      </c>
    </row>
    <row r="883" spans="1:15" x14ac:dyDescent="0.25">
      <c r="A883" t="s">
        <v>777</v>
      </c>
      <c r="B883" t="s">
        <v>1703</v>
      </c>
      <c r="C883" t="s">
        <v>13770</v>
      </c>
      <c r="E883" t="s">
        <v>13767</v>
      </c>
      <c r="F883">
        <v>2</v>
      </c>
      <c r="G883">
        <v>10</v>
      </c>
      <c r="H883">
        <v>10202</v>
      </c>
      <c r="I883">
        <v>270103</v>
      </c>
      <c r="J883" t="s">
        <v>13535</v>
      </c>
      <c r="K883">
        <v>270103007</v>
      </c>
      <c r="L883" t="s">
        <v>13726</v>
      </c>
      <c r="M883">
        <v>1035</v>
      </c>
      <c r="N883">
        <v>0</v>
      </c>
      <c r="O883">
        <v>1838</v>
      </c>
    </row>
    <row r="884" spans="1:15" x14ac:dyDescent="0.25">
      <c r="A884" t="s">
        <v>777</v>
      </c>
      <c r="B884" t="s">
        <v>1703</v>
      </c>
      <c r="C884" t="s">
        <v>13770</v>
      </c>
      <c r="E884" t="s">
        <v>13768</v>
      </c>
      <c r="F884">
        <v>3</v>
      </c>
      <c r="G884">
        <v>10</v>
      </c>
      <c r="H884">
        <v>10202</v>
      </c>
      <c r="I884">
        <v>270103</v>
      </c>
      <c r="J884" t="s">
        <v>13535</v>
      </c>
      <c r="K884">
        <v>270103007</v>
      </c>
      <c r="L884" t="s">
        <v>13726</v>
      </c>
      <c r="M884">
        <v>139</v>
      </c>
      <c r="N884">
        <v>0</v>
      </c>
      <c r="O884">
        <v>0</v>
      </c>
    </row>
    <row r="885" spans="1:15" x14ac:dyDescent="0.25">
      <c r="A885" t="s">
        <v>777</v>
      </c>
      <c r="B885" t="s">
        <v>1703</v>
      </c>
      <c r="C885" t="s">
        <v>13771</v>
      </c>
      <c r="E885" t="s">
        <v>13766</v>
      </c>
      <c r="F885">
        <v>1</v>
      </c>
      <c r="G885">
        <v>10</v>
      </c>
      <c r="H885">
        <v>10202</v>
      </c>
      <c r="I885">
        <v>270103</v>
      </c>
      <c r="J885" t="s">
        <v>13535</v>
      </c>
      <c r="K885">
        <v>270103007</v>
      </c>
      <c r="L885" t="s">
        <v>13726</v>
      </c>
      <c r="M885">
        <v>0</v>
      </c>
      <c r="N885">
        <v>928</v>
      </c>
      <c r="O885">
        <v>2764</v>
      </c>
    </row>
    <row r="886" spans="1:15" x14ac:dyDescent="0.25">
      <c r="A886" t="s">
        <v>777</v>
      </c>
      <c r="B886" t="s">
        <v>1703</v>
      </c>
      <c r="C886" t="s">
        <v>13771</v>
      </c>
      <c r="E886" t="s">
        <v>13767</v>
      </c>
      <c r="F886">
        <v>2</v>
      </c>
      <c r="G886">
        <v>10</v>
      </c>
      <c r="H886">
        <v>10202</v>
      </c>
      <c r="I886">
        <v>270103</v>
      </c>
      <c r="J886" t="s">
        <v>13535</v>
      </c>
      <c r="K886">
        <v>270103007</v>
      </c>
      <c r="L886" t="s">
        <v>13726</v>
      </c>
      <c r="M886">
        <v>1252</v>
      </c>
      <c r="N886">
        <v>464</v>
      </c>
      <c r="O886">
        <v>1382</v>
      </c>
    </row>
    <row r="887" spans="1:15" x14ac:dyDescent="0.25">
      <c r="A887" t="s">
        <v>777</v>
      </c>
      <c r="B887" t="s">
        <v>1703</v>
      </c>
      <c r="C887" t="s">
        <v>13771</v>
      </c>
      <c r="E887" t="s">
        <v>13768</v>
      </c>
      <c r="F887">
        <v>3</v>
      </c>
      <c r="G887">
        <v>10</v>
      </c>
      <c r="H887">
        <v>10202</v>
      </c>
      <c r="I887">
        <v>270103</v>
      </c>
      <c r="J887" t="s">
        <v>13535</v>
      </c>
      <c r="K887">
        <v>270103007</v>
      </c>
      <c r="L887" t="s">
        <v>13726</v>
      </c>
      <c r="M887">
        <v>467</v>
      </c>
      <c r="N887">
        <v>928</v>
      </c>
      <c r="O887">
        <v>0</v>
      </c>
    </row>
    <row r="888" spans="1:15" x14ac:dyDescent="0.25">
      <c r="A888" t="s">
        <v>777</v>
      </c>
      <c r="B888" t="s">
        <v>1703</v>
      </c>
      <c r="C888" t="s">
        <v>13772</v>
      </c>
      <c r="E888" t="s">
        <v>13766</v>
      </c>
      <c r="F888">
        <v>1</v>
      </c>
      <c r="G888">
        <v>10</v>
      </c>
      <c r="H888">
        <v>10202</v>
      </c>
      <c r="I888">
        <v>270103</v>
      </c>
      <c r="J888" t="s">
        <v>13535</v>
      </c>
      <c r="K888">
        <v>270103007</v>
      </c>
      <c r="L888" t="s">
        <v>13726</v>
      </c>
      <c r="M888">
        <v>1027</v>
      </c>
      <c r="N888">
        <v>3115</v>
      </c>
      <c r="O888">
        <v>2631</v>
      </c>
    </row>
    <row r="889" spans="1:15" x14ac:dyDescent="0.25">
      <c r="A889" t="s">
        <v>777</v>
      </c>
      <c r="B889" t="s">
        <v>1703</v>
      </c>
      <c r="C889" t="s">
        <v>13772</v>
      </c>
      <c r="E889" t="s">
        <v>13767</v>
      </c>
      <c r="F889">
        <v>2</v>
      </c>
      <c r="G889">
        <v>10</v>
      </c>
      <c r="H889">
        <v>10202</v>
      </c>
      <c r="I889">
        <v>270103</v>
      </c>
      <c r="J889" t="s">
        <v>13535</v>
      </c>
      <c r="K889">
        <v>270103007</v>
      </c>
      <c r="L889" t="s">
        <v>13726</v>
      </c>
      <c r="M889">
        <v>1124</v>
      </c>
      <c r="N889">
        <v>445</v>
      </c>
      <c r="O889">
        <v>0</v>
      </c>
    </row>
    <row r="890" spans="1:15" x14ac:dyDescent="0.25">
      <c r="A890" t="s">
        <v>777</v>
      </c>
      <c r="B890" t="s">
        <v>1703</v>
      </c>
      <c r="C890" t="s">
        <v>13772</v>
      </c>
      <c r="E890" t="s">
        <v>13768</v>
      </c>
      <c r="F890">
        <v>3</v>
      </c>
      <c r="G890">
        <v>10</v>
      </c>
      <c r="H890">
        <v>10202</v>
      </c>
      <c r="I890">
        <v>270103</v>
      </c>
      <c r="J890" t="s">
        <v>13535</v>
      </c>
      <c r="K890">
        <v>270103007</v>
      </c>
      <c r="L890" t="s">
        <v>13726</v>
      </c>
      <c r="M890">
        <v>0</v>
      </c>
      <c r="N890">
        <v>0</v>
      </c>
      <c r="O890">
        <v>1052</v>
      </c>
    </row>
    <row r="891" spans="1:15" x14ac:dyDescent="0.25">
      <c r="A891" t="s">
        <v>777</v>
      </c>
      <c r="B891" t="s">
        <v>1703</v>
      </c>
      <c r="C891" t="s">
        <v>13773</v>
      </c>
      <c r="E891" t="s">
        <v>13766</v>
      </c>
      <c r="F891">
        <v>1</v>
      </c>
      <c r="G891">
        <v>10</v>
      </c>
      <c r="H891">
        <v>10202</v>
      </c>
      <c r="I891">
        <v>270103</v>
      </c>
      <c r="J891" t="s">
        <v>13535</v>
      </c>
      <c r="K891">
        <v>270103007</v>
      </c>
      <c r="L891" t="s">
        <v>13726</v>
      </c>
      <c r="M891">
        <v>1352</v>
      </c>
      <c r="N891">
        <v>702</v>
      </c>
      <c r="O891">
        <v>1472</v>
      </c>
    </row>
    <row r="892" spans="1:15" x14ac:dyDescent="0.25">
      <c r="A892" t="s">
        <v>777</v>
      </c>
      <c r="B892" t="s">
        <v>1703</v>
      </c>
      <c r="C892" t="s">
        <v>13773</v>
      </c>
      <c r="E892" t="s">
        <v>13767</v>
      </c>
      <c r="F892">
        <v>2</v>
      </c>
      <c r="G892">
        <v>10</v>
      </c>
      <c r="H892">
        <v>10202</v>
      </c>
      <c r="I892">
        <v>270103</v>
      </c>
      <c r="J892" t="s">
        <v>13535</v>
      </c>
      <c r="K892">
        <v>270103007</v>
      </c>
      <c r="L892" t="s">
        <v>13726</v>
      </c>
      <c r="M892">
        <v>1029</v>
      </c>
      <c r="N892">
        <v>351</v>
      </c>
      <c r="O892">
        <v>883</v>
      </c>
    </row>
    <row r="893" spans="1:15" x14ac:dyDescent="0.25">
      <c r="A893" t="s">
        <v>777</v>
      </c>
      <c r="B893" t="s">
        <v>1703</v>
      </c>
      <c r="C893" t="s">
        <v>13773</v>
      </c>
      <c r="E893" t="s">
        <v>13768</v>
      </c>
      <c r="F893">
        <v>3</v>
      </c>
      <c r="G893">
        <v>10</v>
      </c>
      <c r="H893">
        <v>10202</v>
      </c>
      <c r="I893">
        <v>270103</v>
      </c>
      <c r="J893" t="s">
        <v>13535</v>
      </c>
      <c r="K893">
        <v>270103007</v>
      </c>
      <c r="L893" t="s">
        <v>13726</v>
      </c>
      <c r="M893">
        <v>0</v>
      </c>
      <c r="N893">
        <v>0</v>
      </c>
      <c r="O893">
        <v>294</v>
      </c>
    </row>
    <row r="894" spans="1:15" x14ac:dyDescent="0.25">
      <c r="A894" t="s">
        <v>777</v>
      </c>
      <c r="B894" t="s">
        <v>1676</v>
      </c>
      <c r="C894" t="s">
        <v>13769</v>
      </c>
      <c r="E894" t="s">
        <v>13768</v>
      </c>
      <c r="F894">
        <v>3</v>
      </c>
      <c r="G894">
        <v>10</v>
      </c>
      <c r="H894">
        <v>10102</v>
      </c>
      <c r="I894">
        <v>270103</v>
      </c>
      <c r="J894" t="s">
        <v>13535</v>
      </c>
      <c r="K894">
        <v>270103007</v>
      </c>
      <c r="L894" t="s">
        <v>13726</v>
      </c>
      <c r="M894">
        <v>0</v>
      </c>
      <c r="N894">
        <v>704</v>
      </c>
      <c r="O894">
        <v>0</v>
      </c>
    </row>
    <row r="895" spans="1:15" x14ac:dyDescent="0.25">
      <c r="A895" t="s">
        <v>777</v>
      </c>
      <c r="B895" t="s">
        <v>1676</v>
      </c>
      <c r="C895" t="s">
        <v>13770</v>
      </c>
      <c r="E895" t="s">
        <v>13766</v>
      </c>
      <c r="F895">
        <v>1</v>
      </c>
      <c r="G895">
        <v>10</v>
      </c>
      <c r="H895">
        <v>10102</v>
      </c>
      <c r="I895">
        <v>270103</v>
      </c>
      <c r="J895" t="s">
        <v>13535</v>
      </c>
      <c r="K895">
        <v>270103007</v>
      </c>
      <c r="L895" t="s">
        <v>13726</v>
      </c>
      <c r="M895">
        <v>0</v>
      </c>
      <c r="N895">
        <v>1412</v>
      </c>
      <c r="O895">
        <v>0</v>
      </c>
    </row>
    <row r="896" spans="1:15" x14ac:dyDescent="0.25">
      <c r="A896" t="s">
        <v>777</v>
      </c>
      <c r="B896" t="s">
        <v>1676</v>
      </c>
      <c r="C896" t="s">
        <v>13770</v>
      </c>
      <c r="E896" t="s">
        <v>13767</v>
      </c>
      <c r="F896">
        <v>2</v>
      </c>
      <c r="G896">
        <v>10</v>
      </c>
      <c r="H896">
        <v>10102</v>
      </c>
      <c r="I896">
        <v>270103</v>
      </c>
      <c r="J896" t="s">
        <v>13535</v>
      </c>
      <c r="K896">
        <v>270103007</v>
      </c>
      <c r="L896" t="s">
        <v>13726</v>
      </c>
      <c r="M896">
        <v>0</v>
      </c>
      <c r="N896">
        <v>471</v>
      </c>
      <c r="O896">
        <v>0</v>
      </c>
    </row>
    <row r="897" spans="1:15" x14ac:dyDescent="0.25">
      <c r="A897" t="s">
        <v>777</v>
      </c>
      <c r="B897" t="s">
        <v>1676</v>
      </c>
      <c r="C897" t="s">
        <v>13771</v>
      </c>
      <c r="E897" t="s">
        <v>13766</v>
      </c>
      <c r="F897">
        <v>1</v>
      </c>
      <c r="G897">
        <v>10</v>
      </c>
      <c r="H897">
        <v>10102</v>
      </c>
      <c r="I897">
        <v>270103</v>
      </c>
      <c r="J897" t="s">
        <v>13535</v>
      </c>
      <c r="K897">
        <v>270103007</v>
      </c>
      <c r="L897" t="s">
        <v>13726</v>
      </c>
      <c r="M897">
        <v>0</v>
      </c>
      <c r="N897">
        <v>928</v>
      </c>
      <c r="O897">
        <v>0</v>
      </c>
    </row>
    <row r="898" spans="1:15" x14ac:dyDescent="0.25">
      <c r="A898" t="s">
        <v>777</v>
      </c>
      <c r="B898" t="s">
        <v>1676</v>
      </c>
      <c r="C898" t="s">
        <v>13771</v>
      </c>
      <c r="E898" t="s">
        <v>13768</v>
      </c>
      <c r="F898">
        <v>3</v>
      </c>
      <c r="G898">
        <v>10</v>
      </c>
      <c r="H898">
        <v>10102</v>
      </c>
      <c r="I898">
        <v>270103</v>
      </c>
      <c r="J898" t="s">
        <v>13535</v>
      </c>
      <c r="K898">
        <v>270103007</v>
      </c>
      <c r="L898" t="s">
        <v>13726</v>
      </c>
      <c r="M898">
        <v>0</v>
      </c>
      <c r="N898">
        <v>464</v>
      </c>
      <c r="O898">
        <v>0</v>
      </c>
    </row>
    <row r="899" spans="1:15" x14ac:dyDescent="0.25">
      <c r="A899" t="s">
        <v>777</v>
      </c>
      <c r="B899" t="s">
        <v>1676</v>
      </c>
      <c r="C899" t="s">
        <v>13772</v>
      </c>
      <c r="E899" t="s">
        <v>13766</v>
      </c>
      <c r="F899">
        <v>1</v>
      </c>
      <c r="G899">
        <v>10</v>
      </c>
      <c r="H899">
        <v>10102</v>
      </c>
      <c r="I899">
        <v>270103</v>
      </c>
      <c r="J899" t="s">
        <v>13535</v>
      </c>
      <c r="K899">
        <v>270103007</v>
      </c>
      <c r="L899" t="s">
        <v>13726</v>
      </c>
      <c r="M899">
        <v>0</v>
      </c>
      <c r="N899">
        <v>890</v>
      </c>
      <c r="O899">
        <v>0</v>
      </c>
    </row>
    <row r="900" spans="1:15" x14ac:dyDescent="0.25">
      <c r="A900" t="s">
        <v>777</v>
      </c>
      <c r="B900" t="s">
        <v>1676</v>
      </c>
      <c r="C900" t="s">
        <v>13773</v>
      </c>
      <c r="E900" t="s">
        <v>13767</v>
      </c>
      <c r="F900">
        <v>2</v>
      </c>
      <c r="G900">
        <v>10</v>
      </c>
      <c r="H900">
        <v>10102</v>
      </c>
      <c r="I900">
        <v>270103</v>
      </c>
      <c r="J900" t="s">
        <v>13535</v>
      </c>
      <c r="K900">
        <v>270103007</v>
      </c>
      <c r="L900" t="s">
        <v>13726</v>
      </c>
      <c r="M900">
        <v>0</v>
      </c>
      <c r="N900">
        <v>702</v>
      </c>
      <c r="O900">
        <v>0</v>
      </c>
    </row>
    <row r="901" spans="1:15" x14ac:dyDescent="0.25">
      <c r="A901" t="s">
        <v>777</v>
      </c>
      <c r="B901" t="s">
        <v>1700</v>
      </c>
      <c r="C901" t="s">
        <v>13765</v>
      </c>
      <c r="E901" t="s">
        <v>13766</v>
      </c>
      <c r="F901">
        <v>1</v>
      </c>
      <c r="G901">
        <v>10</v>
      </c>
      <c r="H901">
        <v>10201</v>
      </c>
      <c r="I901">
        <v>270103</v>
      </c>
      <c r="J901" t="s">
        <v>13535</v>
      </c>
      <c r="K901">
        <v>270103007</v>
      </c>
      <c r="L901" t="s">
        <v>13726</v>
      </c>
      <c r="M901">
        <v>428</v>
      </c>
      <c r="N901">
        <v>0</v>
      </c>
      <c r="O901">
        <v>0</v>
      </c>
    </row>
    <row r="902" spans="1:15" x14ac:dyDescent="0.25">
      <c r="A902" t="s">
        <v>777</v>
      </c>
      <c r="B902" t="s">
        <v>1700</v>
      </c>
      <c r="C902" t="s">
        <v>13765</v>
      </c>
      <c r="E902" t="s">
        <v>13767</v>
      </c>
      <c r="F902">
        <v>2</v>
      </c>
      <c r="G902">
        <v>10</v>
      </c>
      <c r="H902">
        <v>10201</v>
      </c>
      <c r="I902">
        <v>270103</v>
      </c>
      <c r="J902" t="s">
        <v>13535</v>
      </c>
      <c r="K902">
        <v>270103007</v>
      </c>
      <c r="L902" t="s">
        <v>13726</v>
      </c>
      <c r="M902">
        <v>356</v>
      </c>
      <c r="N902">
        <v>0</v>
      </c>
      <c r="O902">
        <v>1085</v>
      </c>
    </row>
    <row r="903" spans="1:15" x14ac:dyDescent="0.25">
      <c r="A903" t="s">
        <v>777</v>
      </c>
      <c r="B903" t="s">
        <v>1700</v>
      </c>
      <c r="C903" t="s">
        <v>13769</v>
      </c>
      <c r="E903" t="s">
        <v>13766</v>
      </c>
      <c r="F903">
        <v>1</v>
      </c>
      <c r="G903">
        <v>10</v>
      </c>
      <c r="H903">
        <v>10201</v>
      </c>
      <c r="I903">
        <v>270103</v>
      </c>
      <c r="J903" t="s">
        <v>13535</v>
      </c>
      <c r="K903">
        <v>270103007</v>
      </c>
      <c r="L903" t="s">
        <v>13726</v>
      </c>
      <c r="M903">
        <v>0</v>
      </c>
      <c r="N903">
        <v>1407</v>
      </c>
      <c r="O903">
        <v>0</v>
      </c>
    </row>
    <row r="904" spans="1:15" x14ac:dyDescent="0.25">
      <c r="A904" t="s">
        <v>777</v>
      </c>
      <c r="B904" t="s">
        <v>1700</v>
      </c>
      <c r="C904" t="s">
        <v>13769</v>
      </c>
      <c r="E904" t="s">
        <v>13767</v>
      </c>
      <c r="F904">
        <v>2</v>
      </c>
      <c r="G904">
        <v>10</v>
      </c>
      <c r="H904">
        <v>10201</v>
      </c>
      <c r="I904">
        <v>270103</v>
      </c>
      <c r="J904" t="s">
        <v>13535</v>
      </c>
      <c r="K904">
        <v>270103007</v>
      </c>
      <c r="L904" t="s">
        <v>13726</v>
      </c>
      <c r="M904">
        <v>855</v>
      </c>
      <c r="N904">
        <v>0</v>
      </c>
      <c r="O904">
        <v>0</v>
      </c>
    </row>
    <row r="905" spans="1:15" x14ac:dyDescent="0.25">
      <c r="A905" t="s">
        <v>777</v>
      </c>
      <c r="B905" t="s">
        <v>1700</v>
      </c>
      <c r="C905" t="s">
        <v>13769</v>
      </c>
      <c r="E905" t="s">
        <v>13768</v>
      </c>
      <c r="F905">
        <v>3</v>
      </c>
      <c r="G905">
        <v>10</v>
      </c>
      <c r="H905">
        <v>10201</v>
      </c>
      <c r="I905">
        <v>270103</v>
      </c>
      <c r="J905" t="s">
        <v>13535</v>
      </c>
      <c r="K905">
        <v>270103007</v>
      </c>
      <c r="L905" t="s">
        <v>13726</v>
      </c>
      <c r="M905">
        <v>135</v>
      </c>
      <c r="N905">
        <v>0</v>
      </c>
      <c r="O905">
        <v>0</v>
      </c>
    </row>
    <row r="906" spans="1:15" x14ac:dyDescent="0.25">
      <c r="A906" t="s">
        <v>777</v>
      </c>
      <c r="B906" t="s">
        <v>1700</v>
      </c>
      <c r="C906" t="s">
        <v>13770</v>
      </c>
      <c r="E906" t="s">
        <v>13766</v>
      </c>
      <c r="F906">
        <v>1</v>
      </c>
      <c r="G906">
        <v>10</v>
      </c>
      <c r="H906">
        <v>10201</v>
      </c>
      <c r="I906">
        <v>270103</v>
      </c>
      <c r="J906" t="s">
        <v>13535</v>
      </c>
      <c r="K906">
        <v>270103007</v>
      </c>
      <c r="L906" t="s">
        <v>13726</v>
      </c>
      <c r="M906">
        <v>915</v>
      </c>
      <c r="N906">
        <v>4235</v>
      </c>
      <c r="O906">
        <v>1838</v>
      </c>
    </row>
    <row r="907" spans="1:15" x14ac:dyDescent="0.25">
      <c r="A907" t="s">
        <v>777</v>
      </c>
      <c r="B907" t="s">
        <v>1700</v>
      </c>
      <c r="C907" t="s">
        <v>13770</v>
      </c>
      <c r="E907" t="s">
        <v>13767</v>
      </c>
      <c r="F907">
        <v>2</v>
      </c>
      <c r="G907">
        <v>10</v>
      </c>
      <c r="H907">
        <v>10201</v>
      </c>
      <c r="I907">
        <v>270103</v>
      </c>
      <c r="J907" t="s">
        <v>13535</v>
      </c>
      <c r="K907">
        <v>270103007</v>
      </c>
      <c r="L907" t="s">
        <v>13726</v>
      </c>
      <c r="M907">
        <v>2746</v>
      </c>
      <c r="N907">
        <v>0</v>
      </c>
      <c r="O907">
        <v>3676</v>
      </c>
    </row>
    <row r="908" spans="1:15" x14ac:dyDescent="0.25">
      <c r="A908" t="s">
        <v>777</v>
      </c>
      <c r="B908" t="s">
        <v>1700</v>
      </c>
      <c r="C908" t="s">
        <v>13770</v>
      </c>
      <c r="E908" t="s">
        <v>13768</v>
      </c>
      <c r="F908">
        <v>3</v>
      </c>
      <c r="G908">
        <v>10</v>
      </c>
      <c r="H908">
        <v>10201</v>
      </c>
      <c r="I908">
        <v>270103</v>
      </c>
      <c r="J908" t="s">
        <v>13535</v>
      </c>
      <c r="K908">
        <v>270103007</v>
      </c>
      <c r="L908" t="s">
        <v>13726</v>
      </c>
      <c r="M908">
        <v>0</v>
      </c>
      <c r="N908">
        <v>1412</v>
      </c>
      <c r="O908">
        <v>0</v>
      </c>
    </row>
    <row r="909" spans="1:15" x14ac:dyDescent="0.25">
      <c r="A909" t="s">
        <v>777</v>
      </c>
      <c r="B909" t="s">
        <v>1700</v>
      </c>
      <c r="C909" t="s">
        <v>13771</v>
      </c>
      <c r="E909" t="s">
        <v>13766</v>
      </c>
      <c r="F909">
        <v>1</v>
      </c>
      <c r="G909">
        <v>10</v>
      </c>
      <c r="H909">
        <v>10201</v>
      </c>
      <c r="I909">
        <v>270103</v>
      </c>
      <c r="J909" t="s">
        <v>13535</v>
      </c>
      <c r="K909">
        <v>270103007</v>
      </c>
      <c r="L909" t="s">
        <v>13726</v>
      </c>
      <c r="M909">
        <v>1572</v>
      </c>
      <c r="N909">
        <v>1856</v>
      </c>
      <c r="O909">
        <v>921</v>
      </c>
    </row>
    <row r="910" spans="1:15" x14ac:dyDescent="0.25">
      <c r="A910" t="s">
        <v>777</v>
      </c>
      <c r="B910" t="s">
        <v>1700</v>
      </c>
      <c r="C910" t="s">
        <v>13771</v>
      </c>
      <c r="E910" t="s">
        <v>13767</v>
      </c>
      <c r="F910">
        <v>2</v>
      </c>
      <c r="G910">
        <v>10</v>
      </c>
      <c r="H910">
        <v>10201</v>
      </c>
      <c r="I910">
        <v>270103</v>
      </c>
      <c r="J910" t="s">
        <v>13535</v>
      </c>
      <c r="K910">
        <v>270103007</v>
      </c>
      <c r="L910" t="s">
        <v>13726</v>
      </c>
      <c r="M910">
        <v>1213</v>
      </c>
      <c r="N910">
        <v>464</v>
      </c>
      <c r="O910">
        <v>2764</v>
      </c>
    </row>
    <row r="911" spans="1:15" x14ac:dyDescent="0.25">
      <c r="A911" t="s">
        <v>777</v>
      </c>
      <c r="B911" t="s">
        <v>1700</v>
      </c>
      <c r="C911" t="s">
        <v>13771</v>
      </c>
      <c r="E911" t="s">
        <v>13768</v>
      </c>
      <c r="F911">
        <v>3</v>
      </c>
      <c r="G911">
        <v>10</v>
      </c>
      <c r="H911">
        <v>10201</v>
      </c>
      <c r="I911">
        <v>270103</v>
      </c>
      <c r="J911" t="s">
        <v>13535</v>
      </c>
      <c r="K911">
        <v>270103007</v>
      </c>
      <c r="L911" t="s">
        <v>13726</v>
      </c>
      <c r="M911">
        <v>0</v>
      </c>
      <c r="N911">
        <v>928</v>
      </c>
      <c r="O911">
        <v>0</v>
      </c>
    </row>
    <row r="912" spans="1:15" x14ac:dyDescent="0.25">
      <c r="A912" t="s">
        <v>777</v>
      </c>
      <c r="B912" t="s">
        <v>1700</v>
      </c>
      <c r="C912" t="s">
        <v>13772</v>
      </c>
      <c r="E912" t="s">
        <v>13766</v>
      </c>
      <c r="F912">
        <v>1</v>
      </c>
      <c r="G912">
        <v>10</v>
      </c>
      <c r="H912">
        <v>10201</v>
      </c>
      <c r="I912">
        <v>270103</v>
      </c>
      <c r="J912" t="s">
        <v>13535</v>
      </c>
      <c r="K912">
        <v>270103007</v>
      </c>
      <c r="L912" t="s">
        <v>13726</v>
      </c>
      <c r="M912">
        <v>416</v>
      </c>
      <c r="N912">
        <v>4449</v>
      </c>
      <c r="O912">
        <v>3683</v>
      </c>
    </row>
    <row r="913" spans="1:15" x14ac:dyDescent="0.25">
      <c r="A913" t="s">
        <v>777</v>
      </c>
      <c r="B913" t="s">
        <v>1700</v>
      </c>
      <c r="C913" t="s">
        <v>13772</v>
      </c>
      <c r="E913" t="s">
        <v>13767</v>
      </c>
      <c r="F913">
        <v>2</v>
      </c>
      <c r="G913">
        <v>10</v>
      </c>
      <c r="H913">
        <v>10201</v>
      </c>
      <c r="I913">
        <v>270103</v>
      </c>
      <c r="J913" t="s">
        <v>13535</v>
      </c>
      <c r="K913">
        <v>270103007</v>
      </c>
      <c r="L913" t="s">
        <v>13726</v>
      </c>
      <c r="M913">
        <v>440</v>
      </c>
      <c r="N913">
        <v>0</v>
      </c>
      <c r="O913">
        <v>1052</v>
      </c>
    </row>
    <row r="914" spans="1:15" x14ac:dyDescent="0.25">
      <c r="A914" t="s">
        <v>777</v>
      </c>
      <c r="B914" t="s">
        <v>1700</v>
      </c>
      <c r="C914" t="s">
        <v>13772</v>
      </c>
      <c r="E914" t="s">
        <v>13768</v>
      </c>
      <c r="F914">
        <v>3</v>
      </c>
      <c r="G914">
        <v>10</v>
      </c>
      <c r="H914">
        <v>10201</v>
      </c>
      <c r="I914">
        <v>270103</v>
      </c>
      <c r="J914" t="s">
        <v>13535</v>
      </c>
      <c r="K914">
        <v>270103007</v>
      </c>
      <c r="L914" t="s">
        <v>13726</v>
      </c>
      <c r="M914">
        <v>0</v>
      </c>
      <c r="N914">
        <v>0</v>
      </c>
      <c r="O914">
        <v>1052</v>
      </c>
    </row>
    <row r="915" spans="1:15" x14ac:dyDescent="0.25">
      <c r="A915" t="s">
        <v>777</v>
      </c>
      <c r="B915" t="s">
        <v>1700</v>
      </c>
      <c r="C915" t="s">
        <v>13773</v>
      </c>
      <c r="E915" t="s">
        <v>13766</v>
      </c>
      <c r="F915">
        <v>1</v>
      </c>
      <c r="G915">
        <v>10</v>
      </c>
      <c r="H915">
        <v>10201</v>
      </c>
      <c r="I915">
        <v>270103</v>
      </c>
      <c r="J915" t="s">
        <v>13535</v>
      </c>
      <c r="K915">
        <v>270103007</v>
      </c>
      <c r="L915" t="s">
        <v>13726</v>
      </c>
      <c r="M915">
        <v>0</v>
      </c>
      <c r="N915">
        <v>1405</v>
      </c>
      <c r="O915">
        <v>1472</v>
      </c>
    </row>
    <row r="916" spans="1:15" x14ac:dyDescent="0.25">
      <c r="A916" t="s">
        <v>777</v>
      </c>
      <c r="B916" t="s">
        <v>1700</v>
      </c>
      <c r="C916" t="s">
        <v>13773</v>
      </c>
      <c r="E916" t="s">
        <v>13767</v>
      </c>
      <c r="F916">
        <v>2</v>
      </c>
      <c r="G916">
        <v>10</v>
      </c>
      <c r="H916">
        <v>10201</v>
      </c>
      <c r="I916">
        <v>270103</v>
      </c>
      <c r="J916" t="s">
        <v>13535</v>
      </c>
      <c r="K916">
        <v>270103007</v>
      </c>
      <c r="L916" t="s">
        <v>13726</v>
      </c>
      <c r="M916">
        <v>902</v>
      </c>
      <c r="N916">
        <v>351</v>
      </c>
      <c r="O916">
        <v>2356</v>
      </c>
    </row>
    <row r="917" spans="1:15" x14ac:dyDescent="0.25">
      <c r="A917" t="s">
        <v>777</v>
      </c>
      <c r="B917" t="s">
        <v>1700</v>
      </c>
      <c r="C917" t="s">
        <v>13773</v>
      </c>
      <c r="E917" t="s">
        <v>13768</v>
      </c>
      <c r="F917">
        <v>3</v>
      </c>
      <c r="G917">
        <v>10</v>
      </c>
      <c r="H917">
        <v>10201</v>
      </c>
      <c r="I917">
        <v>270103</v>
      </c>
      <c r="J917" t="s">
        <v>13535</v>
      </c>
      <c r="K917">
        <v>270103007</v>
      </c>
      <c r="L917" t="s">
        <v>13726</v>
      </c>
      <c r="M917">
        <v>0</v>
      </c>
      <c r="N917">
        <v>0</v>
      </c>
      <c r="O917">
        <v>294</v>
      </c>
    </row>
    <row r="918" spans="1:15" x14ac:dyDescent="0.25">
      <c r="A918" t="s">
        <v>777</v>
      </c>
      <c r="B918" t="s">
        <v>1706</v>
      </c>
      <c r="C918" t="s">
        <v>13769</v>
      </c>
      <c r="E918" t="s">
        <v>13766</v>
      </c>
      <c r="F918">
        <v>1</v>
      </c>
      <c r="G918">
        <v>10</v>
      </c>
      <c r="H918">
        <v>10203</v>
      </c>
      <c r="I918">
        <v>270103</v>
      </c>
      <c r="J918" t="s">
        <v>13535</v>
      </c>
      <c r="K918">
        <v>270103007</v>
      </c>
      <c r="L918" t="s">
        <v>13726</v>
      </c>
      <c r="M918">
        <v>0</v>
      </c>
      <c r="N918">
        <v>1407</v>
      </c>
      <c r="O918">
        <v>0</v>
      </c>
    </row>
    <row r="919" spans="1:15" x14ac:dyDescent="0.25">
      <c r="A919" t="s">
        <v>777</v>
      </c>
      <c r="B919" t="s">
        <v>1706</v>
      </c>
      <c r="C919" t="s">
        <v>13770</v>
      </c>
      <c r="E919" t="s">
        <v>13766</v>
      </c>
      <c r="F919">
        <v>1</v>
      </c>
      <c r="G919">
        <v>10</v>
      </c>
      <c r="H919">
        <v>10203</v>
      </c>
      <c r="I919">
        <v>270103</v>
      </c>
      <c r="J919" t="s">
        <v>13535</v>
      </c>
      <c r="K919">
        <v>270103007</v>
      </c>
      <c r="L919" t="s">
        <v>13726</v>
      </c>
      <c r="M919">
        <v>0</v>
      </c>
      <c r="N919">
        <v>1882</v>
      </c>
      <c r="O919">
        <v>0</v>
      </c>
    </row>
    <row r="920" spans="1:15" x14ac:dyDescent="0.25">
      <c r="A920" t="s">
        <v>777</v>
      </c>
      <c r="B920" t="s">
        <v>1706</v>
      </c>
      <c r="C920" t="s">
        <v>13771</v>
      </c>
      <c r="E920" t="s">
        <v>13768</v>
      </c>
      <c r="F920">
        <v>3</v>
      </c>
      <c r="G920">
        <v>10</v>
      </c>
      <c r="H920">
        <v>10203</v>
      </c>
      <c r="I920">
        <v>270103</v>
      </c>
      <c r="J920" t="s">
        <v>13535</v>
      </c>
      <c r="K920">
        <v>270103007</v>
      </c>
      <c r="L920" t="s">
        <v>13726</v>
      </c>
      <c r="M920">
        <v>0</v>
      </c>
      <c r="N920">
        <v>464</v>
      </c>
      <c r="O920">
        <v>0</v>
      </c>
    </row>
    <row r="921" spans="1:15" x14ac:dyDescent="0.25">
      <c r="A921" t="s">
        <v>777</v>
      </c>
      <c r="B921" t="s">
        <v>1706</v>
      </c>
      <c r="C921" t="s">
        <v>13772</v>
      </c>
      <c r="E921" t="s">
        <v>13766</v>
      </c>
      <c r="F921">
        <v>1</v>
      </c>
      <c r="G921">
        <v>10</v>
      </c>
      <c r="H921">
        <v>10203</v>
      </c>
      <c r="I921">
        <v>270103</v>
      </c>
      <c r="J921" t="s">
        <v>13535</v>
      </c>
      <c r="K921">
        <v>270103007</v>
      </c>
      <c r="L921" t="s">
        <v>13726</v>
      </c>
      <c r="M921">
        <v>0</v>
      </c>
      <c r="N921">
        <v>1335</v>
      </c>
      <c r="O921">
        <v>0</v>
      </c>
    </row>
    <row r="922" spans="1:15" x14ac:dyDescent="0.25">
      <c r="A922" t="s">
        <v>777</v>
      </c>
      <c r="B922" t="s">
        <v>1706</v>
      </c>
      <c r="C922" t="s">
        <v>13773</v>
      </c>
      <c r="E922" t="s">
        <v>13766</v>
      </c>
      <c r="F922">
        <v>1</v>
      </c>
      <c r="G922">
        <v>10</v>
      </c>
      <c r="H922">
        <v>10203</v>
      </c>
      <c r="I922">
        <v>270103</v>
      </c>
      <c r="J922" t="s">
        <v>13535</v>
      </c>
      <c r="K922">
        <v>270103007</v>
      </c>
      <c r="L922" t="s">
        <v>13726</v>
      </c>
      <c r="M922">
        <v>0</v>
      </c>
      <c r="N922">
        <v>351</v>
      </c>
      <c r="O922">
        <v>0</v>
      </c>
    </row>
    <row r="923" spans="1:15" x14ac:dyDescent="0.25">
      <c r="A923" t="s">
        <v>777</v>
      </c>
      <c r="B923" t="s">
        <v>1706</v>
      </c>
      <c r="C923" t="s">
        <v>13773</v>
      </c>
      <c r="E923" t="s">
        <v>13767</v>
      </c>
      <c r="F923">
        <v>2</v>
      </c>
      <c r="G923">
        <v>10</v>
      </c>
      <c r="H923">
        <v>10203</v>
      </c>
      <c r="I923">
        <v>270103</v>
      </c>
      <c r="J923" t="s">
        <v>13535</v>
      </c>
      <c r="K923">
        <v>270103007</v>
      </c>
      <c r="L923" t="s">
        <v>13726</v>
      </c>
      <c r="M923">
        <v>0</v>
      </c>
      <c r="N923">
        <v>351</v>
      </c>
      <c r="O923">
        <v>0</v>
      </c>
    </row>
    <row r="924" spans="1:15" x14ac:dyDescent="0.25">
      <c r="A924" t="s">
        <v>777</v>
      </c>
      <c r="B924" t="s">
        <v>1712</v>
      </c>
      <c r="C924" t="s">
        <v>13769</v>
      </c>
      <c r="E924" t="s">
        <v>13766</v>
      </c>
      <c r="F924">
        <v>1</v>
      </c>
      <c r="G924">
        <v>10</v>
      </c>
      <c r="H924">
        <v>10205</v>
      </c>
      <c r="I924">
        <v>270103</v>
      </c>
      <c r="J924" t="s">
        <v>13535</v>
      </c>
      <c r="K924">
        <v>270103007</v>
      </c>
      <c r="L924" t="s">
        <v>13726</v>
      </c>
      <c r="M924">
        <v>0</v>
      </c>
      <c r="N924">
        <v>704</v>
      </c>
      <c r="O924">
        <v>0</v>
      </c>
    </row>
    <row r="925" spans="1:15" x14ac:dyDescent="0.25">
      <c r="A925" t="s">
        <v>777</v>
      </c>
      <c r="B925" t="s">
        <v>1712</v>
      </c>
      <c r="C925" t="s">
        <v>13769</v>
      </c>
      <c r="E925" t="s">
        <v>13767</v>
      </c>
      <c r="F925">
        <v>2</v>
      </c>
      <c r="G925">
        <v>10</v>
      </c>
      <c r="H925">
        <v>10205</v>
      </c>
      <c r="I925">
        <v>270103</v>
      </c>
      <c r="J925" t="s">
        <v>13535</v>
      </c>
      <c r="K925">
        <v>270103007</v>
      </c>
      <c r="L925" t="s">
        <v>13726</v>
      </c>
      <c r="M925">
        <v>0</v>
      </c>
      <c r="N925">
        <v>704</v>
      </c>
      <c r="O925">
        <v>0</v>
      </c>
    </row>
    <row r="926" spans="1:15" x14ac:dyDescent="0.25">
      <c r="A926" t="s">
        <v>777</v>
      </c>
      <c r="B926" t="s">
        <v>1712</v>
      </c>
      <c r="C926" t="s">
        <v>13770</v>
      </c>
      <c r="E926" t="s">
        <v>13766</v>
      </c>
      <c r="F926">
        <v>1</v>
      </c>
      <c r="G926">
        <v>10</v>
      </c>
      <c r="H926">
        <v>10205</v>
      </c>
      <c r="I926">
        <v>270103</v>
      </c>
      <c r="J926" t="s">
        <v>13535</v>
      </c>
      <c r="K926">
        <v>270103007</v>
      </c>
      <c r="L926" t="s">
        <v>13726</v>
      </c>
      <c r="M926">
        <v>0</v>
      </c>
      <c r="N926">
        <v>471</v>
      </c>
      <c r="O926">
        <v>0</v>
      </c>
    </row>
    <row r="927" spans="1:15" x14ac:dyDescent="0.25">
      <c r="A927" t="s">
        <v>777</v>
      </c>
      <c r="B927" t="s">
        <v>1712</v>
      </c>
      <c r="C927" t="s">
        <v>13771</v>
      </c>
      <c r="E927" t="s">
        <v>13766</v>
      </c>
      <c r="F927">
        <v>1</v>
      </c>
      <c r="G927">
        <v>10</v>
      </c>
      <c r="H927">
        <v>10205</v>
      </c>
      <c r="I927">
        <v>270103</v>
      </c>
      <c r="J927" t="s">
        <v>13535</v>
      </c>
      <c r="K927">
        <v>270103007</v>
      </c>
      <c r="L927" t="s">
        <v>13726</v>
      </c>
      <c r="M927">
        <v>0</v>
      </c>
      <c r="N927">
        <v>464</v>
      </c>
      <c r="O927">
        <v>0</v>
      </c>
    </row>
    <row r="928" spans="1:15" x14ac:dyDescent="0.25">
      <c r="A928" t="s">
        <v>777</v>
      </c>
      <c r="B928" t="s">
        <v>1712</v>
      </c>
      <c r="C928" t="s">
        <v>13772</v>
      </c>
      <c r="E928" t="s">
        <v>13766</v>
      </c>
      <c r="F928">
        <v>1</v>
      </c>
      <c r="G928">
        <v>10</v>
      </c>
      <c r="H928">
        <v>10205</v>
      </c>
      <c r="I928">
        <v>270103</v>
      </c>
      <c r="J928" t="s">
        <v>13535</v>
      </c>
      <c r="K928">
        <v>270103007</v>
      </c>
      <c r="L928" t="s">
        <v>13726</v>
      </c>
      <c r="M928">
        <v>0</v>
      </c>
      <c r="N928">
        <v>445</v>
      </c>
      <c r="O928">
        <v>0</v>
      </c>
    </row>
    <row r="929" spans="1:15" x14ac:dyDescent="0.25">
      <c r="A929" t="s">
        <v>777</v>
      </c>
      <c r="B929" t="s">
        <v>1712</v>
      </c>
      <c r="C929" t="s">
        <v>13772</v>
      </c>
      <c r="E929" t="s">
        <v>13767</v>
      </c>
      <c r="F929">
        <v>2</v>
      </c>
      <c r="G929">
        <v>10</v>
      </c>
      <c r="H929">
        <v>10205</v>
      </c>
      <c r="I929">
        <v>270103</v>
      </c>
      <c r="J929" t="s">
        <v>13535</v>
      </c>
      <c r="K929">
        <v>270103007</v>
      </c>
      <c r="L929" t="s">
        <v>13726</v>
      </c>
      <c r="M929">
        <v>0</v>
      </c>
      <c r="N929">
        <v>445</v>
      </c>
      <c r="O929">
        <v>0</v>
      </c>
    </row>
    <row r="930" spans="1:15" x14ac:dyDescent="0.25">
      <c r="A930" t="s">
        <v>777</v>
      </c>
      <c r="B930" t="s">
        <v>1712</v>
      </c>
      <c r="C930" t="s">
        <v>13773</v>
      </c>
      <c r="E930" t="s">
        <v>13766</v>
      </c>
      <c r="F930">
        <v>1</v>
      </c>
      <c r="G930">
        <v>10</v>
      </c>
      <c r="H930">
        <v>10205</v>
      </c>
      <c r="I930">
        <v>270103</v>
      </c>
      <c r="J930" t="s">
        <v>13535</v>
      </c>
      <c r="K930">
        <v>270103007</v>
      </c>
      <c r="L930" t="s">
        <v>13726</v>
      </c>
      <c r="M930">
        <v>0</v>
      </c>
      <c r="N930">
        <v>351</v>
      </c>
      <c r="O930">
        <v>0</v>
      </c>
    </row>
    <row r="931" spans="1:15" x14ac:dyDescent="0.25">
      <c r="A931" t="s">
        <v>777</v>
      </c>
      <c r="B931" t="s">
        <v>1712</v>
      </c>
      <c r="C931" t="s">
        <v>13773</v>
      </c>
      <c r="E931" t="s">
        <v>13767</v>
      </c>
      <c r="F931">
        <v>2</v>
      </c>
      <c r="G931">
        <v>10</v>
      </c>
      <c r="H931">
        <v>10205</v>
      </c>
      <c r="I931">
        <v>270103</v>
      </c>
      <c r="J931" t="s">
        <v>13535</v>
      </c>
      <c r="K931">
        <v>270103007</v>
      </c>
      <c r="L931" t="s">
        <v>13726</v>
      </c>
      <c r="M931">
        <v>0</v>
      </c>
      <c r="N931">
        <v>351</v>
      </c>
      <c r="O931">
        <v>0</v>
      </c>
    </row>
    <row r="932" spans="1:15" x14ac:dyDescent="0.25">
      <c r="A932" t="s">
        <v>777</v>
      </c>
      <c r="B932" t="s">
        <v>1682</v>
      </c>
      <c r="C932" t="s">
        <v>13770</v>
      </c>
      <c r="E932" t="s">
        <v>13766</v>
      </c>
      <c r="F932">
        <v>1</v>
      </c>
      <c r="G932">
        <v>10</v>
      </c>
      <c r="H932">
        <v>10104</v>
      </c>
      <c r="I932">
        <v>270103</v>
      </c>
      <c r="J932" t="s">
        <v>13535</v>
      </c>
      <c r="K932">
        <v>270103007</v>
      </c>
      <c r="L932" t="s">
        <v>13726</v>
      </c>
      <c r="M932">
        <v>0</v>
      </c>
      <c r="N932">
        <v>471</v>
      </c>
      <c r="O932">
        <v>0</v>
      </c>
    </row>
    <row r="933" spans="1:15" x14ac:dyDescent="0.25">
      <c r="A933" t="s">
        <v>777</v>
      </c>
      <c r="B933" t="s">
        <v>1682</v>
      </c>
      <c r="C933" t="s">
        <v>13770</v>
      </c>
      <c r="E933" t="s">
        <v>13768</v>
      </c>
      <c r="F933">
        <v>3</v>
      </c>
      <c r="G933">
        <v>10</v>
      </c>
      <c r="H933">
        <v>10104</v>
      </c>
      <c r="I933">
        <v>270103</v>
      </c>
      <c r="J933" t="s">
        <v>13535</v>
      </c>
      <c r="K933">
        <v>270103007</v>
      </c>
      <c r="L933" t="s">
        <v>13726</v>
      </c>
      <c r="M933">
        <v>0</v>
      </c>
      <c r="N933">
        <v>471</v>
      </c>
      <c r="O933">
        <v>0</v>
      </c>
    </row>
    <row r="934" spans="1:15" x14ac:dyDescent="0.25">
      <c r="A934" t="s">
        <v>777</v>
      </c>
      <c r="B934" t="s">
        <v>1682</v>
      </c>
      <c r="C934" t="s">
        <v>13773</v>
      </c>
      <c r="E934" t="s">
        <v>13766</v>
      </c>
      <c r="F934">
        <v>1</v>
      </c>
      <c r="G934">
        <v>10</v>
      </c>
      <c r="H934">
        <v>10104</v>
      </c>
      <c r="I934">
        <v>270103</v>
      </c>
      <c r="J934" t="s">
        <v>13535</v>
      </c>
      <c r="K934">
        <v>270103007</v>
      </c>
      <c r="L934" t="s">
        <v>13726</v>
      </c>
      <c r="M934">
        <v>0</v>
      </c>
      <c r="N934">
        <v>351</v>
      </c>
      <c r="O934">
        <v>0</v>
      </c>
    </row>
    <row r="935" spans="1:15" x14ac:dyDescent="0.25">
      <c r="A935" t="s">
        <v>777</v>
      </c>
      <c r="B935" t="s">
        <v>1682</v>
      </c>
      <c r="C935" t="s">
        <v>13773</v>
      </c>
      <c r="E935" t="s">
        <v>13767</v>
      </c>
      <c r="F935">
        <v>2</v>
      </c>
      <c r="G935">
        <v>10</v>
      </c>
      <c r="H935">
        <v>10104</v>
      </c>
      <c r="I935">
        <v>270103</v>
      </c>
      <c r="J935" t="s">
        <v>13535</v>
      </c>
      <c r="K935">
        <v>270103007</v>
      </c>
      <c r="L935" t="s">
        <v>13726</v>
      </c>
      <c r="M935">
        <v>0</v>
      </c>
      <c r="N935">
        <v>351</v>
      </c>
      <c r="O935">
        <v>0</v>
      </c>
    </row>
    <row r="936" spans="1:15" x14ac:dyDescent="0.25">
      <c r="A936" t="s">
        <v>777</v>
      </c>
      <c r="B936" t="s">
        <v>1685</v>
      </c>
      <c r="C936" t="s">
        <v>13765</v>
      </c>
      <c r="E936" t="s">
        <v>13766</v>
      </c>
      <c r="F936">
        <v>1</v>
      </c>
      <c r="G936">
        <v>10</v>
      </c>
      <c r="H936">
        <v>10105</v>
      </c>
      <c r="I936">
        <v>270103</v>
      </c>
      <c r="J936" t="s">
        <v>13535</v>
      </c>
      <c r="K936">
        <v>270103007</v>
      </c>
      <c r="L936" t="s">
        <v>13726</v>
      </c>
      <c r="M936">
        <v>0</v>
      </c>
      <c r="N936">
        <v>0</v>
      </c>
      <c r="O936">
        <v>1085</v>
      </c>
    </row>
    <row r="937" spans="1:15" x14ac:dyDescent="0.25">
      <c r="A937" t="s">
        <v>777</v>
      </c>
      <c r="B937" t="s">
        <v>1685</v>
      </c>
      <c r="C937" t="s">
        <v>13770</v>
      </c>
      <c r="E937" t="s">
        <v>13766</v>
      </c>
      <c r="F937">
        <v>1</v>
      </c>
      <c r="G937">
        <v>10</v>
      </c>
      <c r="H937">
        <v>10105</v>
      </c>
      <c r="I937">
        <v>270103</v>
      </c>
      <c r="J937" t="s">
        <v>13535</v>
      </c>
      <c r="K937">
        <v>270103007</v>
      </c>
      <c r="L937" t="s">
        <v>13726</v>
      </c>
      <c r="M937">
        <v>0</v>
      </c>
      <c r="N937">
        <v>471</v>
      </c>
      <c r="O937">
        <v>0</v>
      </c>
    </row>
    <row r="938" spans="1:15" x14ac:dyDescent="0.25">
      <c r="A938" t="s">
        <v>777</v>
      </c>
      <c r="B938" t="s">
        <v>1685</v>
      </c>
      <c r="C938" t="s">
        <v>13770</v>
      </c>
      <c r="E938" t="s">
        <v>13767</v>
      </c>
      <c r="F938">
        <v>2</v>
      </c>
      <c r="G938">
        <v>10</v>
      </c>
      <c r="H938">
        <v>10105</v>
      </c>
      <c r="I938">
        <v>270103</v>
      </c>
      <c r="J938" t="s">
        <v>13535</v>
      </c>
      <c r="K938">
        <v>270103007</v>
      </c>
      <c r="L938" t="s">
        <v>13726</v>
      </c>
      <c r="M938">
        <v>0</v>
      </c>
      <c r="N938">
        <v>0</v>
      </c>
      <c r="O938">
        <v>1838</v>
      </c>
    </row>
    <row r="939" spans="1:15" x14ac:dyDescent="0.25">
      <c r="A939" t="s">
        <v>777</v>
      </c>
      <c r="B939" t="s">
        <v>1685</v>
      </c>
      <c r="C939" t="s">
        <v>13770</v>
      </c>
      <c r="E939" t="s">
        <v>13768</v>
      </c>
      <c r="F939">
        <v>3</v>
      </c>
      <c r="G939">
        <v>10</v>
      </c>
      <c r="H939">
        <v>10105</v>
      </c>
      <c r="I939">
        <v>270103</v>
      </c>
      <c r="J939" t="s">
        <v>13535</v>
      </c>
      <c r="K939">
        <v>270103007</v>
      </c>
      <c r="L939" t="s">
        <v>13726</v>
      </c>
      <c r="M939">
        <v>0</v>
      </c>
      <c r="N939">
        <v>941</v>
      </c>
      <c r="O939">
        <v>0</v>
      </c>
    </row>
    <row r="940" spans="1:15" x14ac:dyDescent="0.25">
      <c r="A940" t="s">
        <v>777</v>
      </c>
      <c r="B940" t="s">
        <v>1685</v>
      </c>
      <c r="C940" t="s">
        <v>13771</v>
      </c>
      <c r="E940" t="s">
        <v>13766</v>
      </c>
      <c r="F940">
        <v>1</v>
      </c>
      <c r="G940">
        <v>10</v>
      </c>
      <c r="H940">
        <v>10105</v>
      </c>
      <c r="I940">
        <v>270103</v>
      </c>
      <c r="J940" t="s">
        <v>13535</v>
      </c>
      <c r="K940">
        <v>270103007</v>
      </c>
      <c r="L940" t="s">
        <v>13726</v>
      </c>
      <c r="M940">
        <v>0</v>
      </c>
      <c r="N940">
        <v>0</v>
      </c>
      <c r="O940">
        <v>921</v>
      </c>
    </row>
    <row r="941" spans="1:15" x14ac:dyDescent="0.25">
      <c r="A941" t="s">
        <v>777</v>
      </c>
      <c r="B941" t="s">
        <v>1685</v>
      </c>
      <c r="C941" t="s">
        <v>13771</v>
      </c>
      <c r="E941" t="s">
        <v>13768</v>
      </c>
      <c r="F941">
        <v>3</v>
      </c>
      <c r="G941">
        <v>10</v>
      </c>
      <c r="H941">
        <v>10105</v>
      </c>
      <c r="I941">
        <v>270103</v>
      </c>
      <c r="J941" t="s">
        <v>13535</v>
      </c>
      <c r="K941">
        <v>270103007</v>
      </c>
      <c r="L941" t="s">
        <v>13726</v>
      </c>
      <c r="M941">
        <v>0</v>
      </c>
      <c r="N941">
        <v>464</v>
      </c>
      <c r="O941">
        <v>0</v>
      </c>
    </row>
    <row r="942" spans="1:15" x14ac:dyDescent="0.25">
      <c r="A942" t="s">
        <v>777</v>
      </c>
      <c r="B942" t="s">
        <v>1685</v>
      </c>
      <c r="C942" t="s">
        <v>13772</v>
      </c>
      <c r="E942" t="s">
        <v>13766</v>
      </c>
      <c r="F942">
        <v>1</v>
      </c>
      <c r="G942">
        <v>10</v>
      </c>
      <c r="H942">
        <v>10105</v>
      </c>
      <c r="I942">
        <v>270103</v>
      </c>
      <c r="J942" t="s">
        <v>13535</v>
      </c>
      <c r="K942">
        <v>270103007</v>
      </c>
      <c r="L942" t="s">
        <v>13726</v>
      </c>
      <c r="M942">
        <v>0</v>
      </c>
      <c r="N942">
        <v>0</v>
      </c>
      <c r="O942">
        <v>1579</v>
      </c>
    </row>
    <row r="943" spans="1:15" x14ac:dyDescent="0.25">
      <c r="A943" t="s">
        <v>777</v>
      </c>
      <c r="B943" t="s">
        <v>1685</v>
      </c>
      <c r="C943" t="s">
        <v>13772</v>
      </c>
      <c r="E943" t="s">
        <v>13767</v>
      </c>
      <c r="F943">
        <v>2</v>
      </c>
      <c r="G943">
        <v>10</v>
      </c>
      <c r="H943">
        <v>10105</v>
      </c>
      <c r="I943">
        <v>270103</v>
      </c>
      <c r="J943" t="s">
        <v>13535</v>
      </c>
      <c r="K943">
        <v>270103007</v>
      </c>
      <c r="L943" t="s">
        <v>13726</v>
      </c>
      <c r="M943">
        <v>0</v>
      </c>
      <c r="N943">
        <v>0</v>
      </c>
      <c r="O943">
        <v>526</v>
      </c>
    </row>
    <row r="944" spans="1:15" x14ac:dyDescent="0.25">
      <c r="A944" t="s">
        <v>777</v>
      </c>
      <c r="B944" t="s">
        <v>1685</v>
      </c>
      <c r="C944" t="s">
        <v>13773</v>
      </c>
      <c r="E944" t="s">
        <v>13766</v>
      </c>
      <c r="F944">
        <v>1</v>
      </c>
      <c r="G944">
        <v>10</v>
      </c>
      <c r="H944">
        <v>10105</v>
      </c>
      <c r="I944">
        <v>270103</v>
      </c>
      <c r="J944" t="s">
        <v>13535</v>
      </c>
      <c r="K944">
        <v>270103007</v>
      </c>
      <c r="L944" t="s">
        <v>13726</v>
      </c>
      <c r="M944">
        <v>0</v>
      </c>
      <c r="N944">
        <v>0</v>
      </c>
      <c r="O944">
        <v>294</v>
      </c>
    </row>
    <row r="945" spans="1:15" x14ac:dyDescent="0.25">
      <c r="A945" t="s">
        <v>777</v>
      </c>
      <c r="B945" t="s">
        <v>1757</v>
      </c>
      <c r="C945" t="s">
        <v>13769</v>
      </c>
      <c r="E945" t="s">
        <v>13766</v>
      </c>
      <c r="F945">
        <v>1</v>
      </c>
      <c r="G945">
        <v>10</v>
      </c>
      <c r="H945">
        <v>10403</v>
      </c>
      <c r="I945">
        <v>270103</v>
      </c>
      <c r="J945" t="s">
        <v>13535</v>
      </c>
      <c r="K945">
        <v>270103007</v>
      </c>
      <c r="L945" t="s">
        <v>13726</v>
      </c>
      <c r="M945">
        <v>0</v>
      </c>
      <c r="N945">
        <v>704</v>
      </c>
      <c r="O945">
        <v>0</v>
      </c>
    </row>
    <row r="946" spans="1:15" x14ac:dyDescent="0.25">
      <c r="A946" t="s">
        <v>777</v>
      </c>
      <c r="B946" t="s">
        <v>1757</v>
      </c>
      <c r="C946" t="s">
        <v>13771</v>
      </c>
      <c r="E946" t="s">
        <v>13766</v>
      </c>
      <c r="F946">
        <v>1</v>
      </c>
      <c r="G946">
        <v>10</v>
      </c>
      <c r="H946">
        <v>10403</v>
      </c>
      <c r="I946">
        <v>270103</v>
      </c>
      <c r="J946" t="s">
        <v>13535</v>
      </c>
      <c r="K946">
        <v>270103007</v>
      </c>
      <c r="L946" t="s">
        <v>13726</v>
      </c>
      <c r="M946">
        <v>0</v>
      </c>
      <c r="N946">
        <v>464</v>
      </c>
      <c r="O946">
        <v>0</v>
      </c>
    </row>
    <row r="947" spans="1:15" x14ac:dyDescent="0.25">
      <c r="A947" t="s">
        <v>777</v>
      </c>
      <c r="B947" t="s">
        <v>1757</v>
      </c>
      <c r="C947" t="s">
        <v>13771</v>
      </c>
      <c r="E947" t="s">
        <v>13768</v>
      </c>
      <c r="F947">
        <v>3</v>
      </c>
      <c r="G947">
        <v>10</v>
      </c>
      <c r="H947">
        <v>10403</v>
      </c>
      <c r="I947">
        <v>270103</v>
      </c>
      <c r="J947" t="s">
        <v>13535</v>
      </c>
      <c r="K947">
        <v>270103007</v>
      </c>
      <c r="L947" t="s">
        <v>13726</v>
      </c>
      <c r="M947">
        <v>0</v>
      </c>
      <c r="N947">
        <v>464</v>
      </c>
      <c r="O947">
        <v>0</v>
      </c>
    </row>
    <row r="948" spans="1:15" x14ac:dyDescent="0.25">
      <c r="A948" t="s">
        <v>777</v>
      </c>
      <c r="B948" t="s">
        <v>1757</v>
      </c>
      <c r="C948" t="s">
        <v>13773</v>
      </c>
      <c r="E948" t="s">
        <v>13767</v>
      </c>
      <c r="F948">
        <v>2</v>
      </c>
      <c r="G948">
        <v>10</v>
      </c>
      <c r="H948">
        <v>10403</v>
      </c>
      <c r="I948">
        <v>270103</v>
      </c>
      <c r="J948" t="s">
        <v>13535</v>
      </c>
      <c r="K948">
        <v>270103007</v>
      </c>
      <c r="L948" t="s">
        <v>13726</v>
      </c>
      <c r="M948">
        <v>0</v>
      </c>
      <c r="N948">
        <v>351</v>
      </c>
      <c r="O948">
        <v>0</v>
      </c>
    </row>
    <row r="949" spans="1:15" x14ac:dyDescent="0.25">
      <c r="A949" t="s">
        <v>777</v>
      </c>
      <c r="B949" t="s">
        <v>1691</v>
      </c>
      <c r="C949" t="s">
        <v>13769</v>
      </c>
      <c r="E949" t="s">
        <v>13766</v>
      </c>
      <c r="F949">
        <v>1</v>
      </c>
      <c r="G949">
        <v>10</v>
      </c>
      <c r="H949">
        <v>10107</v>
      </c>
      <c r="I949">
        <v>270103</v>
      </c>
      <c r="J949" t="s">
        <v>13535</v>
      </c>
      <c r="K949">
        <v>270103007</v>
      </c>
      <c r="L949" t="s">
        <v>13726</v>
      </c>
      <c r="M949">
        <v>0</v>
      </c>
      <c r="N949">
        <v>1407</v>
      </c>
      <c r="O949">
        <v>0</v>
      </c>
    </row>
    <row r="950" spans="1:15" x14ac:dyDescent="0.25">
      <c r="A950" t="s">
        <v>777</v>
      </c>
      <c r="B950" t="s">
        <v>1691</v>
      </c>
      <c r="C950" t="s">
        <v>13769</v>
      </c>
      <c r="E950" t="s">
        <v>13767</v>
      </c>
      <c r="F950">
        <v>2</v>
      </c>
      <c r="G950">
        <v>10</v>
      </c>
      <c r="H950">
        <v>10107</v>
      </c>
      <c r="I950">
        <v>270103</v>
      </c>
      <c r="J950" t="s">
        <v>13535</v>
      </c>
      <c r="K950">
        <v>270103007</v>
      </c>
      <c r="L950" t="s">
        <v>13726</v>
      </c>
      <c r="M950">
        <v>0</v>
      </c>
      <c r="N950">
        <v>704</v>
      </c>
      <c r="O950">
        <v>0</v>
      </c>
    </row>
    <row r="951" spans="1:15" x14ac:dyDescent="0.25">
      <c r="A951" t="s">
        <v>777</v>
      </c>
      <c r="B951" t="s">
        <v>1691</v>
      </c>
      <c r="C951" t="s">
        <v>13770</v>
      </c>
      <c r="E951" t="s">
        <v>13766</v>
      </c>
      <c r="F951">
        <v>1</v>
      </c>
      <c r="G951">
        <v>10</v>
      </c>
      <c r="H951">
        <v>10107</v>
      </c>
      <c r="I951">
        <v>270103</v>
      </c>
      <c r="J951" t="s">
        <v>13535</v>
      </c>
      <c r="K951">
        <v>270103007</v>
      </c>
      <c r="L951" t="s">
        <v>13726</v>
      </c>
      <c r="M951">
        <v>0</v>
      </c>
      <c r="N951">
        <v>0</v>
      </c>
      <c r="O951">
        <v>919</v>
      </c>
    </row>
    <row r="952" spans="1:15" x14ac:dyDescent="0.25">
      <c r="A952" t="s">
        <v>777</v>
      </c>
      <c r="B952" t="s">
        <v>1691</v>
      </c>
      <c r="C952" t="s">
        <v>13770</v>
      </c>
      <c r="E952" t="s">
        <v>13767</v>
      </c>
      <c r="F952">
        <v>2</v>
      </c>
      <c r="G952">
        <v>10</v>
      </c>
      <c r="H952">
        <v>10107</v>
      </c>
      <c r="I952">
        <v>270103</v>
      </c>
      <c r="J952" t="s">
        <v>13535</v>
      </c>
      <c r="K952">
        <v>270103007</v>
      </c>
      <c r="L952" t="s">
        <v>13726</v>
      </c>
      <c r="M952">
        <v>0</v>
      </c>
      <c r="N952">
        <v>0</v>
      </c>
      <c r="O952">
        <v>1838</v>
      </c>
    </row>
    <row r="953" spans="1:15" x14ac:dyDescent="0.25">
      <c r="A953" t="s">
        <v>777</v>
      </c>
      <c r="B953" t="s">
        <v>1691</v>
      </c>
      <c r="C953" t="s">
        <v>13771</v>
      </c>
      <c r="E953" t="s">
        <v>13766</v>
      </c>
      <c r="F953">
        <v>1</v>
      </c>
      <c r="G953">
        <v>10</v>
      </c>
      <c r="H953">
        <v>10107</v>
      </c>
      <c r="I953">
        <v>270103</v>
      </c>
      <c r="J953" t="s">
        <v>13535</v>
      </c>
      <c r="K953">
        <v>270103007</v>
      </c>
      <c r="L953" t="s">
        <v>13726</v>
      </c>
      <c r="M953">
        <v>0</v>
      </c>
      <c r="N953">
        <v>1856</v>
      </c>
      <c r="O953">
        <v>461</v>
      </c>
    </row>
    <row r="954" spans="1:15" x14ac:dyDescent="0.25">
      <c r="A954" t="s">
        <v>777</v>
      </c>
      <c r="B954" t="s">
        <v>1691</v>
      </c>
      <c r="C954" t="s">
        <v>13771</v>
      </c>
      <c r="E954" t="s">
        <v>13767</v>
      </c>
      <c r="F954">
        <v>2</v>
      </c>
      <c r="G954">
        <v>10</v>
      </c>
      <c r="H954">
        <v>10107</v>
      </c>
      <c r="I954">
        <v>270103</v>
      </c>
      <c r="J954" t="s">
        <v>13535</v>
      </c>
      <c r="K954">
        <v>270103007</v>
      </c>
      <c r="L954" t="s">
        <v>13726</v>
      </c>
      <c r="M954">
        <v>0</v>
      </c>
      <c r="N954">
        <v>0</v>
      </c>
      <c r="O954">
        <v>1382</v>
      </c>
    </row>
    <row r="955" spans="1:15" x14ac:dyDescent="0.25">
      <c r="A955" t="s">
        <v>777</v>
      </c>
      <c r="B955" t="s">
        <v>1691</v>
      </c>
      <c r="C955" t="s">
        <v>13771</v>
      </c>
      <c r="E955" t="s">
        <v>13768</v>
      </c>
      <c r="F955">
        <v>3</v>
      </c>
      <c r="G955">
        <v>10</v>
      </c>
      <c r="H955">
        <v>10107</v>
      </c>
      <c r="I955">
        <v>270103</v>
      </c>
      <c r="J955" t="s">
        <v>13535</v>
      </c>
      <c r="K955">
        <v>270103007</v>
      </c>
      <c r="L955" t="s">
        <v>13726</v>
      </c>
      <c r="M955">
        <v>0</v>
      </c>
      <c r="N955">
        <v>464</v>
      </c>
      <c r="O955">
        <v>0</v>
      </c>
    </row>
    <row r="956" spans="1:15" x14ac:dyDescent="0.25">
      <c r="A956" t="s">
        <v>777</v>
      </c>
      <c r="B956" t="s">
        <v>1691</v>
      </c>
      <c r="C956" t="s">
        <v>13772</v>
      </c>
      <c r="E956" t="s">
        <v>13766</v>
      </c>
      <c r="F956">
        <v>1</v>
      </c>
      <c r="G956">
        <v>10</v>
      </c>
      <c r="H956">
        <v>10107</v>
      </c>
      <c r="I956">
        <v>270103</v>
      </c>
      <c r="J956" t="s">
        <v>13535</v>
      </c>
      <c r="K956">
        <v>270103007</v>
      </c>
      <c r="L956" t="s">
        <v>13726</v>
      </c>
      <c r="M956">
        <v>0</v>
      </c>
      <c r="N956">
        <v>1780</v>
      </c>
      <c r="O956">
        <v>0</v>
      </c>
    </row>
    <row r="957" spans="1:15" x14ac:dyDescent="0.25">
      <c r="A957" t="s">
        <v>777</v>
      </c>
      <c r="B957" t="s">
        <v>1691</v>
      </c>
      <c r="C957" t="s">
        <v>13772</v>
      </c>
      <c r="E957" t="s">
        <v>13767</v>
      </c>
      <c r="F957">
        <v>2</v>
      </c>
      <c r="G957">
        <v>10</v>
      </c>
      <c r="H957">
        <v>10107</v>
      </c>
      <c r="I957">
        <v>270103</v>
      </c>
      <c r="J957" t="s">
        <v>13535</v>
      </c>
      <c r="K957">
        <v>270103007</v>
      </c>
      <c r="L957" t="s">
        <v>13726</v>
      </c>
      <c r="M957">
        <v>0</v>
      </c>
      <c r="N957">
        <v>445</v>
      </c>
      <c r="O957">
        <v>526</v>
      </c>
    </row>
    <row r="958" spans="1:15" x14ac:dyDescent="0.25">
      <c r="A958" t="s">
        <v>777</v>
      </c>
      <c r="B958" t="s">
        <v>1691</v>
      </c>
      <c r="C958" t="s">
        <v>13773</v>
      </c>
      <c r="E958" t="s">
        <v>13766</v>
      </c>
      <c r="F958">
        <v>1</v>
      </c>
      <c r="G958">
        <v>10</v>
      </c>
      <c r="H958">
        <v>10107</v>
      </c>
      <c r="I958">
        <v>270103</v>
      </c>
      <c r="J958" t="s">
        <v>13535</v>
      </c>
      <c r="K958">
        <v>270103007</v>
      </c>
      <c r="L958" t="s">
        <v>13726</v>
      </c>
      <c r="M958">
        <v>0</v>
      </c>
      <c r="N958">
        <v>702</v>
      </c>
      <c r="O958">
        <v>589</v>
      </c>
    </row>
    <row r="959" spans="1:15" x14ac:dyDescent="0.25">
      <c r="A959" t="s">
        <v>777</v>
      </c>
      <c r="B959" t="s">
        <v>1691</v>
      </c>
      <c r="C959" t="s">
        <v>13773</v>
      </c>
      <c r="E959" t="s">
        <v>13767</v>
      </c>
      <c r="F959">
        <v>2</v>
      </c>
      <c r="G959">
        <v>10</v>
      </c>
      <c r="H959">
        <v>10107</v>
      </c>
      <c r="I959">
        <v>270103</v>
      </c>
      <c r="J959" t="s">
        <v>13535</v>
      </c>
      <c r="K959">
        <v>270103007</v>
      </c>
      <c r="L959" t="s">
        <v>13726</v>
      </c>
      <c r="M959">
        <v>0</v>
      </c>
      <c r="N959">
        <v>351</v>
      </c>
      <c r="O959">
        <v>294</v>
      </c>
    </row>
    <row r="960" spans="1:15" x14ac:dyDescent="0.25">
      <c r="A960" t="s">
        <v>777</v>
      </c>
      <c r="B960" t="s">
        <v>1691</v>
      </c>
      <c r="C960" t="s">
        <v>13773</v>
      </c>
      <c r="E960" t="s">
        <v>13768</v>
      </c>
      <c r="F960">
        <v>3</v>
      </c>
      <c r="G960">
        <v>10</v>
      </c>
      <c r="H960">
        <v>10107</v>
      </c>
      <c r="I960">
        <v>270103</v>
      </c>
      <c r="J960" t="s">
        <v>13535</v>
      </c>
      <c r="K960">
        <v>270103007</v>
      </c>
      <c r="L960" t="s">
        <v>13726</v>
      </c>
      <c r="M960">
        <v>0</v>
      </c>
      <c r="N960">
        <v>0</v>
      </c>
      <c r="O960">
        <v>1178</v>
      </c>
    </row>
    <row r="961" spans="1:15" x14ac:dyDescent="0.25">
      <c r="A961" t="s">
        <v>777</v>
      </c>
      <c r="B961" t="s">
        <v>1694</v>
      </c>
      <c r="C961" t="s">
        <v>13770</v>
      </c>
      <c r="E961" t="s">
        <v>13766</v>
      </c>
      <c r="F961">
        <v>1</v>
      </c>
      <c r="G961">
        <v>10</v>
      </c>
      <c r="H961">
        <v>10108</v>
      </c>
      <c r="I961">
        <v>270103</v>
      </c>
      <c r="J961" t="s">
        <v>13535</v>
      </c>
      <c r="K961">
        <v>270103007</v>
      </c>
      <c r="L961" t="s">
        <v>13726</v>
      </c>
      <c r="M961">
        <v>0</v>
      </c>
      <c r="N961">
        <v>471</v>
      </c>
      <c r="O961">
        <v>0</v>
      </c>
    </row>
    <row r="962" spans="1:15" x14ac:dyDescent="0.25">
      <c r="A962" t="s">
        <v>777</v>
      </c>
      <c r="B962" t="s">
        <v>1694</v>
      </c>
      <c r="C962" t="s">
        <v>13771</v>
      </c>
      <c r="E962" t="s">
        <v>13766</v>
      </c>
      <c r="F962">
        <v>1</v>
      </c>
      <c r="G962">
        <v>10</v>
      </c>
      <c r="H962">
        <v>10108</v>
      </c>
      <c r="I962">
        <v>270103</v>
      </c>
      <c r="J962" t="s">
        <v>13535</v>
      </c>
      <c r="K962">
        <v>270103007</v>
      </c>
      <c r="L962" t="s">
        <v>13726</v>
      </c>
      <c r="M962">
        <v>0</v>
      </c>
      <c r="N962">
        <v>928</v>
      </c>
      <c r="O962">
        <v>0</v>
      </c>
    </row>
    <row r="963" spans="1:15" x14ac:dyDescent="0.25">
      <c r="A963" t="s">
        <v>777</v>
      </c>
      <c r="B963" t="s">
        <v>1694</v>
      </c>
      <c r="C963" t="s">
        <v>13773</v>
      </c>
      <c r="E963" t="s">
        <v>13766</v>
      </c>
      <c r="F963">
        <v>1</v>
      </c>
      <c r="G963">
        <v>10</v>
      </c>
      <c r="H963">
        <v>10108</v>
      </c>
      <c r="I963">
        <v>270103</v>
      </c>
      <c r="J963" t="s">
        <v>13535</v>
      </c>
      <c r="K963">
        <v>270103007</v>
      </c>
      <c r="L963" t="s">
        <v>13726</v>
      </c>
      <c r="M963">
        <v>0</v>
      </c>
      <c r="N963">
        <v>351</v>
      </c>
      <c r="O963">
        <v>0</v>
      </c>
    </row>
    <row r="964" spans="1:15" x14ac:dyDescent="0.25">
      <c r="A964" t="s">
        <v>777</v>
      </c>
      <c r="B964" t="s">
        <v>1730</v>
      </c>
      <c r="C964" t="s">
        <v>13765</v>
      </c>
      <c r="E964" t="s">
        <v>13766</v>
      </c>
      <c r="F964">
        <v>1</v>
      </c>
      <c r="G964">
        <v>10</v>
      </c>
      <c r="H964">
        <v>10301</v>
      </c>
      <c r="I964">
        <v>270103</v>
      </c>
      <c r="J964" t="s">
        <v>13535</v>
      </c>
      <c r="K964">
        <v>270103007</v>
      </c>
      <c r="L964" t="s">
        <v>13726</v>
      </c>
      <c r="M964">
        <v>0</v>
      </c>
      <c r="N964">
        <v>0</v>
      </c>
      <c r="O964">
        <v>2170</v>
      </c>
    </row>
    <row r="965" spans="1:15" x14ac:dyDescent="0.25">
      <c r="A965" t="s">
        <v>777</v>
      </c>
      <c r="B965" t="s">
        <v>1730</v>
      </c>
      <c r="C965" t="s">
        <v>13765</v>
      </c>
      <c r="E965" t="s">
        <v>13767</v>
      </c>
      <c r="F965">
        <v>2</v>
      </c>
      <c r="G965">
        <v>10</v>
      </c>
      <c r="H965">
        <v>10301</v>
      </c>
      <c r="I965">
        <v>270103</v>
      </c>
      <c r="J965" t="s">
        <v>13535</v>
      </c>
      <c r="K965">
        <v>270103007</v>
      </c>
      <c r="L965" t="s">
        <v>13726</v>
      </c>
      <c r="M965">
        <v>4106</v>
      </c>
      <c r="N965">
        <v>10457</v>
      </c>
      <c r="O965">
        <v>6510</v>
      </c>
    </row>
    <row r="966" spans="1:15" x14ac:dyDescent="0.25">
      <c r="A966" t="s">
        <v>777</v>
      </c>
      <c r="B966" t="s">
        <v>1730</v>
      </c>
      <c r="C966" t="s">
        <v>13769</v>
      </c>
      <c r="E966" t="s">
        <v>13766</v>
      </c>
      <c r="F966">
        <v>1</v>
      </c>
      <c r="G966">
        <v>10</v>
      </c>
      <c r="H966">
        <v>10301</v>
      </c>
      <c r="I966">
        <v>270103</v>
      </c>
      <c r="J966" t="s">
        <v>13535</v>
      </c>
      <c r="K966">
        <v>270103007</v>
      </c>
      <c r="L966" t="s">
        <v>13726</v>
      </c>
      <c r="M966">
        <v>3168</v>
      </c>
      <c r="N966">
        <v>3518</v>
      </c>
      <c r="O966">
        <v>4621</v>
      </c>
    </row>
    <row r="967" spans="1:15" x14ac:dyDescent="0.25">
      <c r="A967" t="s">
        <v>777</v>
      </c>
      <c r="B967" t="s">
        <v>1730</v>
      </c>
      <c r="C967" t="s">
        <v>13769</v>
      </c>
      <c r="E967" t="s">
        <v>13767</v>
      </c>
      <c r="F967">
        <v>2</v>
      </c>
      <c r="G967">
        <v>10</v>
      </c>
      <c r="H967">
        <v>10301</v>
      </c>
      <c r="I967">
        <v>270103</v>
      </c>
      <c r="J967" t="s">
        <v>13535</v>
      </c>
      <c r="K967">
        <v>270103007</v>
      </c>
      <c r="L967" t="s">
        <v>13726</v>
      </c>
      <c r="M967">
        <v>5503</v>
      </c>
      <c r="N967">
        <v>704</v>
      </c>
      <c r="O967">
        <v>5546</v>
      </c>
    </row>
    <row r="968" spans="1:15" x14ac:dyDescent="0.25">
      <c r="A968" t="s">
        <v>777</v>
      </c>
      <c r="B968" t="s">
        <v>1730</v>
      </c>
      <c r="C968" t="s">
        <v>13769</v>
      </c>
      <c r="E968" t="s">
        <v>13768</v>
      </c>
      <c r="F968">
        <v>3</v>
      </c>
      <c r="G968">
        <v>10</v>
      </c>
      <c r="H968">
        <v>10301</v>
      </c>
      <c r="I968">
        <v>270103</v>
      </c>
      <c r="J968" t="s">
        <v>13535</v>
      </c>
      <c r="K968">
        <v>270103007</v>
      </c>
      <c r="L968" t="s">
        <v>13726</v>
      </c>
      <c r="M968">
        <v>0</v>
      </c>
      <c r="N968">
        <v>3518</v>
      </c>
      <c r="O968">
        <v>0</v>
      </c>
    </row>
    <row r="969" spans="1:15" x14ac:dyDescent="0.25">
      <c r="A969" t="s">
        <v>777</v>
      </c>
      <c r="B969" t="s">
        <v>1730</v>
      </c>
      <c r="C969" t="s">
        <v>13770</v>
      </c>
      <c r="E969" t="s">
        <v>13766</v>
      </c>
      <c r="F969">
        <v>1</v>
      </c>
      <c r="G969">
        <v>10</v>
      </c>
      <c r="H969">
        <v>10301</v>
      </c>
      <c r="I969">
        <v>270103</v>
      </c>
      <c r="J969" t="s">
        <v>13535</v>
      </c>
      <c r="K969">
        <v>270103007</v>
      </c>
      <c r="L969" t="s">
        <v>13726</v>
      </c>
      <c r="M969">
        <v>276</v>
      </c>
      <c r="N969">
        <v>6118</v>
      </c>
      <c r="O969">
        <v>7352</v>
      </c>
    </row>
    <row r="970" spans="1:15" x14ac:dyDescent="0.25">
      <c r="A970" t="s">
        <v>777</v>
      </c>
      <c r="B970" t="s">
        <v>1730</v>
      </c>
      <c r="C970" t="s">
        <v>13770</v>
      </c>
      <c r="E970" t="s">
        <v>13767</v>
      </c>
      <c r="F970">
        <v>2</v>
      </c>
      <c r="G970">
        <v>10</v>
      </c>
      <c r="H970">
        <v>10301</v>
      </c>
      <c r="I970">
        <v>270103</v>
      </c>
      <c r="J970" t="s">
        <v>13535</v>
      </c>
      <c r="K970">
        <v>270103007</v>
      </c>
      <c r="L970" t="s">
        <v>13726</v>
      </c>
      <c r="M970">
        <v>5117</v>
      </c>
      <c r="N970">
        <v>471</v>
      </c>
      <c r="O970">
        <v>6433</v>
      </c>
    </row>
    <row r="971" spans="1:15" x14ac:dyDescent="0.25">
      <c r="A971" t="s">
        <v>777</v>
      </c>
      <c r="B971" t="s">
        <v>1730</v>
      </c>
      <c r="C971" t="s">
        <v>13770</v>
      </c>
      <c r="E971" t="s">
        <v>13768</v>
      </c>
      <c r="F971">
        <v>3</v>
      </c>
      <c r="G971">
        <v>10</v>
      </c>
      <c r="H971">
        <v>10301</v>
      </c>
      <c r="I971">
        <v>270103</v>
      </c>
      <c r="J971" t="s">
        <v>13535</v>
      </c>
      <c r="K971">
        <v>270103007</v>
      </c>
      <c r="L971" t="s">
        <v>13726</v>
      </c>
      <c r="M971">
        <v>966</v>
      </c>
      <c r="N971">
        <v>2824</v>
      </c>
      <c r="O971">
        <v>0</v>
      </c>
    </row>
    <row r="972" spans="1:15" x14ac:dyDescent="0.25">
      <c r="A972" t="s">
        <v>777</v>
      </c>
      <c r="B972" t="s">
        <v>1730</v>
      </c>
      <c r="C972" t="s">
        <v>13771</v>
      </c>
      <c r="E972" t="s">
        <v>13766</v>
      </c>
      <c r="F972">
        <v>1</v>
      </c>
      <c r="G972">
        <v>10</v>
      </c>
      <c r="H972">
        <v>10301</v>
      </c>
      <c r="I972">
        <v>270103</v>
      </c>
      <c r="J972" t="s">
        <v>13535</v>
      </c>
      <c r="K972">
        <v>270103007</v>
      </c>
      <c r="L972" t="s">
        <v>13726</v>
      </c>
      <c r="M972">
        <v>2159</v>
      </c>
      <c r="N972">
        <v>7426</v>
      </c>
      <c r="O972">
        <v>3685</v>
      </c>
    </row>
    <row r="973" spans="1:15" x14ac:dyDescent="0.25">
      <c r="A973" t="s">
        <v>777</v>
      </c>
      <c r="B973" t="s">
        <v>1730</v>
      </c>
      <c r="C973" t="s">
        <v>13771</v>
      </c>
      <c r="E973" t="s">
        <v>13767</v>
      </c>
      <c r="F973">
        <v>2</v>
      </c>
      <c r="G973">
        <v>10</v>
      </c>
      <c r="H973">
        <v>10301</v>
      </c>
      <c r="I973">
        <v>270103</v>
      </c>
      <c r="J973" t="s">
        <v>13535</v>
      </c>
      <c r="K973">
        <v>270103007</v>
      </c>
      <c r="L973" t="s">
        <v>13726</v>
      </c>
      <c r="M973">
        <v>6937</v>
      </c>
      <c r="N973">
        <v>2321</v>
      </c>
      <c r="O973">
        <v>2303</v>
      </c>
    </row>
    <row r="974" spans="1:15" x14ac:dyDescent="0.25">
      <c r="A974" t="s">
        <v>777</v>
      </c>
      <c r="B974" t="s">
        <v>1730</v>
      </c>
      <c r="C974" t="s">
        <v>13771</v>
      </c>
      <c r="E974" t="s">
        <v>13768</v>
      </c>
      <c r="F974">
        <v>3</v>
      </c>
      <c r="G974">
        <v>10</v>
      </c>
      <c r="H974">
        <v>10301</v>
      </c>
      <c r="I974">
        <v>270103</v>
      </c>
      <c r="J974" t="s">
        <v>13535</v>
      </c>
      <c r="K974">
        <v>270103007</v>
      </c>
      <c r="L974" t="s">
        <v>13726</v>
      </c>
      <c r="M974">
        <v>562</v>
      </c>
      <c r="N974">
        <v>3249</v>
      </c>
      <c r="O974">
        <v>0</v>
      </c>
    </row>
    <row r="975" spans="1:15" x14ac:dyDescent="0.25">
      <c r="A975" t="s">
        <v>777</v>
      </c>
      <c r="B975" t="s">
        <v>1730</v>
      </c>
      <c r="C975" t="s">
        <v>13772</v>
      </c>
      <c r="E975" t="s">
        <v>13766</v>
      </c>
      <c r="F975">
        <v>1</v>
      </c>
      <c r="G975">
        <v>10</v>
      </c>
      <c r="H975">
        <v>10301</v>
      </c>
      <c r="I975">
        <v>270103</v>
      </c>
      <c r="J975" t="s">
        <v>13535</v>
      </c>
      <c r="K975">
        <v>270103007</v>
      </c>
      <c r="L975" t="s">
        <v>13726</v>
      </c>
      <c r="M975">
        <v>535</v>
      </c>
      <c r="N975">
        <v>5784</v>
      </c>
      <c r="O975">
        <v>3157</v>
      </c>
    </row>
    <row r="976" spans="1:15" x14ac:dyDescent="0.25">
      <c r="A976" t="s">
        <v>777</v>
      </c>
      <c r="B976" t="s">
        <v>1730</v>
      </c>
      <c r="C976" t="s">
        <v>13772</v>
      </c>
      <c r="E976" t="s">
        <v>13767</v>
      </c>
      <c r="F976">
        <v>2</v>
      </c>
      <c r="G976">
        <v>10</v>
      </c>
      <c r="H976">
        <v>10301</v>
      </c>
      <c r="I976">
        <v>270103</v>
      </c>
      <c r="J976" t="s">
        <v>13535</v>
      </c>
      <c r="K976">
        <v>270103007</v>
      </c>
      <c r="L976" t="s">
        <v>13726</v>
      </c>
      <c r="M976">
        <v>7844</v>
      </c>
      <c r="N976">
        <v>445</v>
      </c>
      <c r="O976">
        <v>2105</v>
      </c>
    </row>
    <row r="977" spans="1:15" x14ac:dyDescent="0.25">
      <c r="A977" t="s">
        <v>777</v>
      </c>
      <c r="B977" t="s">
        <v>1730</v>
      </c>
      <c r="C977" t="s">
        <v>13772</v>
      </c>
      <c r="E977" t="s">
        <v>13768</v>
      </c>
      <c r="F977">
        <v>3</v>
      </c>
      <c r="G977">
        <v>10</v>
      </c>
      <c r="H977">
        <v>10301</v>
      </c>
      <c r="I977">
        <v>270103</v>
      </c>
      <c r="J977" t="s">
        <v>13535</v>
      </c>
      <c r="K977">
        <v>270103007</v>
      </c>
      <c r="L977" t="s">
        <v>13726</v>
      </c>
      <c r="M977">
        <v>168</v>
      </c>
      <c r="N977">
        <v>0</v>
      </c>
      <c r="O977">
        <v>3157</v>
      </c>
    </row>
    <row r="978" spans="1:15" x14ac:dyDescent="0.25">
      <c r="A978" t="s">
        <v>777</v>
      </c>
      <c r="B978" t="s">
        <v>1730</v>
      </c>
      <c r="C978" t="s">
        <v>13773</v>
      </c>
      <c r="E978" t="s">
        <v>13766</v>
      </c>
      <c r="F978">
        <v>1</v>
      </c>
      <c r="G978">
        <v>10</v>
      </c>
      <c r="H978">
        <v>10301</v>
      </c>
      <c r="I978">
        <v>270103</v>
      </c>
      <c r="J978" t="s">
        <v>13535</v>
      </c>
      <c r="K978">
        <v>270103007</v>
      </c>
      <c r="L978" t="s">
        <v>13726</v>
      </c>
      <c r="M978">
        <v>522</v>
      </c>
      <c r="N978">
        <v>3863</v>
      </c>
      <c r="O978">
        <v>3828</v>
      </c>
    </row>
    <row r="979" spans="1:15" x14ac:dyDescent="0.25">
      <c r="A979" t="s">
        <v>777</v>
      </c>
      <c r="B979" t="s">
        <v>1730</v>
      </c>
      <c r="C979" t="s">
        <v>13773</v>
      </c>
      <c r="E979" t="s">
        <v>13767</v>
      </c>
      <c r="F979">
        <v>2</v>
      </c>
      <c r="G979">
        <v>10</v>
      </c>
      <c r="H979">
        <v>10301</v>
      </c>
      <c r="I979">
        <v>270103</v>
      </c>
      <c r="J979" t="s">
        <v>13535</v>
      </c>
      <c r="K979">
        <v>270103007</v>
      </c>
      <c r="L979" t="s">
        <v>13726</v>
      </c>
      <c r="M979">
        <v>7484</v>
      </c>
      <c r="N979">
        <v>3512</v>
      </c>
      <c r="O979">
        <v>1178</v>
      </c>
    </row>
    <row r="980" spans="1:15" x14ac:dyDescent="0.25">
      <c r="A980" t="s">
        <v>777</v>
      </c>
      <c r="B980" t="s">
        <v>1730</v>
      </c>
      <c r="C980" t="s">
        <v>13773</v>
      </c>
      <c r="E980" t="s">
        <v>13768</v>
      </c>
      <c r="F980">
        <v>3</v>
      </c>
      <c r="G980">
        <v>10</v>
      </c>
      <c r="H980">
        <v>10301</v>
      </c>
      <c r="I980">
        <v>270103</v>
      </c>
      <c r="J980" t="s">
        <v>13535</v>
      </c>
      <c r="K980">
        <v>270103007</v>
      </c>
      <c r="L980" t="s">
        <v>13726</v>
      </c>
      <c r="M980">
        <v>631</v>
      </c>
      <c r="N980">
        <v>0</v>
      </c>
      <c r="O980">
        <v>1472</v>
      </c>
    </row>
    <row r="981" spans="1:15" x14ac:dyDescent="0.25">
      <c r="A981" t="s">
        <v>777</v>
      </c>
      <c r="B981" t="s">
        <v>1673</v>
      </c>
      <c r="C981" t="s">
        <v>13765</v>
      </c>
      <c r="E981" t="s">
        <v>13766</v>
      </c>
      <c r="F981">
        <v>1</v>
      </c>
      <c r="G981">
        <v>10</v>
      </c>
      <c r="H981">
        <v>10101</v>
      </c>
      <c r="I981">
        <v>270103</v>
      </c>
      <c r="J981" t="s">
        <v>13535</v>
      </c>
      <c r="K981">
        <v>270103007</v>
      </c>
      <c r="L981" t="s">
        <v>13726</v>
      </c>
      <c r="M981">
        <v>2771</v>
      </c>
      <c r="N981">
        <v>0</v>
      </c>
      <c r="O981">
        <v>1085</v>
      </c>
    </row>
    <row r="982" spans="1:15" x14ac:dyDescent="0.25">
      <c r="A982" t="s">
        <v>777</v>
      </c>
      <c r="B982" t="s">
        <v>1673</v>
      </c>
      <c r="C982" t="s">
        <v>13765</v>
      </c>
      <c r="E982" t="s">
        <v>13767</v>
      </c>
      <c r="F982">
        <v>2</v>
      </c>
      <c r="G982">
        <v>10</v>
      </c>
      <c r="H982">
        <v>10101</v>
      </c>
      <c r="I982">
        <v>270103</v>
      </c>
      <c r="J982" t="s">
        <v>13535</v>
      </c>
      <c r="K982">
        <v>270103007</v>
      </c>
      <c r="L982" t="s">
        <v>13726</v>
      </c>
      <c r="M982">
        <v>1295</v>
      </c>
      <c r="N982">
        <v>1743</v>
      </c>
      <c r="O982">
        <v>3255</v>
      </c>
    </row>
    <row r="983" spans="1:15" x14ac:dyDescent="0.25">
      <c r="A983" t="s">
        <v>777</v>
      </c>
      <c r="B983" t="s">
        <v>1673</v>
      </c>
      <c r="C983" t="s">
        <v>13769</v>
      </c>
      <c r="E983" t="s">
        <v>13766</v>
      </c>
      <c r="F983">
        <v>1</v>
      </c>
      <c r="G983">
        <v>10</v>
      </c>
      <c r="H983">
        <v>10101</v>
      </c>
      <c r="I983">
        <v>270103</v>
      </c>
      <c r="J983" t="s">
        <v>13535</v>
      </c>
      <c r="K983">
        <v>270103007</v>
      </c>
      <c r="L983" t="s">
        <v>13726</v>
      </c>
      <c r="M983">
        <v>3964</v>
      </c>
      <c r="N983">
        <v>4221</v>
      </c>
      <c r="O983">
        <v>11091</v>
      </c>
    </row>
    <row r="984" spans="1:15" x14ac:dyDescent="0.25">
      <c r="A984" t="s">
        <v>777</v>
      </c>
      <c r="B984" t="s">
        <v>1673</v>
      </c>
      <c r="C984" t="s">
        <v>13769</v>
      </c>
      <c r="E984" t="s">
        <v>13767</v>
      </c>
      <c r="F984">
        <v>2</v>
      </c>
      <c r="G984">
        <v>10</v>
      </c>
      <c r="H984">
        <v>10101</v>
      </c>
      <c r="I984">
        <v>270103</v>
      </c>
      <c r="J984" t="s">
        <v>13535</v>
      </c>
      <c r="K984">
        <v>270103007</v>
      </c>
      <c r="L984" t="s">
        <v>13726</v>
      </c>
      <c r="M984">
        <v>5619</v>
      </c>
      <c r="N984">
        <v>0</v>
      </c>
      <c r="O984">
        <v>7394</v>
      </c>
    </row>
    <row r="985" spans="1:15" x14ac:dyDescent="0.25">
      <c r="A985" t="s">
        <v>777</v>
      </c>
      <c r="B985" t="s">
        <v>1673</v>
      </c>
      <c r="C985" t="s">
        <v>13769</v>
      </c>
      <c r="E985" t="s">
        <v>13768</v>
      </c>
      <c r="F985">
        <v>3</v>
      </c>
      <c r="G985">
        <v>10</v>
      </c>
      <c r="H985">
        <v>10101</v>
      </c>
      <c r="I985">
        <v>270103</v>
      </c>
      <c r="J985" t="s">
        <v>13535</v>
      </c>
      <c r="K985">
        <v>270103007</v>
      </c>
      <c r="L985" t="s">
        <v>13726</v>
      </c>
      <c r="M985">
        <v>0</v>
      </c>
      <c r="N985">
        <v>7036</v>
      </c>
      <c r="O985">
        <v>0</v>
      </c>
    </row>
    <row r="986" spans="1:15" x14ac:dyDescent="0.25">
      <c r="A986" t="s">
        <v>777</v>
      </c>
      <c r="B986" t="s">
        <v>1673</v>
      </c>
      <c r="C986" t="s">
        <v>13770</v>
      </c>
      <c r="E986" t="s">
        <v>13766</v>
      </c>
      <c r="F986">
        <v>1</v>
      </c>
      <c r="G986">
        <v>10</v>
      </c>
      <c r="H986">
        <v>10101</v>
      </c>
      <c r="I986">
        <v>270103</v>
      </c>
      <c r="J986" t="s">
        <v>13535</v>
      </c>
      <c r="K986">
        <v>270103007</v>
      </c>
      <c r="L986" t="s">
        <v>13726</v>
      </c>
      <c r="M986">
        <v>3274</v>
      </c>
      <c r="N986">
        <v>10824</v>
      </c>
      <c r="O986">
        <v>2757</v>
      </c>
    </row>
    <row r="987" spans="1:15" x14ac:dyDescent="0.25">
      <c r="A987" t="s">
        <v>777</v>
      </c>
      <c r="B987" t="s">
        <v>1673</v>
      </c>
      <c r="C987" t="s">
        <v>13770</v>
      </c>
      <c r="E987" t="s">
        <v>13767</v>
      </c>
      <c r="F987">
        <v>2</v>
      </c>
      <c r="G987">
        <v>10</v>
      </c>
      <c r="H987">
        <v>10101</v>
      </c>
      <c r="I987">
        <v>270103</v>
      </c>
      <c r="J987" t="s">
        <v>13535</v>
      </c>
      <c r="K987">
        <v>270103007</v>
      </c>
      <c r="L987" t="s">
        <v>13726</v>
      </c>
      <c r="M987">
        <v>4549</v>
      </c>
      <c r="N987">
        <v>0</v>
      </c>
      <c r="O987">
        <v>9190</v>
      </c>
    </row>
    <row r="988" spans="1:15" x14ac:dyDescent="0.25">
      <c r="A988" t="s">
        <v>777</v>
      </c>
      <c r="B988" t="s">
        <v>1673</v>
      </c>
      <c r="C988" t="s">
        <v>13770</v>
      </c>
      <c r="E988" t="s">
        <v>13768</v>
      </c>
      <c r="F988">
        <v>3</v>
      </c>
      <c r="G988">
        <v>10</v>
      </c>
      <c r="H988">
        <v>10101</v>
      </c>
      <c r="I988">
        <v>270103</v>
      </c>
      <c r="J988" t="s">
        <v>13535</v>
      </c>
      <c r="K988">
        <v>270103007</v>
      </c>
      <c r="L988" t="s">
        <v>13726</v>
      </c>
      <c r="M988">
        <v>777</v>
      </c>
      <c r="N988">
        <v>2824</v>
      </c>
      <c r="O988">
        <v>0</v>
      </c>
    </row>
    <row r="989" spans="1:15" x14ac:dyDescent="0.25">
      <c r="A989" t="s">
        <v>777</v>
      </c>
      <c r="B989" t="s">
        <v>1673</v>
      </c>
      <c r="C989" t="s">
        <v>13771</v>
      </c>
      <c r="E989" t="s">
        <v>13766</v>
      </c>
      <c r="F989">
        <v>1</v>
      </c>
      <c r="G989">
        <v>10</v>
      </c>
      <c r="H989">
        <v>10101</v>
      </c>
      <c r="I989">
        <v>270103</v>
      </c>
      <c r="J989" t="s">
        <v>13535</v>
      </c>
      <c r="K989">
        <v>270103007</v>
      </c>
      <c r="L989" t="s">
        <v>13726</v>
      </c>
      <c r="M989">
        <v>7705</v>
      </c>
      <c r="N989">
        <v>7426</v>
      </c>
      <c r="O989">
        <v>14279</v>
      </c>
    </row>
    <row r="990" spans="1:15" x14ac:dyDescent="0.25">
      <c r="A990" t="s">
        <v>777</v>
      </c>
      <c r="B990" t="s">
        <v>1673</v>
      </c>
      <c r="C990" t="s">
        <v>13771</v>
      </c>
      <c r="E990" t="s">
        <v>13767</v>
      </c>
      <c r="F990">
        <v>2</v>
      </c>
      <c r="G990">
        <v>10</v>
      </c>
      <c r="H990">
        <v>10101</v>
      </c>
      <c r="I990">
        <v>270103</v>
      </c>
      <c r="J990" t="s">
        <v>13535</v>
      </c>
      <c r="K990">
        <v>270103007</v>
      </c>
      <c r="L990" t="s">
        <v>13726</v>
      </c>
      <c r="M990">
        <v>3774</v>
      </c>
      <c r="N990">
        <v>928</v>
      </c>
      <c r="O990">
        <v>10594</v>
      </c>
    </row>
    <row r="991" spans="1:15" x14ac:dyDescent="0.25">
      <c r="A991" t="s">
        <v>777</v>
      </c>
      <c r="B991" t="s">
        <v>1673</v>
      </c>
      <c r="C991" t="s">
        <v>13771</v>
      </c>
      <c r="E991" t="s">
        <v>13768</v>
      </c>
      <c r="F991">
        <v>3</v>
      </c>
      <c r="G991">
        <v>10</v>
      </c>
      <c r="H991">
        <v>10101</v>
      </c>
      <c r="I991">
        <v>270103</v>
      </c>
      <c r="J991" t="s">
        <v>13535</v>
      </c>
      <c r="K991">
        <v>270103007</v>
      </c>
      <c r="L991" t="s">
        <v>13726</v>
      </c>
      <c r="M991">
        <v>876</v>
      </c>
      <c r="N991">
        <v>4177</v>
      </c>
      <c r="O991">
        <v>0</v>
      </c>
    </row>
    <row r="992" spans="1:15" x14ac:dyDescent="0.25">
      <c r="A992" t="s">
        <v>777</v>
      </c>
      <c r="B992" t="s">
        <v>1673</v>
      </c>
      <c r="C992" t="s">
        <v>13772</v>
      </c>
      <c r="E992" t="s">
        <v>13766</v>
      </c>
      <c r="F992">
        <v>1</v>
      </c>
      <c r="G992">
        <v>10</v>
      </c>
      <c r="H992">
        <v>10101</v>
      </c>
      <c r="I992">
        <v>270103</v>
      </c>
      <c r="J992" t="s">
        <v>13535</v>
      </c>
      <c r="K992">
        <v>270103007</v>
      </c>
      <c r="L992" t="s">
        <v>13726</v>
      </c>
      <c r="M992">
        <v>4598</v>
      </c>
      <c r="N992">
        <v>14238</v>
      </c>
      <c r="O992">
        <v>9998</v>
      </c>
    </row>
    <row r="993" spans="1:15" x14ac:dyDescent="0.25">
      <c r="A993" t="s">
        <v>777</v>
      </c>
      <c r="B993" t="s">
        <v>1673</v>
      </c>
      <c r="C993" t="s">
        <v>13772</v>
      </c>
      <c r="E993" t="s">
        <v>13767</v>
      </c>
      <c r="F993">
        <v>2</v>
      </c>
      <c r="G993">
        <v>10</v>
      </c>
      <c r="H993">
        <v>10101</v>
      </c>
      <c r="I993">
        <v>270103</v>
      </c>
      <c r="J993" t="s">
        <v>13535</v>
      </c>
      <c r="K993">
        <v>270103007</v>
      </c>
      <c r="L993" t="s">
        <v>13726</v>
      </c>
      <c r="M993">
        <v>7822</v>
      </c>
      <c r="N993">
        <v>890</v>
      </c>
      <c r="O993">
        <v>2105</v>
      </c>
    </row>
    <row r="994" spans="1:15" x14ac:dyDescent="0.25">
      <c r="A994" t="s">
        <v>777</v>
      </c>
      <c r="B994" t="s">
        <v>1673</v>
      </c>
      <c r="C994" t="s">
        <v>13772</v>
      </c>
      <c r="E994" t="s">
        <v>13768</v>
      </c>
      <c r="F994">
        <v>3</v>
      </c>
      <c r="G994">
        <v>10</v>
      </c>
      <c r="H994">
        <v>10101</v>
      </c>
      <c r="I994">
        <v>270103</v>
      </c>
      <c r="J994" t="s">
        <v>13535</v>
      </c>
      <c r="K994">
        <v>270103007</v>
      </c>
      <c r="L994" t="s">
        <v>13726</v>
      </c>
      <c r="M994">
        <v>911</v>
      </c>
      <c r="N994">
        <v>0</v>
      </c>
      <c r="O994">
        <v>3683</v>
      </c>
    </row>
    <row r="995" spans="1:15" x14ac:dyDescent="0.25">
      <c r="A995" t="s">
        <v>777</v>
      </c>
      <c r="B995" t="s">
        <v>1673</v>
      </c>
      <c r="C995" t="s">
        <v>13773</v>
      </c>
      <c r="E995" t="s">
        <v>13766</v>
      </c>
      <c r="F995">
        <v>1</v>
      </c>
      <c r="G995">
        <v>10</v>
      </c>
      <c r="H995">
        <v>10101</v>
      </c>
      <c r="I995">
        <v>270103</v>
      </c>
      <c r="J995" t="s">
        <v>13535</v>
      </c>
      <c r="K995">
        <v>270103007</v>
      </c>
      <c r="L995" t="s">
        <v>13726</v>
      </c>
      <c r="M995">
        <v>2031</v>
      </c>
      <c r="N995">
        <v>3512</v>
      </c>
      <c r="O995">
        <v>4122</v>
      </c>
    </row>
    <row r="996" spans="1:15" x14ac:dyDescent="0.25">
      <c r="A996" t="s">
        <v>777</v>
      </c>
      <c r="B996" t="s">
        <v>1673</v>
      </c>
      <c r="C996" t="s">
        <v>13773</v>
      </c>
      <c r="E996" t="s">
        <v>13767</v>
      </c>
      <c r="F996">
        <v>2</v>
      </c>
      <c r="G996">
        <v>10</v>
      </c>
      <c r="H996">
        <v>10101</v>
      </c>
      <c r="I996">
        <v>270103</v>
      </c>
      <c r="J996" t="s">
        <v>13535</v>
      </c>
      <c r="K996">
        <v>270103007</v>
      </c>
      <c r="L996" t="s">
        <v>13726</v>
      </c>
      <c r="M996">
        <v>3322</v>
      </c>
      <c r="N996">
        <v>3863</v>
      </c>
      <c r="O996">
        <v>3828</v>
      </c>
    </row>
    <row r="997" spans="1:15" x14ac:dyDescent="0.25">
      <c r="A997" t="s">
        <v>777</v>
      </c>
      <c r="B997" t="s">
        <v>1673</v>
      </c>
      <c r="C997" t="s">
        <v>13773</v>
      </c>
      <c r="E997" t="s">
        <v>13768</v>
      </c>
      <c r="F997">
        <v>3</v>
      </c>
      <c r="G997">
        <v>10</v>
      </c>
      <c r="H997">
        <v>10101</v>
      </c>
      <c r="I997">
        <v>270103</v>
      </c>
      <c r="J997" t="s">
        <v>13535</v>
      </c>
      <c r="K997">
        <v>270103007</v>
      </c>
      <c r="L997" t="s">
        <v>13726</v>
      </c>
      <c r="M997">
        <v>0</v>
      </c>
      <c r="N997">
        <v>0</v>
      </c>
      <c r="O997">
        <v>589</v>
      </c>
    </row>
    <row r="998" spans="1:15" x14ac:dyDescent="0.25">
      <c r="A998" t="s">
        <v>777</v>
      </c>
      <c r="B998" t="s">
        <v>1733</v>
      </c>
      <c r="C998" t="s">
        <v>13770</v>
      </c>
      <c r="E998" t="s">
        <v>13766</v>
      </c>
      <c r="F998">
        <v>1</v>
      </c>
      <c r="G998">
        <v>10</v>
      </c>
      <c r="H998">
        <v>10302</v>
      </c>
      <c r="I998">
        <v>270103</v>
      </c>
      <c r="J998" t="s">
        <v>13535</v>
      </c>
      <c r="K998">
        <v>270103007</v>
      </c>
      <c r="L998" t="s">
        <v>13726</v>
      </c>
      <c r="M998">
        <v>0</v>
      </c>
      <c r="N998">
        <v>471</v>
      </c>
      <c r="O998">
        <v>0</v>
      </c>
    </row>
    <row r="999" spans="1:15" x14ac:dyDescent="0.25">
      <c r="A999" t="s">
        <v>777</v>
      </c>
      <c r="B999" t="s">
        <v>1733</v>
      </c>
      <c r="C999" t="s">
        <v>13770</v>
      </c>
      <c r="E999" t="s">
        <v>13768</v>
      </c>
      <c r="F999">
        <v>3</v>
      </c>
      <c r="G999">
        <v>10</v>
      </c>
      <c r="H999">
        <v>10302</v>
      </c>
      <c r="I999">
        <v>270103</v>
      </c>
      <c r="J999" t="s">
        <v>13535</v>
      </c>
      <c r="K999">
        <v>270103007</v>
      </c>
      <c r="L999" t="s">
        <v>13726</v>
      </c>
      <c r="M999">
        <v>0</v>
      </c>
      <c r="N999">
        <v>471</v>
      </c>
      <c r="O999">
        <v>0</v>
      </c>
    </row>
    <row r="1000" spans="1:15" x14ac:dyDescent="0.25">
      <c r="A1000" t="s">
        <v>777</v>
      </c>
      <c r="B1000" t="s">
        <v>1733</v>
      </c>
      <c r="C1000" t="s">
        <v>13773</v>
      </c>
      <c r="E1000" t="s">
        <v>13766</v>
      </c>
      <c r="F1000">
        <v>1</v>
      </c>
      <c r="G1000">
        <v>10</v>
      </c>
      <c r="H1000">
        <v>10302</v>
      </c>
      <c r="I1000">
        <v>270103</v>
      </c>
      <c r="J1000" t="s">
        <v>13535</v>
      </c>
      <c r="K1000">
        <v>270103007</v>
      </c>
      <c r="L1000" t="s">
        <v>13726</v>
      </c>
      <c r="M1000">
        <v>0</v>
      </c>
      <c r="N1000">
        <v>351</v>
      </c>
      <c r="O1000">
        <v>0</v>
      </c>
    </row>
    <row r="1001" spans="1:15" x14ac:dyDescent="0.25">
      <c r="A1001" t="s">
        <v>777</v>
      </c>
      <c r="B1001" t="s">
        <v>1733</v>
      </c>
      <c r="C1001" t="s">
        <v>13773</v>
      </c>
      <c r="E1001" t="s">
        <v>13767</v>
      </c>
      <c r="F1001">
        <v>2</v>
      </c>
      <c r="G1001">
        <v>10</v>
      </c>
      <c r="H1001">
        <v>10302</v>
      </c>
      <c r="I1001">
        <v>270103</v>
      </c>
      <c r="J1001" t="s">
        <v>13535</v>
      </c>
      <c r="K1001">
        <v>270103007</v>
      </c>
      <c r="L1001" t="s">
        <v>13726</v>
      </c>
      <c r="M1001">
        <v>0</v>
      </c>
      <c r="N1001">
        <v>351</v>
      </c>
      <c r="O1001">
        <v>0</v>
      </c>
    </row>
    <row r="1002" spans="1:15" x14ac:dyDescent="0.25">
      <c r="A1002" t="s">
        <v>777</v>
      </c>
      <c r="B1002" t="s">
        <v>1697</v>
      </c>
      <c r="C1002" t="s">
        <v>13765</v>
      </c>
      <c r="E1002" t="s">
        <v>13767</v>
      </c>
      <c r="F1002">
        <v>2</v>
      </c>
      <c r="G1002">
        <v>10</v>
      </c>
      <c r="H1002">
        <v>10109</v>
      </c>
      <c r="I1002">
        <v>270103</v>
      </c>
      <c r="J1002" t="s">
        <v>13535</v>
      </c>
      <c r="K1002">
        <v>270103007</v>
      </c>
      <c r="L1002" t="s">
        <v>13726</v>
      </c>
      <c r="M1002">
        <v>0</v>
      </c>
      <c r="N1002">
        <v>0</v>
      </c>
      <c r="O1002">
        <v>1085</v>
      </c>
    </row>
    <row r="1003" spans="1:15" x14ac:dyDescent="0.25">
      <c r="A1003" t="s">
        <v>777</v>
      </c>
      <c r="B1003" t="s">
        <v>1697</v>
      </c>
      <c r="C1003" t="s">
        <v>13769</v>
      </c>
      <c r="E1003" t="s">
        <v>13766</v>
      </c>
      <c r="F1003">
        <v>1</v>
      </c>
      <c r="G1003">
        <v>10</v>
      </c>
      <c r="H1003">
        <v>10109</v>
      </c>
      <c r="I1003">
        <v>270103</v>
      </c>
      <c r="J1003" t="s">
        <v>13535</v>
      </c>
      <c r="K1003">
        <v>270103007</v>
      </c>
      <c r="L1003" t="s">
        <v>13726</v>
      </c>
      <c r="M1003">
        <v>0</v>
      </c>
      <c r="N1003">
        <v>1407</v>
      </c>
      <c r="O1003">
        <v>924</v>
      </c>
    </row>
    <row r="1004" spans="1:15" x14ac:dyDescent="0.25">
      <c r="A1004" t="s">
        <v>777</v>
      </c>
      <c r="B1004" t="s">
        <v>1697</v>
      </c>
      <c r="C1004" t="s">
        <v>13769</v>
      </c>
      <c r="E1004" t="s">
        <v>13767</v>
      </c>
      <c r="F1004">
        <v>2</v>
      </c>
      <c r="G1004">
        <v>10</v>
      </c>
      <c r="H1004">
        <v>10109</v>
      </c>
      <c r="I1004">
        <v>270103</v>
      </c>
      <c r="J1004" t="s">
        <v>13535</v>
      </c>
      <c r="K1004">
        <v>270103007</v>
      </c>
      <c r="L1004" t="s">
        <v>13726</v>
      </c>
      <c r="M1004">
        <v>462</v>
      </c>
      <c r="N1004">
        <v>0</v>
      </c>
      <c r="O1004">
        <v>924</v>
      </c>
    </row>
    <row r="1005" spans="1:15" x14ac:dyDescent="0.25">
      <c r="A1005" t="s">
        <v>777</v>
      </c>
      <c r="B1005" t="s">
        <v>1697</v>
      </c>
      <c r="C1005" t="s">
        <v>13770</v>
      </c>
      <c r="E1005" t="s">
        <v>13766</v>
      </c>
      <c r="F1005">
        <v>1</v>
      </c>
      <c r="G1005">
        <v>10</v>
      </c>
      <c r="H1005">
        <v>10109</v>
      </c>
      <c r="I1005">
        <v>270103</v>
      </c>
      <c r="J1005" t="s">
        <v>13535</v>
      </c>
      <c r="K1005">
        <v>270103007</v>
      </c>
      <c r="L1005" t="s">
        <v>13726</v>
      </c>
      <c r="M1005">
        <v>1114</v>
      </c>
      <c r="N1005">
        <v>941</v>
      </c>
      <c r="O1005">
        <v>1838</v>
      </c>
    </row>
    <row r="1006" spans="1:15" x14ac:dyDescent="0.25">
      <c r="A1006" t="s">
        <v>777</v>
      </c>
      <c r="B1006" t="s">
        <v>1697</v>
      </c>
      <c r="C1006" t="s">
        <v>13770</v>
      </c>
      <c r="E1006" t="s">
        <v>13767</v>
      </c>
      <c r="F1006">
        <v>2</v>
      </c>
      <c r="G1006">
        <v>10</v>
      </c>
      <c r="H1006">
        <v>10109</v>
      </c>
      <c r="I1006">
        <v>270103</v>
      </c>
      <c r="J1006" t="s">
        <v>13535</v>
      </c>
      <c r="K1006">
        <v>270103007</v>
      </c>
      <c r="L1006" t="s">
        <v>13726</v>
      </c>
      <c r="M1006">
        <v>1568</v>
      </c>
      <c r="N1006">
        <v>471</v>
      </c>
      <c r="O1006">
        <v>5514</v>
      </c>
    </row>
    <row r="1007" spans="1:15" x14ac:dyDescent="0.25">
      <c r="A1007" t="s">
        <v>777</v>
      </c>
      <c r="B1007" t="s">
        <v>1697</v>
      </c>
      <c r="C1007" t="s">
        <v>13770</v>
      </c>
      <c r="E1007" t="s">
        <v>13768</v>
      </c>
      <c r="F1007">
        <v>3</v>
      </c>
      <c r="G1007">
        <v>10</v>
      </c>
      <c r="H1007">
        <v>10109</v>
      </c>
      <c r="I1007">
        <v>270103</v>
      </c>
      <c r="J1007" t="s">
        <v>13535</v>
      </c>
      <c r="K1007">
        <v>270103007</v>
      </c>
      <c r="L1007" t="s">
        <v>13726</v>
      </c>
      <c r="M1007">
        <v>96</v>
      </c>
      <c r="N1007">
        <v>471</v>
      </c>
      <c r="O1007">
        <v>0</v>
      </c>
    </row>
    <row r="1008" spans="1:15" x14ac:dyDescent="0.25">
      <c r="A1008" t="s">
        <v>777</v>
      </c>
      <c r="B1008" t="s">
        <v>1697</v>
      </c>
      <c r="C1008" t="s">
        <v>13771</v>
      </c>
      <c r="E1008" t="s">
        <v>13766</v>
      </c>
      <c r="F1008">
        <v>1</v>
      </c>
      <c r="G1008">
        <v>10</v>
      </c>
      <c r="H1008">
        <v>10109</v>
      </c>
      <c r="I1008">
        <v>270103</v>
      </c>
      <c r="J1008" t="s">
        <v>13535</v>
      </c>
      <c r="K1008">
        <v>270103007</v>
      </c>
      <c r="L1008" t="s">
        <v>13726</v>
      </c>
      <c r="M1008">
        <v>443</v>
      </c>
      <c r="N1008">
        <v>928</v>
      </c>
      <c r="O1008">
        <v>1842</v>
      </c>
    </row>
    <row r="1009" spans="1:15" x14ac:dyDescent="0.25">
      <c r="A1009" t="s">
        <v>777</v>
      </c>
      <c r="B1009" t="s">
        <v>1697</v>
      </c>
      <c r="C1009" t="s">
        <v>13771</v>
      </c>
      <c r="E1009" t="s">
        <v>13767</v>
      </c>
      <c r="F1009">
        <v>2</v>
      </c>
      <c r="G1009">
        <v>10</v>
      </c>
      <c r="H1009">
        <v>10109</v>
      </c>
      <c r="I1009">
        <v>270103</v>
      </c>
      <c r="J1009" t="s">
        <v>13535</v>
      </c>
      <c r="K1009">
        <v>270103007</v>
      </c>
      <c r="L1009" t="s">
        <v>13726</v>
      </c>
      <c r="M1009">
        <v>2507</v>
      </c>
      <c r="N1009">
        <v>0</v>
      </c>
      <c r="O1009">
        <v>1842</v>
      </c>
    </row>
    <row r="1010" spans="1:15" x14ac:dyDescent="0.25">
      <c r="A1010" t="s">
        <v>777</v>
      </c>
      <c r="B1010" t="s">
        <v>1697</v>
      </c>
      <c r="C1010" t="s">
        <v>13771</v>
      </c>
      <c r="E1010" t="s">
        <v>13768</v>
      </c>
      <c r="F1010">
        <v>3</v>
      </c>
      <c r="G1010">
        <v>10</v>
      </c>
      <c r="H1010">
        <v>10109</v>
      </c>
      <c r="I1010">
        <v>270103</v>
      </c>
      <c r="J1010" t="s">
        <v>13535</v>
      </c>
      <c r="K1010">
        <v>270103007</v>
      </c>
      <c r="L1010" t="s">
        <v>13726</v>
      </c>
      <c r="M1010">
        <v>0</v>
      </c>
      <c r="N1010">
        <v>1392</v>
      </c>
      <c r="O1010">
        <v>0</v>
      </c>
    </row>
    <row r="1011" spans="1:15" x14ac:dyDescent="0.25">
      <c r="A1011" t="s">
        <v>777</v>
      </c>
      <c r="B1011" t="s">
        <v>1697</v>
      </c>
      <c r="C1011" t="s">
        <v>13772</v>
      </c>
      <c r="E1011" t="s">
        <v>13766</v>
      </c>
      <c r="F1011">
        <v>1</v>
      </c>
      <c r="G1011">
        <v>10</v>
      </c>
      <c r="H1011">
        <v>10109</v>
      </c>
      <c r="I1011">
        <v>270103</v>
      </c>
      <c r="J1011" t="s">
        <v>13535</v>
      </c>
      <c r="K1011">
        <v>270103007</v>
      </c>
      <c r="L1011" t="s">
        <v>13726</v>
      </c>
      <c r="M1011">
        <v>607</v>
      </c>
      <c r="N1011">
        <v>1335</v>
      </c>
      <c r="O1011">
        <v>5262</v>
      </c>
    </row>
    <row r="1012" spans="1:15" x14ac:dyDescent="0.25">
      <c r="A1012" t="s">
        <v>777</v>
      </c>
      <c r="B1012" t="s">
        <v>1697</v>
      </c>
      <c r="C1012" t="s">
        <v>13772</v>
      </c>
      <c r="E1012" t="s">
        <v>13767</v>
      </c>
      <c r="F1012">
        <v>2</v>
      </c>
      <c r="G1012">
        <v>10</v>
      </c>
      <c r="H1012">
        <v>10109</v>
      </c>
      <c r="I1012">
        <v>270103</v>
      </c>
      <c r="J1012" t="s">
        <v>13535</v>
      </c>
      <c r="K1012">
        <v>270103007</v>
      </c>
      <c r="L1012" t="s">
        <v>13726</v>
      </c>
      <c r="M1012">
        <v>707</v>
      </c>
      <c r="N1012">
        <v>890</v>
      </c>
      <c r="O1012">
        <v>0</v>
      </c>
    </row>
    <row r="1013" spans="1:15" x14ac:dyDescent="0.25">
      <c r="A1013" t="s">
        <v>777</v>
      </c>
      <c r="B1013" t="s">
        <v>1697</v>
      </c>
      <c r="C1013" t="s">
        <v>13772</v>
      </c>
      <c r="E1013" t="s">
        <v>13768</v>
      </c>
      <c r="F1013">
        <v>3</v>
      </c>
      <c r="G1013">
        <v>10</v>
      </c>
      <c r="H1013">
        <v>10109</v>
      </c>
      <c r="I1013">
        <v>270103</v>
      </c>
      <c r="J1013" t="s">
        <v>13535</v>
      </c>
      <c r="K1013">
        <v>270103007</v>
      </c>
      <c r="L1013" t="s">
        <v>13726</v>
      </c>
      <c r="M1013">
        <v>0</v>
      </c>
      <c r="N1013">
        <v>0</v>
      </c>
      <c r="O1013">
        <v>526</v>
      </c>
    </row>
    <row r="1014" spans="1:15" x14ac:dyDescent="0.25">
      <c r="A1014" t="s">
        <v>777</v>
      </c>
      <c r="B1014" t="s">
        <v>1697</v>
      </c>
      <c r="C1014" t="s">
        <v>13773</v>
      </c>
      <c r="E1014" t="s">
        <v>13766</v>
      </c>
      <c r="F1014">
        <v>1</v>
      </c>
      <c r="G1014">
        <v>10</v>
      </c>
      <c r="H1014">
        <v>10109</v>
      </c>
      <c r="I1014">
        <v>270103</v>
      </c>
      <c r="J1014" t="s">
        <v>13535</v>
      </c>
      <c r="K1014">
        <v>270103007</v>
      </c>
      <c r="L1014" t="s">
        <v>13726</v>
      </c>
      <c r="M1014">
        <v>96</v>
      </c>
      <c r="N1014">
        <v>0</v>
      </c>
      <c r="O1014">
        <v>2356</v>
      </c>
    </row>
    <row r="1015" spans="1:15" x14ac:dyDescent="0.25">
      <c r="A1015" t="s">
        <v>777</v>
      </c>
      <c r="B1015" t="s">
        <v>1697</v>
      </c>
      <c r="C1015" t="s">
        <v>13773</v>
      </c>
      <c r="E1015" t="s">
        <v>13767</v>
      </c>
      <c r="F1015">
        <v>2</v>
      </c>
      <c r="G1015">
        <v>10</v>
      </c>
      <c r="H1015">
        <v>10109</v>
      </c>
      <c r="I1015">
        <v>270103</v>
      </c>
      <c r="J1015" t="s">
        <v>13535</v>
      </c>
      <c r="K1015">
        <v>270103007</v>
      </c>
      <c r="L1015" t="s">
        <v>13726</v>
      </c>
      <c r="M1015">
        <v>584</v>
      </c>
      <c r="N1015">
        <v>0</v>
      </c>
      <c r="O1015">
        <v>1178</v>
      </c>
    </row>
    <row r="1016" spans="1:15" x14ac:dyDescent="0.25">
      <c r="A1016" t="s">
        <v>777</v>
      </c>
      <c r="B1016" t="s">
        <v>1697</v>
      </c>
      <c r="C1016" t="s">
        <v>13773</v>
      </c>
      <c r="E1016" t="s">
        <v>13768</v>
      </c>
      <c r="F1016">
        <v>3</v>
      </c>
      <c r="G1016">
        <v>10</v>
      </c>
      <c r="H1016">
        <v>10109</v>
      </c>
      <c r="I1016">
        <v>270103</v>
      </c>
      <c r="J1016" t="s">
        <v>13535</v>
      </c>
      <c r="K1016">
        <v>270103007</v>
      </c>
      <c r="L1016" t="s">
        <v>13726</v>
      </c>
      <c r="M1016">
        <v>0</v>
      </c>
      <c r="N1016">
        <v>0</v>
      </c>
      <c r="O1016">
        <v>883</v>
      </c>
    </row>
    <row r="1017" spans="1:15" x14ac:dyDescent="0.25">
      <c r="A1017" t="s">
        <v>777</v>
      </c>
      <c r="B1017" t="s">
        <v>1736</v>
      </c>
      <c r="C1017" t="s">
        <v>13770</v>
      </c>
      <c r="E1017" t="s">
        <v>13766</v>
      </c>
      <c r="F1017">
        <v>1</v>
      </c>
      <c r="G1017">
        <v>10</v>
      </c>
      <c r="H1017">
        <v>10303</v>
      </c>
      <c r="I1017">
        <v>270103</v>
      </c>
      <c r="J1017" t="s">
        <v>13535</v>
      </c>
      <c r="K1017">
        <v>270103007</v>
      </c>
      <c r="L1017" t="s">
        <v>13726</v>
      </c>
      <c r="M1017">
        <v>0</v>
      </c>
      <c r="N1017">
        <v>471</v>
      </c>
      <c r="O1017">
        <v>0</v>
      </c>
    </row>
    <row r="1018" spans="1:15" x14ac:dyDescent="0.25">
      <c r="A1018" t="s">
        <v>777</v>
      </c>
      <c r="B1018" t="s">
        <v>1736</v>
      </c>
      <c r="C1018" t="s">
        <v>13773</v>
      </c>
      <c r="E1018" t="s">
        <v>13766</v>
      </c>
      <c r="F1018">
        <v>1</v>
      </c>
      <c r="G1018">
        <v>10</v>
      </c>
      <c r="H1018">
        <v>10303</v>
      </c>
      <c r="I1018">
        <v>270103</v>
      </c>
      <c r="J1018" t="s">
        <v>13535</v>
      </c>
      <c r="K1018">
        <v>270103007</v>
      </c>
      <c r="L1018" t="s">
        <v>13726</v>
      </c>
      <c r="M1018">
        <v>0</v>
      </c>
      <c r="N1018">
        <v>1054</v>
      </c>
      <c r="O1018">
        <v>0</v>
      </c>
    </row>
    <row r="1019" spans="1:15" x14ac:dyDescent="0.25">
      <c r="A1019" t="s">
        <v>777</v>
      </c>
      <c r="B1019" t="s">
        <v>10711</v>
      </c>
      <c r="C1019" t="s">
        <v>13765</v>
      </c>
      <c r="E1019" t="s">
        <v>13767</v>
      </c>
      <c r="F1019">
        <v>2</v>
      </c>
      <c r="G1019">
        <v>10</v>
      </c>
      <c r="H1019">
        <v>10208</v>
      </c>
      <c r="I1019">
        <v>270103</v>
      </c>
      <c r="J1019" t="s">
        <v>13535</v>
      </c>
      <c r="K1019">
        <v>270103007</v>
      </c>
      <c r="L1019" t="s">
        <v>13726</v>
      </c>
      <c r="M1019">
        <v>0</v>
      </c>
      <c r="N1019">
        <v>1743</v>
      </c>
      <c r="O1019">
        <v>0</v>
      </c>
    </row>
    <row r="1020" spans="1:15" x14ac:dyDescent="0.25">
      <c r="A1020" t="s">
        <v>777</v>
      </c>
      <c r="B1020" t="s">
        <v>10711</v>
      </c>
      <c r="C1020" t="s">
        <v>13770</v>
      </c>
      <c r="E1020" t="s">
        <v>13766</v>
      </c>
      <c r="F1020">
        <v>1</v>
      </c>
      <c r="G1020">
        <v>10</v>
      </c>
      <c r="H1020">
        <v>10208</v>
      </c>
      <c r="I1020">
        <v>270103</v>
      </c>
      <c r="J1020" t="s">
        <v>13535</v>
      </c>
      <c r="K1020">
        <v>270103007</v>
      </c>
      <c r="L1020" t="s">
        <v>13726</v>
      </c>
      <c r="M1020">
        <v>0</v>
      </c>
      <c r="N1020">
        <v>2353</v>
      </c>
      <c r="O1020">
        <v>0</v>
      </c>
    </row>
    <row r="1021" spans="1:15" x14ac:dyDescent="0.25">
      <c r="A1021" t="s">
        <v>777</v>
      </c>
      <c r="B1021" t="s">
        <v>10711</v>
      </c>
      <c r="C1021" t="s">
        <v>13770</v>
      </c>
      <c r="E1021" t="s">
        <v>13768</v>
      </c>
      <c r="F1021">
        <v>3</v>
      </c>
      <c r="G1021">
        <v>10</v>
      </c>
      <c r="H1021">
        <v>10208</v>
      </c>
      <c r="I1021">
        <v>270103</v>
      </c>
      <c r="J1021" t="s">
        <v>13535</v>
      </c>
      <c r="K1021">
        <v>270103007</v>
      </c>
      <c r="L1021" t="s">
        <v>13726</v>
      </c>
      <c r="M1021">
        <v>0</v>
      </c>
      <c r="N1021">
        <v>471</v>
      </c>
      <c r="O1021">
        <v>0</v>
      </c>
    </row>
    <row r="1022" spans="1:15" x14ac:dyDescent="0.25">
      <c r="A1022" t="s">
        <v>777</v>
      </c>
      <c r="B1022" t="s">
        <v>10711</v>
      </c>
      <c r="C1022" t="s">
        <v>13771</v>
      </c>
      <c r="E1022" t="s">
        <v>13766</v>
      </c>
      <c r="F1022">
        <v>1</v>
      </c>
      <c r="G1022">
        <v>10</v>
      </c>
      <c r="H1022">
        <v>10208</v>
      </c>
      <c r="I1022">
        <v>270103</v>
      </c>
      <c r="J1022" t="s">
        <v>13535</v>
      </c>
      <c r="K1022">
        <v>270103007</v>
      </c>
      <c r="L1022" t="s">
        <v>13726</v>
      </c>
      <c r="M1022">
        <v>0</v>
      </c>
      <c r="N1022">
        <v>464</v>
      </c>
      <c r="O1022">
        <v>0</v>
      </c>
    </row>
    <row r="1023" spans="1:15" x14ac:dyDescent="0.25">
      <c r="A1023" t="s">
        <v>777</v>
      </c>
      <c r="B1023" t="s">
        <v>10711</v>
      </c>
      <c r="C1023" t="s">
        <v>13771</v>
      </c>
      <c r="E1023" t="s">
        <v>13767</v>
      </c>
      <c r="F1023">
        <v>2</v>
      </c>
      <c r="G1023">
        <v>10</v>
      </c>
      <c r="H1023">
        <v>10208</v>
      </c>
      <c r="I1023">
        <v>270103</v>
      </c>
      <c r="J1023" t="s">
        <v>13535</v>
      </c>
      <c r="K1023">
        <v>270103007</v>
      </c>
      <c r="L1023" t="s">
        <v>13726</v>
      </c>
      <c r="M1023">
        <v>0</v>
      </c>
      <c r="N1023">
        <v>464</v>
      </c>
      <c r="O1023">
        <v>0</v>
      </c>
    </row>
    <row r="1024" spans="1:15" x14ac:dyDescent="0.25">
      <c r="A1024" t="s">
        <v>777</v>
      </c>
      <c r="B1024" t="s">
        <v>10711</v>
      </c>
      <c r="C1024" t="s">
        <v>13771</v>
      </c>
      <c r="E1024" t="s">
        <v>13768</v>
      </c>
      <c r="F1024">
        <v>3</v>
      </c>
      <c r="G1024">
        <v>10</v>
      </c>
      <c r="H1024">
        <v>10208</v>
      </c>
      <c r="I1024">
        <v>270103</v>
      </c>
      <c r="J1024" t="s">
        <v>13535</v>
      </c>
      <c r="K1024">
        <v>270103007</v>
      </c>
      <c r="L1024" t="s">
        <v>13726</v>
      </c>
      <c r="M1024">
        <v>0</v>
      </c>
      <c r="N1024">
        <v>464</v>
      </c>
      <c r="O1024">
        <v>0</v>
      </c>
    </row>
    <row r="1025" spans="1:15" x14ac:dyDescent="0.25">
      <c r="A1025" t="s">
        <v>777</v>
      </c>
      <c r="B1025" t="s">
        <v>10711</v>
      </c>
      <c r="C1025" t="s">
        <v>13772</v>
      </c>
      <c r="E1025" t="s">
        <v>13766</v>
      </c>
      <c r="F1025">
        <v>1</v>
      </c>
      <c r="G1025">
        <v>10</v>
      </c>
      <c r="H1025">
        <v>10208</v>
      </c>
      <c r="I1025">
        <v>270103</v>
      </c>
      <c r="J1025" t="s">
        <v>13535</v>
      </c>
      <c r="K1025">
        <v>270103007</v>
      </c>
      <c r="L1025" t="s">
        <v>13726</v>
      </c>
      <c r="M1025">
        <v>0</v>
      </c>
      <c r="N1025">
        <v>1780</v>
      </c>
      <c r="O1025">
        <v>0</v>
      </c>
    </row>
    <row r="1026" spans="1:15" x14ac:dyDescent="0.25">
      <c r="A1026" t="s">
        <v>777</v>
      </c>
      <c r="B1026" t="s">
        <v>10711</v>
      </c>
      <c r="C1026" t="s">
        <v>13773</v>
      </c>
      <c r="E1026" t="s">
        <v>13766</v>
      </c>
      <c r="F1026">
        <v>1</v>
      </c>
      <c r="G1026">
        <v>10</v>
      </c>
      <c r="H1026">
        <v>10208</v>
      </c>
      <c r="I1026">
        <v>270103</v>
      </c>
      <c r="J1026" t="s">
        <v>13535</v>
      </c>
      <c r="K1026">
        <v>270103007</v>
      </c>
      <c r="L1026" t="s">
        <v>13726</v>
      </c>
      <c r="M1026">
        <v>0</v>
      </c>
      <c r="N1026">
        <v>1054</v>
      </c>
      <c r="O1026">
        <v>0</v>
      </c>
    </row>
    <row r="1027" spans="1:15" x14ac:dyDescent="0.25">
      <c r="A1027" t="s">
        <v>777</v>
      </c>
      <c r="B1027" t="s">
        <v>10711</v>
      </c>
      <c r="C1027" t="s">
        <v>13773</v>
      </c>
      <c r="E1027" t="s">
        <v>13767</v>
      </c>
      <c r="F1027">
        <v>2</v>
      </c>
      <c r="G1027">
        <v>10</v>
      </c>
      <c r="H1027">
        <v>10208</v>
      </c>
      <c r="I1027">
        <v>270103</v>
      </c>
      <c r="J1027" t="s">
        <v>13535</v>
      </c>
      <c r="K1027">
        <v>270103007</v>
      </c>
      <c r="L1027" t="s">
        <v>13726</v>
      </c>
      <c r="M1027">
        <v>0</v>
      </c>
      <c r="N1027">
        <v>1054</v>
      </c>
      <c r="O1027">
        <v>0</v>
      </c>
    </row>
    <row r="1028" spans="1:15" x14ac:dyDescent="0.25">
      <c r="A1028" t="s">
        <v>777</v>
      </c>
      <c r="B1028" t="s">
        <v>1724</v>
      </c>
      <c r="C1028" t="s">
        <v>13765</v>
      </c>
      <c r="E1028" t="s">
        <v>13767</v>
      </c>
      <c r="F1028">
        <v>2</v>
      </c>
      <c r="G1028">
        <v>10</v>
      </c>
      <c r="H1028">
        <v>10209</v>
      </c>
      <c r="I1028">
        <v>270103</v>
      </c>
      <c r="J1028" t="s">
        <v>13535</v>
      </c>
      <c r="K1028">
        <v>270103007</v>
      </c>
      <c r="L1028" t="s">
        <v>13726</v>
      </c>
      <c r="M1028">
        <v>0</v>
      </c>
      <c r="N1028">
        <v>1743</v>
      </c>
      <c r="O1028">
        <v>0</v>
      </c>
    </row>
    <row r="1029" spans="1:15" x14ac:dyDescent="0.25">
      <c r="A1029" t="s">
        <v>777</v>
      </c>
      <c r="B1029" t="s">
        <v>1724</v>
      </c>
      <c r="C1029" t="s">
        <v>13772</v>
      </c>
      <c r="E1029" t="s">
        <v>13766</v>
      </c>
      <c r="F1029">
        <v>1</v>
      </c>
      <c r="G1029">
        <v>10</v>
      </c>
      <c r="H1029">
        <v>10209</v>
      </c>
      <c r="I1029">
        <v>270103</v>
      </c>
      <c r="J1029" t="s">
        <v>13535</v>
      </c>
      <c r="K1029">
        <v>270103007</v>
      </c>
      <c r="L1029" t="s">
        <v>13726</v>
      </c>
      <c r="M1029">
        <v>0</v>
      </c>
      <c r="N1029">
        <v>445</v>
      </c>
      <c r="O1029">
        <v>0</v>
      </c>
    </row>
    <row r="1030" spans="1:15" x14ac:dyDescent="0.25">
      <c r="A1030" t="s">
        <v>777</v>
      </c>
      <c r="B1030" t="s">
        <v>1724</v>
      </c>
      <c r="C1030" t="s">
        <v>13773</v>
      </c>
      <c r="E1030" t="s">
        <v>13766</v>
      </c>
      <c r="F1030">
        <v>1</v>
      </c>
      <c r="G1030">
        <v>10</v>
      </c>
      <c r="H1030">
        <v>10209</v>
      </c>
      <c r="I1030">
        <v>270103</v>
      </c>
      <c r="J1030" t="s">
        <v>13535</v>
      </c>
      <c r="K1030">
        <v>270103007</v>
      </c>
      <c r="L1030" t="s">
        <v>13726</v>
      </c>
      <c r="M1030">
        <v>0</v>
      </c>
      <c r="N1030">
        <v>702</v>
      </c>
      <c r="O1030">
        <v>0</v>
      </c>
    </row>
    <row r="1031" spans="1:15" x14ac:dyDescent="0.25">
      <c r="A1031" t="s">
        <v>777</v>
      </c>
      <c r="B1031" t="s">
        <v>1727</v>
      </c>
      <c r="C1031" t="s">
        <v>13770</v>
      </c>
      <c r="E1031" t="s">
        <v>13766</v>
      </c>
      <c r="F1031">
        <v>1</v>
      </c>
      <c r="G1031">
        <v>10</v>
      </c>
      <c r="H1031">
        <v>10210</v>
      </c>
      <c r="I1031">
        <v>270103</v>
      </c>
      <c r="J1031" t="s">
        <v>13535</v>
      </c>
      <c r="K1031">
        <v>270103007</v>
      </c>
      <c r="L1031" t="s">
        <v>13726</v>
      </c>
      <c r="M1031">
        <v>0</v>
      </c>
      <c r="N1031">
        <v>471</v>
      </c>
      <c r="O1031">
        <v>0</v>
      </c>
    </row>
    <row r="1032" spans="1:15" x14ac:dyDescent="0.25">
      <c r="A1032" t="s">
        <v>777</v>
      </c>
      <c r="B1032" t="s">
        <v>1727</v>
      </c>
      <c r="C1032" t="s">
        <v>13772</v>
      </c>
      <c r="E1032" t="s">
        <v>13766</v>
      </c>
      <c r="F1032">
        <v>1</v>
      </c>
      <c r="G1032">
        <v>10</v>
      </c>
      <c r="H1032">
        <v>10210</v>
      </c>
      <c r="I1032">
        <v>270103</v>
      </c>
      <c r="J1032" t="s">
        <v>13535</v>
      </c>
      <c r="K1032">
        <v>270103007</v>
      </c>
      <c r="L1032" t="s">
        <v>13726</v>
      </c>
      <c r="M1032">
        <v>0</v>
      </c>
      <c r="N1032">
        <v>445</v>
      </c>
      <c r="O1032">
        <v>0</v>
      </c>
    </row>
    <row r="1033" spans="1:15" x14ac:dyDescent="0.25">
      <c r="A1033" t="s">
        <v>777</v>
      </c>
      <c r="B1033" t="s">
        <v>1727</v>
      </c>
      <c r="C1033" t="s">
        <v>13773</v>
      </c>
      <c r="E1033" t="s">
        <v>13766</v>
      </c>
      <c r="F1033">
        <v>1</v>
      </c>
      <c r="G1033">
        <v>10</v>
      </c>
      <c r="H1033">
        <v>10210</v>
      </c>
      <c r="I1033">
        <v>270103</v>
      </c>
      <c r="J1033" t="s">
        <v>13535</v>
      </c>
      <c r="K1033">
        <v>270103007</v>
      </c>
      <c r="L1033" t="s">
        <v>13726</v>
      </c>
      <c r="M1033">
        <v>0</v>
      </c>
      <c r="N1033">
        <v>351</v>
      </c>
      <c r="O1033">
        <v>0</v>
      </c>
    </row>
    <row r="1034" spans="1:15" x14ac:dyDescent="0.25">
      <c r="A1034" t="s">
        <v>777</v>
      </c>
      <c r="B1034" t="s">
        <v>1727</v>
      </c>
      <c r="C1034" t="s">
        <v>13773</v>
      </c>
      <c r="E1034" t="s">
        <v>13767</v>
      </c>
      <c r="F1034">
        <v>2</v>
      </c>
      <c r="G1034">
        <v>10</v>
      </c>
      <c r="H1034">
        <v>10210</v>
      </c>
      <c r="I1034">
        <v>270103</v>
      </c>
      <c r="J1034" t="s">
        <v>13535</v>
      </c>
      <c r="K1034">
        <v>270103007</v>
      </c>
      <c r="L1034" t="s">
        <v>13726</v>
      </c>
      <c r="M1034">
        <v>0</v>
      </c>
      <c r="N1034">
        <v>351</v>
      </c>
      <c r="O1034">
        <v>0</v>
      </c>
    </row>
    <row r="1035" spans="1:15" x14ac:dyDescent="0.25">
      <c r="A1035" t="s">
        <v>777</v>
      </c>
      <c r="B1035" t="s">
        <v>13776</v>
      </c>
      <c r="C1035" t="s">
        <v>13770</v>
      </c>
      <c r="E1035" t="s">
        <v>13766</v>
      </c>
      <c r="F1035">
        <v>1</v>
      </c>
      <c r="G1035">
        <v>10</v>
      </c>
      <c r="H1035">
        <v>10305</v>
      </c>
      <c r="I1035">
        <v>270103</v>
      </c>
      <c r="J1035" t="s">
        <v>13535</v>
      </c>
      <c r="K1035">
        <v>270103007</v>
      </c>
      <c r="L1035" t="s">
        <v>13726</v>
      </c>
      <c r="M1035">
        <v>0</v>
      </c>
      <c r="N1035">
        <v>471</v>
      </c>
      <c r="O1035">
        <v>0</v>
      </c>
    </row>
    <row r="1036" spans="1:15" x14ac:dyDescent="0.25">
      <c r="A1036" t="s">
        <v>777</v>
      </c>
      <c r="B1036" t="s">
        <v>13776</v>
      </c>
      <c r="C1036" t="s">
        <v>13772</v>
      </c>
      <c r="E1036" t="s">
        <v>13766</v>
      </c>
      <c r="F1036">
        <v>1</v>
      </c>
      <c r="G1036">
        <v>10</v>
      </c>
      <c r="H1036">
        <v>10305</v>
      </c>
      <c r="I1036">
        <v>270103</v>
      </c>
      <c r="J1036" t="s">
        <v>13535</v>
      </c>
      <c r="K1036">
        <v>270103007</v>
      </c>
      <c r="L1036" t="s">
        <v>13726</v>
      </c>
      <c r="M1036">
        <v>0</v>
      </c>
      <c r="N1036">
        <v>890</v>
      </c>
      <c r="O1036">
        <v>0</v>
      </c>
    </row>
    <row r="1037" spans="1:15" x14ac:dyDescent="0.25">
      <c r="A1037" t="s">
        <v>777</v>
      </c>
      <c r="B1037" t="s">
        <v>13776</v>
      </c>
      <c r="C1037" t="s">
        <v>13773</v>
      </c>
      <c r="E1037" t="s">
        <v>13766</v>
      </c>
      <c r="F1037">
        <v>1</v>
      </c>
      <c r="G1037">
        <v>10</v>
      </c>
      <c r="H1037">
        <v>10305</v>
      </c>
      <c r="I1037">
        <v>270103</v>
      </c>
      <c r="J1037" t="s">
        <v>13535</v>
      </c>
      <c r="K1037">
        <v>270103007</v>
      </c>
      <c r="L1037" t="s">
        <v>13726</v>
      </c>
      <c r="M1037">
        <v>0</v>
      </c>
      <c r="N1037">
        <v>351</v>
      </c>
      <c r="O1037">
        <v>0</v>
      </c>
    </row>
    <row r="1038" spans="1:15" x14ac:dyDescent="0.25">
      <c r="A1038" t="s">
        <v>777</v>
      </c>
      <c r="B1038" t="s">
        <v>13777</v>
      </c>
      <c r="C1038" t="s">
        <v>13765</v>
      </c>
      <c r="E1038" t="s">
        <v>13767</v>
      </c>
      <c r="F1038">
        <v>2</v>
      </c>
      <c r="G1038">
        <v>10</v>
      </c>
      <c r="H1038">
        <v>10306</v>
      </c>
      <c r="I1038">
        <v>270103</v>
      </c>
      <c r="J1038" t="s">
        <v>13535</v>
      </c>
      <c r="K1038">
        <v>270103007</v>
      </c>
      <c r="L1038" t="s">
        <v>13726</v>
      </c>
      <c r="M1038">
        <v>0</v>
      </c>
      <c r="N1038">
        <v>1743</v>
      </c>
      <c r="O1038">
        <v>0</v>
      </c>
    </row>
    <row r="1039" spans="1:15" x14ac:dyDescent="0.25">
      <c r="A1039" t="s">
        <v>777</v>
      </c>
      <c r="B1039" t="s">
        <v>13777</v>
      </c>
      <c r="C1039" t="s">
        <v>13770</v>
      </c>
      <c r="E1039" t="s">
        <v>13768</v>
      </c>
      <c r="F1039">
        <v>3</v>
      </c>
      <c r="G1039">
        <v>10</v>
      </c>
      <c r="H1039">
        <v>10306</v>
      </c>
      <c r="I1039">
        <v>270103</v>
      </c>
      <c r="J1039" t="s">
        <v>13535</v>
      </c>
      <c r="K1039">
        <v>270103007</v>
      </c>
      <c r="L1039" t="s">
        <v>13726</v>
      </c>
      <c r="M1039">
        <v>0</v>
      </c>
      <c r="N1039">
        <v>471</v>
      </c>
      <c r="O1039">
        <v>0</v>
      </c>
    </row>
    <row r="1040" spans="1:15" x14ac:dyDescent="0.25">
      <c r="A1040" t="s">
        <v>777</v>
      </c>
      <c r="B1040" t="s">
        <v>13777</v>
      </c>
      <c r="C1040" t="s">
        <v>13772</v>
      </c>
      <c r="E1040" t="s">
        <v>13766</v>
      </c>
      <c r="F1040">
        <v>1</v>
      </c>
      <c r="G1040">
        <v>10</v>
      </c>
      <c r="H1040">
        <v>10306</v>
      </c>
      <c r="I1040">
        <v>270103</v>
      </c>
      <c r="J1040" t="s">
        <v>13535</v>
      </c>
      <c r="K1040">
        <v>270103007</v>
      </c>
      <c r="L1040" t="s">
        <v>13726</v>
      </c>
      <c r="M1040">
        <v>0</v>
      </c>
      <c r="N1040">
        <v>445</v>
      </c>
      <c r="O1040">
        <v>0</v>
      </c>
    </row>
    <row r="1041" spans="1:15" x14ac:dyDescent="0.25">
      <c r="A1041" t="s">
        <v>777</v>
      </c>
      <c r="B1041" t="s">
        <v>13777</v>
      </c>
      <c r="C1041" t="s">
        <v>13773</v>
      </c>
      <c r="E1041" t="s">
        <v>13766</v>
      </c>
      <c r="F1041">
        <v>1</v>
      </c>
      <c r="G1041">
        <v>10</v>
      </c>
      <c r="H1041">
        <v>10306</v>
      </c>
      <c r="I1041">
        <v>270103</v>
      </c>
      <c r="J1041" t="s">
        <v>13535</v>
      </c>
      <c r="K1041">
        <v>270103007</v>
      </c>
      <c r="L1041" t="s">
        <v>13726</v>
      </c>
      <c r="M1041">
        <v>0</v>
      </c>
      <c r="N1041">
        <v>351</v>
      </c>
      <c r="O1041">
        <v>0</v>
      </c>
    </row>
    <row r="1042" spans="1:15" x14ac:dyDescent="0.25">
      <c r="A1042" t="s">
        <v>777</v>
      </c>
      <c r="B1042" t="s">
        <v>1748</v>
      </c>
      <c r="C1042" t="s">
        <v>13769</v>
      </c>
      <c r="E1042" t="s">
        <v>13766</v>
      </c>
      <c r="F1042">
        <v>1</v>
      </c>
      <c r="G1042">
        <v>10</v>
      </c>
      <c r="H1042">
        <v>10307</v>
      </c>
      <c r="I1042">
        <v>270103</v>
      </c>
      <c r="J1042" t="s">
        <v>13535</v>
      </c>
      <c r="K1042">
        <v>270103007</v>
      </c>
      <c r="L1042" t="s">
        <v>13726</v>
      </c>
      <c r="M1042">
        <v>0</v>
      </c>
      <c r="N1042">
        <v>0</v>
      </c>
      <c r="O1042">
        <v>924</v>
      </c>
    </row>
    <row r="1043" spans="1:15" x14ac:dyDescent="0.25">
      <c r="A1043" t="s">
        <v>777</v>
      </c>
      <c r="B1043" t="s">
        <v>1748</v>
      </c>
      <c r="C1043" t="s">
        <v>13769</v>
      </c>
      <c r="E1043" t="s">
        <v>13767</v>
      </c>
      <c r="F1043">
        <v>2</v>
      </c>
      <c r="G1043">
        <v>10</v>
      </c>
      <c r="H1043">
        <v>10307</v>
      </c>
      <c r="I1043">
        <v>270103</v>
      </c>
      <c r="J1043" t="s">
        <v>13535</v>
      </c>
      <c r="K1043">
        <v>270103007</v>
      </c>
      <c r="L1043" t="s">
        <v>13726</v>
      </c>
      <c r="M1043">
        <v>0</v>
      </c>
      <c r="N1043">
        <v>704</v>
      </c>
      <c r="O1043">
        <v>0</v>
      </c>
    </row>
    <row r="1044" spans="1:15" x14ac:dyDescent="0.25">
      <c r="A1044" t="s">
        <v>777</v>
      </c>
      <c r="B1044" t="s">
        <v>1748</v>
      </c>
      <c r="C1044" t="s">
        <v>13770</v>
      </c>
      <c r="E1044" t="s">
        <v>13767</v>
      </c>
      <c r="F1044">
        <v>2</v>
      </c>
      <c r="G1044">
        <v>10</v>
      </c>
      <c r="H1044">
        <v>10307</v>
      </c>
      <c r="I1044">
        <v>270103</v>
      </c>
      <c r="J1044" t="s">
        <v>13535</v>
      </c>
      <c r="K1044">
        <v>270103007</v>
      </c>
      <c r="L1044" t="s">
        <v>13726</v>
      </c>
      <c r="M1044">
        <v>0</v>
      </c>
      <c r="N1044">
        <v>0</v>
      </c>
      <c r="O1044">
        <v>919</v>
      </c>
    </row>
    <row r="1045" spans="1:15" x14ac:dyDescent="0.25">
      <c r="A1045" t="s">
        <v>777</v>
      </c>
      <c r="B1045" t="s">
        <v>1748</v>
      </c>
      <c r="C1045" t="s">
        <v>13770</v>
      </c>
      <c r="E1045" t="s">
        <v>13768</v>
      </c>
      <c r="F1045">
        <v>3</v>
      </c>
      <c r="G1045">
        <v>10</v>
      </c>
      <c r="H1045">
        <v>10307</v>
      </c>
      <c r="I1045">
        <v>270103</v>
      </c>
      <c r="J1045" t="s">
        <v>13535</v>
      </c>
      <c r="K1045">
        <v>270103007</v>
      </c>
      <c r="L1045" t="s">
        <v>13726</v>
      </c>
      <c r="M1045">
        <v>0</v>
      </c>
      <c r="N1045">
        <v>471</v>
      </c>
      <c r="O1045">
        <v>0</v>
      </c>
    </row>
    <row r="1046" spans="1:15" x14ac:dyDescent="0.25">
      <c r="A1046" t="s">
        <v>777</v>
      </c>
      <c r="B1046" t="s">
        <v>1748</v>
      </c>
      <c r="C1046" t="s">
        <v>13771</v>
      </c>
      <c r="E1046" t="s">
        <v>13766</v>
      </c>
      <c r="F1046">
        <v>1</v>
      </c>
      <c r="G1046">
        <v>10</v>
      </c>
      <c r="H1046">
        <v>10307</v>
      </c>
      <c r="I1046">
        <v>270103</v>
      </c>
      <c r="J1046" t="s">
        <v>13535</v>
      </c>
      <c r="K1046">
        <v>270103007</v>
      </c>
      <c r="L1046" t="s">
        <v>13726</v>
      </c>
      <c r="M1046">
        <v>0</v>
      </c>
      <c r="N1046">
        <v>928</v>
      </c>
      <c r="O1046">
        <v>0</v>
      </c>
    </row>
    <row r="1047" spans="1:15" x14ac:dyDescent="0.25">
      <c r="A1047" t="s">
        <v>777</v>
      </c>
      <c r="B1047" t="s">
        <v>1748</v>
      </c>
      <c r="C1047" t="s">
        <v>13771</v>
      </c>
      <c r="E1047" t="s">
        <v>13768</v>
      </c>
      <c r="F1047">
        <v>3</v>
      </c>
      <c r="G1047">
        <v>10</v>
      </c>
      <c r="H1047">
        <v>10307</v>
      </c>
      <c r="I1047">
        <v>270103</v>
      </c>
      <c r="J1047" t="s">
        <v>13535</v>
      </c>
      <c r="K1047">
        <v>270103007</v>
      </c>
      <c r="L1047" t="s">
        <v>13726</v>
      </c>
      <c r="M1047">
        <v>0</v>
      </c>
      <c r="N1047">
        <v>928</v>
      </c>
      <c r="O1047">
        <v>0</v>
      </c>
    </row>
    <row r="1048" spans="1:15" x14ac:dyDescent="0.25">
      <c r="A1048" t="s">
        <v>777</v>
      </c>
      <c r="B1048" t="s">
        <v>1748</v>
      </c>
      <c r="C1048" t="s">
        <v>13772</v>
      </c>
      <c r="E1048" t="s">
        <v>13766</v>
      </c>
      <c r="F1048">
        <v>1</v>
      </c>
      <c r="G1048">
        <v>10</v>
      </c>
      <c r="H1048">
        <v>10307</v>
      </c>
      <c r="I1048">
        <v>270103</v>
      </c>
      <c r="J1048" t="s">
        <v>13535</v>
      </c>
      <c r="K1048">
        <v>270103007</v>
      </c>
      <c r="L1048" t="s">
        <v>13726</v>
      </c>
      <c r="M1048">
        <v>0</v>
      </c>
      <c r="N1048">
        <v>445</v>
      </c>
      <c r="O1048">
        <v>0</v>
      </c>
    </row>
    <row r="1049" spans="1:15" x14ac:dyDescent="0.25">
      <c r="A1049" t="s">
        <v>777</v>
      </c>
      <c r="B1049" t="s">
        <v>1748</v>
      </c>
      <c r="C1049" t="s">
        <v>13773</v>
      </c>
      <c r="E1049" t="s">
        <v>13766</v>
      </c>
      <c r="F1049">
        <v>1</v>
      </c>
      <c r="G1049">
        <v>10</v>
      </c>
      <c r="H1049">
        <v>10307</v>
      </c>
      <c r="I1049">
        <v>270103</v>
      </c>
      <c r="J1049" t="s">
        <v>13535</v>
      </c>
      <c r="K1049">
        <v>270103007</v>
      </c>
      <c r="L1049" t="s">
        <v>13726</v>
      </c>
      <c r="M1049">
        <v>0</v>
      </c>
      <c r="N1049">
        <v>351</v>
      </c>
      <c r="O1049">
        <v>294</v>
      </c>
    </row>
    <row r="1050" spans="1:15" x14ac:dyDescent="0.25">
      <c r="A1050" t="s">
        <v>777</v>
      </c>
      <c r="B1050" t="s">
        <v>1748</v>
      </c>
      <c r="C1050" t="s">
        <v>13773</v>
      </c>
      <c r="E1050" t="s">
        <v>13767</v>
      </c>
      <c r="F1050">
        <v>2</v>
      </c>
      <c r="G1050">
        <v>10</v>
      </c>
      <c r="H1050">
        <v>10307</v>
      </c>
      <c r="I1050">
        <v>270103</v>
      </c>
      <c r="J1050" t="s">
        <v>13535</v>
      </c>
      <c r="K1050">
        <v>270103007</v>
      </c>
      <c r="L1050" t="s">
        <v>13726</v>
      </c>
      <c r="M1050">
        <v>0</v>
      </c>
      <c r="N1050">
        <v>0</v>
      </c>
      <c r="O1050">
        <v>294</v>
      </c>
    </row>
    <row r="1051" spans="1:15" x14ac:dyDescent="0.25">
      <c r="A1051" t="s">
        <v>777</v>
      </c>
      <c r="B1051" t="s">
        <v>1748</v>
      </c>
      <c r="C1051" t="s">
        <v>13773</v>
      </c>
      <c r="E1051" t="s">
        <v>13768</v>
      </c>
      <c r="F1051">
        <v>3</v>
      </c>
      <c r="G1051">
        <v>10</v>
      </c>
      <c r="H1051">
        <v>10307</v>
      </c>
      <c r="I1051">
        <v>270103</v>
      </c>
      <c r="J1051" t="s">
        <v>13535</v>
      </c>
      <c r="K1051">
        <v>270103007</v>
      </c>
      <c r="L1051" t="s">
        <v>13726</v>
      </c>
      <c r="M1051">
        <v>0</v>
      </c>
      <c r="N1051">
        <v>0</v>
      </c>
      <c r="O1051">
        <v>294</v>
      </c>
    </row>
    <row r="1052" spans="1:15" x14ac:dyDescent="0.25">
      <c r="A1052" t="s">
        <v>780</v>
      </c>
      <c r="B1052" t="s">
        <v>2003</v>
      </c>
      <c r="C1052" t="s">
        <v>13769</v>
      </c>
      <c r="E1052" t="s">
        <v>13766</v>
      </c>
      <c r="F1052">
        <v>1</v>
      </c>
      <c r="G1052">
        <v>14</v>
      </c>
      <c r="H1052">
        <v>14202</v>
      </c>
      <c r="I1052">
        <v>270103</v>
      </c>
      <c r="J1052" t="s">
        <v>13535</v>
      </c>
      <c r="K1052">
        <v>270103007</v>
      </c>
      <c r="L1052" t="s">
        <v>13726</v>
      </c>
      <c r="M1052">
        <v>0</v>
      </c>
      <c r="N1052">
        <v>604</v>
      </c>
      <c r="O1052">
        <v>0</v>
      </c>
    </row>
    <row r="1053" spans="1:15" x14ac:dyDescent="0.25">
      <c r="A1053" t="s">
        <v>780</v>
      </c>
      <c r="B1053" t="s">
        <v>2003</v>
      </c>
      <c r="C1053" t="s">
        <v>13769</v>
      </c>
      <c r="E1053" t="s">
        <v>13767</v>
      </c>
      <c r="F1053">
        <v>2</v>
      </c>
      <c r="G1053">
        <v>14</v>
      </c>
      <c r="H1053">
        <v>14202</v>
      </c>
      <c r="I1053">
        <v>270103</v>
      </c>
      <c r="J1053" t="s">
        <v>13535</v>
      </c>
      <c r="K1053">
        <v>270103007</v>
      </c>
      <c r="L1053" t="s">
        <v>13726</v>
      </c>
      <c r="M1053">
        <v>0</v>
      </c>
      <c r="N1053">
        <v>906</v>
      </c>
      <c r="O1053">
        <v>308</v>
      </c>
    </row>
    <row r="1054" spans="1:15" x14ac:dyDescent="0.25">
      <c r="A1054" t="s">
        <v>780</v>
      </c>
      <c r="B1054" t="s">
        <v>2003</v>
      </c>
      <c r="C1054" t="s">
        <v>13770</v>
      </c>
      <c r="E1054" t="s">
        <v>13766</v>
      </c>
      <c r="F1054">
        <v>1</v>
      </c>
      <c r="G1054">
        <v>14</v>
      </c>
      <c r="H1054">
        <v>14202</v>
      </c>
      <c r="I1054">
        <v>270103</v>
      </c>
      <c r="J1054" t="s">
        <v>13535</v>
      </c>
      <c r="K1054">
        <v>270103007</v>
      </c>
      <c r="L1054" t="s">
        <v>13726</v>
      </c>
      <c r="M1054">
        <v>0</v>
      </c>
      <c r="N1054">
        <v>2174</v>
      </c>
      <c r="O1054">
        <v>834</v>
      </c>
    </row>
    <row r="1055" spans="1:15" x14ac:dyDescent="0.25">
      <c r="A1055" t="s">
        <v>780</v>
      </c>
      <c r="B1055" t="s">
        <v>2003</v>
      </c>
      <c r="C1055" t="s">
        <v>13770</v>
      </c>
      <c r="E1055" t="s">
        <v>13767</v>
      </c>
      <c r="F1055">
        <v>2</v>
      </c>
      <c r="G1055">
        <v>14</v>
      </c>
      <c r="H1055">
        <v>14202</v>
      </c>
      <c r="I1055">
        <v>270103</v>
      </c>
      <c r="J1055" t="s">
        <v>13535</v>
      </c>
      <c r="K1055">
        <v>270103007</v>
      </c>
      <c r="L1055" t="s">
        <v>13726</v>
      </c>
      <c r="M1055">
        <v>0</v>
      </c>
      <c r="N1055">
        <v>311</v>
      </c>
      <c r="O1055">
        <v>0</v>
      </c>
    </row>
    <row r="1056" spans="1:15" x14ac:dyDescent="0.25">
      <c r="A1056" t="s">
        <v>780</v>
      </c>
      <c r="B1056" t="s">
        <v>2003</v>
      </c>
      <c r="C1056" t="s">
        <v>13771</v>
      </c>
      <c r="E1056" t="s">
        <v>13766</v>
      </c>
      <c r="F1056">
        <v>1</v>
      </c>
      <c r="G1056">
        <v>14</v>
      </c>
      <c r="H1056">
        <v>14202</v>
      </c>
      <c r="I1056">
        <v>270103</v>
      </c>
      <c r="J1056" t="s">
        <v>13535</v>
      </c>
      <c r="K1056">
        <v>270103007</v>
      </c>
      <c r="L1056" t="s">
        <v>13726</v>
      </c>
      <c r="M1056">
        <v>0</v>
      </c>
      <c r="N1056">
        <v>1075</v>
      </c>
      <c r="O1056">
        <v>1237</v>
      </c>
    </row>
    <row r="1057" spans="1:15" x14ac:dyDescent="0.25">
      <c r="A1057" t="s">
        <v>780</v>
      </c>
      <c r="B1057" t="s">
        <v>2003</v>
      </c>
      <c r="C1057" t="s">
        <v>13771</v>
      </c>
      <c r="E1057" t="s">
        <v>13767</v>
      </c>
      <c r="F1057">
        <v>2</v>
      </c>
      <c r="G1057">
        <v>14</v>
      </c>
      <c r="H1057">
        <v>14202</v>
      </c>
      <c r="I1057">
        <v>270103</v>
      </c>
      <c r="J1057" t="s">
        <v>13535</v>
      </c>
      <c r="K1057">
        <v>270103007</v>
      </c>
      <c r="L1057" t="s">
        <v>13726</v>
      </c>
      <c r="M1057">
        <v>0</v>
      </c>
      <c r="N1057">
        <v>269</v>
      </c>
      <c r="O1057">
        <v>247</v>
      </c>
    </row>
    <row r="1058" spans="1:15" x14ac:dyDescent="0.25">
      <c r="A1058" t="s">
        <v>780</v>
      </c>
      <c r="B1058" t="s">
        <v>2003</v>
      </c>
      <c r="C1058" t="s">
        <v>13772</v>
      </c>
      <c r="E1058" t="s">
        <v>13766</v>
      </c>
      <c r="F1058">
        <v>1</v>
      </c>
      <c r="G1058">
        <v>14</v>
      </c>
      <c r="H1058">
        <v>14202</v>
      </c>
      <c r="I1058">
        <v>270103</v>
      </c>
      <c r="J1058" t="s">
        <v>13535</v>
      </c>
      <c r="K1058">
        <v>270103007</v>
      </c>
      <c r="L1058" t="s">
        <v>13726</v>
      </c>
      <c r="M1058">
        <v>0</v>
      </c>
      <c r="N1058">
        <v>1344</v>
      </c>
      <c r="O1058">
        <v>1276</v>
      </c>
    </row>
    <row r="1059" spans="1:15" x14ac:dyDescent="0.25">
      <c r="A1059" t="s">
        <v>780</v>
      </c>
      <c r="B1059" t="s">
        <v>2003</v>
      </c>
      <c r="C1059" t="s">
        <v>13772</v>
      </c>
      <c r="E1059" t="s">
        <v>13767</v>
      </c>
      <c r="F1059">
        <v>2</v>
      </c>
      <c r="G1059">
        <v>14</v>
      </c>
      <c r="H1059">
        <v>14202</v>
      </c>
      <c r="I1059">
        <v>270103</v>
      </c>
      <c r="J1059" t="s">
        <v>13535</v>
      </c>
      <c r="K1059">
        <v>270103007</v>
      </c>
      <c r="L1059" t="s">
        <v>13726</v>
      </c>
      <c r="M1059">
        <v>0</v>
      </c>
      <c r="N1059">
        <v>448</v>
      </c>
      <c r="O1059">
        <v>510</v>
      </c>
    </row>
    <row r="1060" spans="1:15" x14ac:dyDescent="0.25">
      <c r="A1060" t="s">
        <v>780</v>
      </c>
      <c r="B1060" t="s">
        <v>2003</v>
      </c>
      <c r="C1060" t="s">
        <v>13773</v>
      </c>
      <c r="E1060" t="s">
        <v>13766</v>
      </c>
      <c r="F1060">
        <v>1</v>
      </c>
      <c r="G1060">
        <v>14</v>
      </c>
      <c r="H1060">
        <v>14202</v>
      </c>
      <c r="I1060">
        <v>270103</v>
      </c>
      <c r="J1060" t="s">
        <v>13535</v>
      </c>
      <c r="K1060">
        <v>270103007</v>
      </c>
      <c r="L1060" t="s">
        <v>13726</v>
      </c>
      <c r="M1060">
        <v>0</v>
      </c>
      <c r="N1060">
        <v>119</v>
      </c>
      <c r="O1060">
        <v>502</v>
      </c>
    </row>
    <row r="1061" spans="1:15" x14ac:dyDescent="0.25">
      <c r="A1061" t="s">
        <v>780</v>
      </c>
      <c r="B1061" t="s">
        <v>2003</v>
      </c>
      <c r="C1061" t="s">
        <v>13773</v>
      </c>
      <c r="E1061" t="s">
        <v>13767</v>
      </c>
      <c r="F1061">
        <v>2</v>
      </c>
      <c r="G1061">
        <v>14</v>
      </c>
      <c r="H1061">
        <v>14202</v>
      </c>
      <c r="I1061">
        <v>270103</v>
      </c>
      <c r="J1061" t="s">
        <v>13535</v>
      </c>
      <c r="K1061">
        <v>270103007</v>
      </c>
      <c r="L1061" t="s">
        <v>13726</v>
      </c>
      <c r="M1061">
        <v>0</v>
      </c>
      <c r="N1061">
        <v>358</v>
      </c>
      <c r="O1061">
        <v>0</v>
      </c>
    </row>
    <row r="1062" spans="1:15" x14ac:dyDescent="0.25">
      <c r="A1062" t="s">
        <v>780</v>
      </c>
      <c r="B1062" t="s">
        <v>2003</v>
      </c>
      <c r="C1062" t="s">
        <v>13773</v>
      </c>
      <c r="E1062" t="s">
        <v>13768</v>
      </c>
      <c r="F1062">
        <v>3</v>
      </c>
      <c r="G1062">
        <v>14</v>
      </c>
      <c r="H1062">
        <v>14202</v>
      </c>
      <c r="I1062">
        <v>270103</v>
      </c>
      <c r="J1062" t="s">
        <v>13535</v>
      </c>
      <c r="K1062">
        <v>270103007</v>
      </c>
      <c r="L1062" t="s">
        <v>13726</v>
      </c>
      <c r="M1062">
        <v>0</v>
      </c>
      <c r="N1062">
        <v>239</v>
      </c>
      <c r="O1062">
        <v>0</v>
      </c>
    </row>
    <row r="1063" spans="1:15" x14ac:dyDescent="0.25">
      <c r="A1063" t="s">
        <v>780</v>
      </c>
      <c r="B1063" t="s">
        <v>1023</v>
      </c>
      <c r="C1063" t="s">
        <v>13765</v>
      </c>
      <c r="E1063" t="s">
        <v>13766</v>
      </c>
      <c r="F1063">
        <v>1</v>
      </c>
      <c r="G1063">
        <v>14</v>
      </c>
      <c r="H1063">
        <v>14201</v>
      </c>
      <c r="I1063">
        <v>270103</v>
      </c>
      <c r="J1063" t="s">
        <v>13535</v>
      </c>
      <c r="K1063">
        <v>270103007</v>
      </c>
      <c r="L1063" t="s">
        <v>13726</v>
      </c>
      <c r="M1063">
        <v>559</v>
      </c>
      <c r="N1063">
        <v>0</v>
      </c>
      <c r="O1063">
        <v>0</v>
      </c>
    </row>
    <row r="1064" spans="1:15" x14ac:dyDescent="0.25">
      <c r="A1064" t="s">
        <v>780</v>
      </c>
      <c r="B1064" t="s">
        <v>1023</v>
      </c>
      <c r="C1064" t="s">
        <v>13765</v>
      </c>
      <c r="E1064" t="s">
        <v>13767</v>
      </c>
      <c r="F1064">
        <v>2</v>
      </c>
      <c r="G1064">
        <v>14</v>
      </c>
      <c r="H1064">
        <v>14201</v>
      </c>
      <c r="I1064">
        <v>270103</v>
      </c>
      <c r="J1064" t="s">
        <v>13535</v>
      </c>
      <c r="K1064">
        <v>270103007</v>
      </c>
      <c r="L1064" t="s">
        <v>13726</v>
      </c>
      <c r="M1064">
        <v>1207</v>
      </c>
      <c r="N1064">
        <v>0</v>
      </c>
      <c r="O1064">
        <v>0</v>
      </c>
    </row>
    <row r="1065" spans="1:15" x14ac:dyDescent="0.25">
      <c r="A1065" t="s">
        <v>780</v>
      </c>
      <c r="B1065" t="s">
        <v>1023</v>
      </c>
      <c r="C1065" t="s">
        <v>13769</v>
      </c>
      <c r="E1065" t="s">
        <v>13767</v>
      </c>
      <c r="F1065">
        <v>2</v>
      </c>
      <c r="G1065">
        <v>14</v>
      </c>
      <c r="H1065">
        <v>14201</v>
      </c>
      <c r="I1065">
        <v>270103</v>
      </c>
      <c r="J1065" t="s">
        <v>13535</v>
      </c>
      <c r="K1065">
        <v>270103007</v>
      </c>
      <c r="L1065" t="s">
        <v>13726</v>
      </c>
      <c r="M1065">
        <v>338</v>
      </c>
      <c r="N1065">
        <v>0</v>
      </c>
      <c r="O1065">
        <v>0</v>
      </c>
    </row>
    <row r="1066" spans="1:15" x14ac:dyDescent="0.25">
      <c r="A1066" t="s">
        <v>780</v>
      </c>
      <c r="B1066" t="s">
        <v>1023</v>
      </c>
      <c r="C1066" t="s">
        <v>13769</v>
      </c>
      <c r="E1066" t="s">
        <v>13768</v>
      </c>
      <c r="F1066">
        <v>3</v>
      </c>
      <c r="G1066">
        <v>14</v>
      </c>
      <c r="H1066">
        <v>14201</v>
      </c>
      <c r="I1066">
        <v>270103</v>
      </c>
      <c r="J1066" t="s">
        <v>13535</v>
      </c>
      <c r="K1066">
        <v>270103007</v>
      </c>
      <c r="L1066" t="s">
        <v>13726</v>
      </c>
      <c r="M1066">
        <v>147</v>
      </c>
      <c r="N1066">
        <v>0</v>
      </c>
      <c r="O1066">
        <v>0</v>
      </c>
    </row>
    <row r="1067" spans="1:15" x14ac:dyDescent="0.25">
      <c r="A1067" t="s">
        <v>780</v>
      </c>
      <c r="B1067" t="s">
        <v>1023</v>
      </c>
      <c r="C1067" t="s">
        <v>13770</v>
      </c>
      <c r="E1067" t="s">
        <v>13766</v>
      </c>
      <c r="F1067">
        <v>1</v>
      </c>
      <c r="G1067">
        <v>14</v>
      </c>
      <c r="H1067">
        <v>14201</v>
      </c>
      <c r="I1067">
        <v>270103</v>
      </c>
      <c r="J1067" t="s">
        <v>13535</v>
      </c>
      <c r="K1067">
        <v>270103007</v>
      </c>
      <c r="L1067" t="s">
        <v>13726</v>
      </c>
      <c r="M1067">
        <v>409</v>
      </c>
      <c r="N1067">
        <v>0</v>
      </c>
      <c r="O1067">
        <v>0</v>
      </c>
    </row>
    <row r="1068" spans="1:15" x14ac:dyDescent="0.25">
      <c r="A1068" t="s">
        <v>780</v>
      </c>
      <c r="B1068" t="s">
        <v>1023</v>
      </c>
      <c r="C1068" t="s">
        <v>13770</v>
      </c>
      <c r="E1068" t="s">
        <v>13767</v>
      </c>
      <c r="F1068">
        <v>2</v>
      </c>
      <c r="G1068">
        <v>14</v>
      </c>
      <c r="H1068">
        <v>14201</v>
      </c>
      <c r="I1068">
        <v>270103</v>
      </c>
      <c r="J1068" t="s">
        <v>13535</v>
      </c>
      <c r="K1068">
        <v>270103007</v>
      </c>
      <c r="L1068" t="s">
        <v>13726</v>
      </c>
      <c r="M1068">
        <v>1166</v>
      </c>
      <c r="N1068">
        <v>0</v>
      </c>
      <c r="O1068">
        <v>0</v>
      </c>
    </row>
    <row r="1069" spans="1:15" x14ac:dyDescent="0.25">
      <c r="A1069" t="s">
        <v>780</v>
      </c>
      <c r="B1069" t="s">
        <v>1023</v>
      </c>
      <c r="C1069" t="s">
        <v>13771</v>
      </c>
      <c r="E1069" t="s">
        <v>13766</v>
      </c>
      <c r="F1069">
        <v>1</v>
      </c>
      <c r="G1069">
        <v>14</v>
      </c>
      <c r="H1069">
        <v>14201</v>
      </c>
      <c r="I1069">
        <v>270103</v>
      </c>
      <c r="J1069" t="s">
        <v>13535</v>
      </c>
      <c r="K1069">
        <v>270103007</v>
      </c>
      <c r="L1069" t="s">
        <v>13726</v>
      </c>
      <c r="M1069">
        <v>52</v>
      </c>
      <c r="N1069">
        <v>0</v>
      </c>
      <c r="O1069">
        <v>0</v>
      </c>
    </row>
    <row r="1070" spans="1:15" x14ac:dyDescent="0.25">
      <c r="A1070" t="s">
        <v>780</v>
      </c>
      <c r="B1070" t="s">
        <v>1023</v>
      </c>
      <c r="C1070" t="s">
        <v>13771</v>
      </c>
      <c r="E1070" t="s">
        <v>13767</v>
      </c>
      <c r="F1070">
        <v>2</v>
      </c>
      <c r="G1070">
        <v>14</v>
      </c>
      <c r="H1070">
        <v>14201</v>
      </c>
      <c r="I1070">
        <v>270103</v>
      </c>
      <c r="J1070" t="s">
        <v>13535</v>
      </c>
      <c r="K1070">
        <v>270103007</v>
      </c>
      <c r="L1070" t="s">
        <v>13726</v>
      </c>
      <c r="M1070">
        <v>999</v>
      </c>
      <c r="N1070">
        <v>0</v>
      </c>
      <c r="O1070">
        <v>0</v>
      </c>
    </row>
    <row r="1071" spans="1:15" x14ac:dyDescent="0.25">
      <c r="A1071" t="s">
        <v>780</v>
      </c>
      <c r="B1071" t="s">
        <v>1023</v>
      </c>
      <c r="C1071" t="s">
        <v>13772</v>
      </c>
      <c r="E1071" t="s">
        <v>13766</v>
      </c>
      <c r="F1071">
        <v>1</v>
      </c>
      <c r="G1071">
        <v>14</v>
      </c>
      <c r="H1071">
        <v>14201</v>
      </c>
      <c r="I1071">
        <v>270103</v>
      </c>
      <c r="J1071" t="s">
        <v>13535</v>
      </c>
      <c r="K1071">
        <v>270103007</v>
      </c>
      <c r="L1071" t="s">
        <v>13726</v>
      </c>
      <c r="M1071">
        <v>298</v>
      </c>
      <c r="N1071">
        <v>0</v>
      </c>
      <c r="O1071">
        <v>0</v>
      </c>
    </row>
    <row r="1072" spans="1:15" x14ac:dyDescent="0.25">
      <c r="A1072" t="s">
        <v>780</v>
      </c>
      <c r="B1072" t="s">
        <v>1023</v>
      </c>
      <c r="C1072" t="s">
        <v>13772</v>
      </c>
      <c r="E1072" t="s">
        <v>13767</v>
      </c>
      <c r="F1072">
        <v>2</v>
      </c>
      <c r="G1072">
        <v>14</v>
      </c>
      <c r="H1072">
        <v>14201</v>
      </c>
      <c r="I1072">
        <v>270103</v>
      </c>
      <c r="J1072" t="s">
        <v>13535</v>
      </c>
      <c r="K1072">
        <v>270103007</v>
      </c>
      <c r="L1072" t="s">
        <v>13726</v>
      </c>
      <c r="M1072">
        <v>407</v>
      </c>
      <c r="N1072">
        <v>0</v>
      </c>
      <c r="O1072">
        <v>0</v>
      </c>
    </row>
    <row r="1073" spans="1:15" x14ac:dyDescent="0.25">
      <c r="A1073" t="s">
        <v>780</v>
      </c>
      <c r="B1073" t="s">
        <v>1023</v>
      </c>
      <c r="C1073" t="s">
        <v>13772</v>
      </c>
      <c r="E1073" t="s">
        <v>13768</v>
      </c>
      <c r="F1073">
        <v>3</v>
      </c>
      <c r="G1073">
        <v>14</v>
      </c>
      <c r="H1073">
        <v>14201</v>
      </c>
      <c r="I1073">
        <v>270103</v>
      </c>
      <c r="J1073" t="s">
        <v>13535</v>
      </c>
      <c r="K1073">
        <v>270103007</v>
      </c>
      <c r="L1073" t="s">
        <v>13726</v>
      </c>
      <c r="M1073">
        <v>760</v>
      </c>
      <c r="N1073">
        <v>0</v>
      </c>
      <c r="O1073">
        <v>0</v>
      </c>
    </row>
    <row r="1074" spans="1:15" x14ac:dyDescent="0.25">
      <c r="A1074" t="s">
        <v>780</v>
      </c>
      <c r="B1074" t="s">
        <v>1023</v>
      </c>
      <c r="C1074" t="s">
        <v>13773</v>
      </c>
      <c r="E1074" t="s">
        <v>13766</v>
      </c>
      <c r="F1074">
        <v>1</v>
      </c>
      <c r="G1074">
        <v>14</v>
      </c>
      <c r="H1074">
        <v>14201</v>
      </c>
      <c r="I1074">
        <v>270103</v>
      </c>
      <c r="J1074" t="s">
        <v>13535</v>
      </c>
      <c r="K1074">
        <v>270103007</v>
      </c>
      <c r="L1074" t="s">
        <v>13726</v>
      </c>
      <c r="M1074">
        <v>34</v>
      </c>
      <c r="N1074">
        <v>0</v>
      </c>
      <c r="O1074">
        <v>0</v>
      </c>
    </row>
    <row r="1075" spans="1:15" x14ac:dyDescent="0.25">
      <c r="A1075" t="s">
        <v>780</v>
      </c>
      <c r="B1075" t="s">
        <v>1023</v>
      </c>
      <c r="C1075" t="s">
        <v>13773</v>
      </c>
      <c r="E1075" t="s">
        <v>13767</v>
      </c>
      <c r="F1075">
        <v>2</v>
      </c>
      <c r="G1075">
        <v>14</v>
      </c>
      <c r="H1075">
        <v>14201</v>
      </c>
      <c r="I1075">
        <v>270103</v>
      </c>
      <c r="J1075" t="s">
        <v>13535</v>
      </c>
      <c r="K1075">
        <v>270103007</v>
      </c>
      <c r="L1075" t="s">
        <v>13726</v>
      </c>
      <c r="M1075">
        <v>2119</v>
      </c>
      <c r="N1075">
        <v>0</v>
      </c>
      <c r="O1075">
        <v>0</v>
      </c>
    </row>
    <row r="1076" spans="1:15" x14ac:dyDescent="0.25">
      <c r="A1076" t="s">
        <v>780</v>
      </c>
      <c r="B1076" t="s">
        <v>1023</v>
      </c>
      <c r="C1076" t="s">
        <v>13765</v>
      </c>
      <c r="E1076" t="s">
        <v>13766</v>
      </c>
      <c r="F1076">
        <v>1</v>
      </c>
      <c r="G1076">
        <v>14</v>
      </c>
      <c r="H1076">
        <v>14201</v>
      </c>
      <c r="I1076">
        <v>270103</v>
      </c>
      <c r="J1076" t="s">
        <v>13535</v>
      </c>
      <c r="K1076">
        <v>270103007</v>
      </c>
      <c r="L1076" t="s">
        <v>13726</v>
      </c>
      <c r="M1076">
        <v>0</v>
      </c>
      <c r="N1076">
        <v>0</v>
      </c>
      <c r="O1076">
        <v>520</v>
      </c>
    </row>
    <row r="1077" spans="1:15" x14ac:dyDescent="0.25">
      <c r="A1077" t="s">
        <v>780</v>
      </c>
      <c r="B1077" t="s">
        <v>1023</v>
      </c>
      <c r="C1077" t="s">
        <v>13765</v>
      </c>
      <c r="E1077" t="s">
        <v>13767</v>
      </c>
      <c r="F1077">
        <v>2</v>
      </c>
      <c r="G1077">
        <v>14</v>
      </c>
      <c r="H1077">
        <v>14201</v>
      </c>
      <c r="I1077">
        <v>270103</v>
      </c>
      <c r="J1077" t="s">
        <v>13535</v>
      </c>
      <c r="K1077">
        <v>270103007</v>
      </c>
      <c r="L1077" t="s">
        <v>13726</v>
      </c>
      <c r="M1077">
        <v>0</v>
      </c>
      <c r="N1077">
        <v>1325</v>
      </c>
      <c r="O1077">
        <v>1041</v>
      </c>
    </row>
    <row r="1078" spans="1:15" x14ac:dyDescent="0.25">
      <c r="A1078" t="s">
        <v>780</v>
      </c>
      <c r="B1078" t="s">
        <v>1023</v>
      </c>
      <c r="C1078" t="s">
        <v>13769</v>
      </c>
      <c r="E1078" t="s">
        <v>13766</v>
      </c>
      <c r="F1078">
        <v>1</v>
      </c>
      <c r="G1078">
        <v>14</v>
      </c>
      <c r="H1078">
        <v>14201</v>
      </c>
      <c r="I1078">
        <v>270103</v>
      </c>
      <c r="J1078" t="s">
        <v>13535</v>
      </c>
      <c r="K1078">
        <v>270103007</v>
      </c>
      <c r="L1078" t="s">
        <v>13726</v>
      </c>
      <c r="M1078">
        <v>0</v>
      </c>
      <c r="N1078">
        <v>604</v>
      </c>
      <c r="O1078">
        <v>308</v>
      </c>
    </row>
    <row r="1079" spans="1:15" x14ac:dyDescent="0.25">
      <c r="A1079" t="s">
        <v>780</v>
      </c>
      <c r="B1079" t="s">
        <v>1023</v>
      </c>
      <c r="C1079" t="s">
        <v>13769</v>
      </c>
      <c r="E1079" t="s">
        <v>13767</v>
      </c>
      <c r="F1079">
        <v>2</v>
      </c>
      <c r="G1079">
        <v>14</v>
      </c>
      <c r="H1079">
        <v>14201</v>
      </c>
      <c r="I1079">
        <v>270103</v>
      </c>
      <c r="J1079" t="s">
        <v>13535</v>
      </c>
      <c r="K1079">
        <v>270103007</v>
      </c>
      <c r="L1079" t="s">
        <v>13726</v>
      </c>
      <c r="M1079">
        <v>0</v>
      </c>
      <c r="N1079">
        <v>1813</v>
      </c>
      <c r="O1079">
        <v>0</v>
      </c>
    </row>
    <row r="1080" spans="1:15" x14ac:dyDescent="0.25">
      <c r="A1080" t="s">
        <v>780</v>
      </c>
      <c r="B1080" t="s">
        <v>1023</v>
      </c>
      <c r="C1080" t="s">
        <v>13769</v>
      </c>
      <c r="E1080" t="s">
        <v>13768</v>
      </c>
      <c r="F1080">
        <v>3</v>
      </c>
      <c r="G1080">
        <v>14</v>
      </c>
      <c r="H1080">
        <v>14201</v>
      </c>
      <c r="I1080">
        <v>270103</v>
      </c>
      <c r="J1080" t="s">
        <v>13535</v>
      </c>
      <c r="K1080">
        <v>270103007</v>
      </c>
      <c r="L1080" t="s">
        <v>13726</v>
      </c>
      <c r="M1080">
        <v>0</v>
      </c>
      <c r="N1080">
        <v>0</v>
      </c>
      <c r="O1080">
        <v>925</v>
      </c>
    </row>
    <row r="1081" spans="1:15" x14ac:dyDescent="0.25">
      <c r="A1081" t="s">
        <v>780</v>
      </c>
      <c r="B1081" t="s">
        <v>1023</v>
      </c>
      <c r="C1081" t="s">
        <v>13770</v>
      </c>
      <c r="E1081" t="s">
        <v>13766</v>
      </c>
      <c r="F1081">
        <v>1</v>
      </c>
      <c r="G1081">
        <v>14</v>
      </c>
      <c r="H1081">
        <v>14201</v>
      </c>
      <c r="I1081">
        <v>270103</v>
      </c>
      <c r="J1081" t="s">
        <v>13535</v>
      </c>
      <c r="K1081">
        <v>270103007</v>
      </c>
      <c r="L1081" t="s">
        <v>13726</v>
      </c>
      <c r="M1081">
        <v>0</v>
      </c>
      <c r="N1081">
        <v>311</v>
      </c>
      <c r="O1081">
        <v>2501</v>
      </c>
    </row>
    <row r="1082" spans="1:15" x14ac:dyDescent="0.25">
      <c r="A1082" t="s">
        <v>780</v>
      </c>
      <c r="B1082" t="s">
        <v>1023</v>
      </c>
      <c r="C1082" t="s">
        <v>13770</v>
      </c>
      <c r="E1082" t="s">
        <v>13767</v>
      </c>
      <c r="F1082">
        <v>2</v>
      </c>
      <c r="G1082">
        <v>14</v>
      </c>
      <c r="H1082">
        <v>14201</v>
      </c>
      <c r="I1082">
        <v>270103</v>
      </c>
      <c r="J1082" t="s">
        <v>13535</v>
      </c>
      <c r="K1082">
        <v>270103007</v>
      </c>
      <c r="L1082" t="s">
        <v>13726</v>
      </c>
      <c r="M1082">
        <v>0</v>
      </c>
      <c r="N1082">
        <v>311</v>
      </c>
      <c r="O1082">
        <v>556</v>
      </c>
    </row>
    <row r="1083" spans="1:15" x14ac:dyDescent="0.25">
      <c r="A1083" t="s">
        <v>780</v>
      </c>
      <c r="B1083" t="s">
        <v>1023</v>
      </c>
      <c r="C1083" t="s">
        <v>13771</v>
      </c>
      <c r="E1083" t="s">
        <v>13766</v>
      </c>
      <c r="F1083">
        <v>1</v>
      </c>
      <c r="G1083">
        <v>14</v>
      </c>
      <c r="H1083">
        <v>14201</v>
      </c>
      <c r="I1083">
        <v>270103</v>
      </c>
      <c r="J1083" t="s">
        <v>13535</v>
      </c>
      <c r="K1083">
        <v>270103007</v>
      </c>
      <c r="L1083" t="s">
        <v>13726</v>
      </c>
      <c r="M1083">
        <v>0</v>
      </c>
      <c r="N1083">
        <v>269</v>
      </c>
      <c r="O1083">
        <v>1979</v>
      </c>
    </row>
    <row r="1084" spans="1:15" x14ac:dyDescent="0.25">
      <c r="A1084" t="s">
        <v>780</v>
      </c>
      <c r="B1084" t="s">
        <v>1023</v>
      </c>
      <c r="C1084" t="s">
        <v>13771</v>
      </c>
      <c r="E1084" t="s">
        <v>13767</v>
      </c>
      <c r="F1084">
        <v>2</v>
      </c>
      <c r="G1084">
        <v>14</v>
      </c>
      <c r="H1084">
        <v>14201</v>
      </c>
      <c r="I1084">
        <v>270103</v>
      </c>
      <c r="J1084" t="s">
        <v>13535</v>
      </c>
      <c r="K1084">
        <v>270103007</v>
      </c>
      <c r="L1084" t="s">
        <v>13726</v>
      </c>
      <c r="M1084">
        <v>0</v>
      </c>
      <c r="N1084">
        <v>0</v>
      </c>
      <c r="O1084">
        <v>742</v>
      </c>
    </row>
    <row r="1085" spans="1:15" x14ac:dyDescent="0.25">
      <c r="A1085" t="s">
        <v>780</v>
      </c>
      <c r="B1085" t="s">
        <v>1023</v>
      </c>
      <c r="C1085" t="s">
        <v>13771</v>
      </c>
      <c r="E1085" t="s">
        <v>13768</v>
      </c>
      <c r="F1085">
        <v>3</v>
      </c>
      <c r="G1085">
        <v>14</v>
      </c>
      <c r="H1085">
        <v>14201</v>
      </c>
      <c r="I1085">
        <v>270103</v>
      </c>
      <c r="J1085" t="s">
        <v>13535</v>
      </c>
      <c r="K1085">
        <v>270103007</v>
      </c>
      <c r="L1085" t="s">
        <v>13726</v>
      </c>
      <c r="M1085">
        <v>0</v>
      </c>
      <c r="N1085">
        <v>0</v>
      </c>
      <c r="O1085">
        <v>989</v>
      </c>
    </row>
    <row r="1086" spans="1:15" x14ac:dyDescent="0.25">
      <c r="A1086" t="s">
        <v>780</v>
      </c>
      <c r="B1086" t="s">
        <v>1023</v>
      </c>
      <c r="C1086" t="s">
        <v>13772</v>
      </c>
      <c r="E1086" t="s">
        <v>13766</v>
      </c>
      <c r="F1086">
        <v>1</v>
      </c>
      <c r="G1086">
        <v>14</v>
      </c>
      <c r="H1086">
        <v>14201</v>
      </c>
      <c r="I1086">
        <v>270103</v>
      </c>
      <c r="J1086" t="s">
        <v>13535</v>
      </c>
      <c r="K1086">
        <v>270103007</v>
      </c>
      <c r="L1086" t="s">
        <v>13726</v>
      </c>
      <c r="M1086">
        <v>0</v>
      </c>
      <c r="N1086">
        <v>2689</v>
      </c>
      <c r="O1086">
        <v>1276</v>
      </c>
    </row>
    <row r="1087" spans="1:15" x14ac:dyDescent="0.25">
      <c r="A1087" t="s">
        <v>780</v>
      </c>
      <c r="B1087" t="s">
        <v>1023</v>
      </c>
      <c r="C1087" t="s">
        <v>13772</v>
      </c>
      <c r="E1087" t="s">
        <v>13767</v>
      </c>
      <c r="F1087">
        <v>2</v>
      </c>
      <c r="G1087">
        <v>14</v>
      </c>
      <c r="H1087">
        <v>14201</v>
      </c>
      <c r="I1087">
        <v>270103</v>
      </c>
      <c r="J1087" t="s">
        <v>13535</v>
      </c>
      <c r="K1087">
        <v>270103007</v>
      </c>
      <c r="L1087" t="s">
        <v>13726</v>
      </c>
      <c r="M1087">
        <v>0</v>
      </c>
      <c r="N1087">
        <v>0</v>
      </c>
      <c r="O1087">
        <v>1021</v>
      </c>
    </row>
    <row r="1088" spans="1:15" x14ac:dyDescent="0.25">
      <c r="A1088" t="s">
        <v>780</v>
      </c>
      <c r="B1088" t="s">
        <v>1023</v>
      </c>
      <c r="C1088" t="s">
        <v>13773</v>
      </c>
      <c r="E1088" t="s">
        <v>13766</v>
      </c>
      <c r="F1088">
        <v>1</v>
      </c>
      <c r="G1088">
        <v>14</v>
      </c>
      <c r="H1088">
        <v>14201</v>
      </c>
      <c r="I1088">
        <v>270103</v>
      </c>
      <c r="J1088" t="s">
        <v>13535</v>
      </c>
      <c r="K1088">
        <v>270103007</v>
      </c>
      <c r="L1088" t="s">
        <v>13726</v>
      </c>
      <c r="M1088">
        <v>0</v>
      </c>
      <c r="N1088">
        <v>239</v>
      </c>
      <c r="O1088">
        <v>1507</v>
      </c>
    </row>
    <row r="1089" spans="1:15" x14ac:dyDescent="0.25">
      <c r="A1089" t="s">
        <v>780</v>
      </c>
      <c r="B1089" t="s">
        <v>1023</v>
      </c>
      <c r="C1089" t="s">
        <v>13773</v>
      </c>
      <c r="E1089" t="s">
        <v>13767</v>
      </c>
      <c r="F1089">
        <v>2</v>
      </c>
      <c r="G1089">
        <v>14</v>
      </c>
      <c r="H1089">
        <v>14201</v>
      </c>
      <c r="I1089">
        <v>270103</v>
      </c>
      <c r="J1089" t="s">
        <v>13535</v>
      </c>
      <c r="K1089">
        <v>270103007</v>
      </c>
      <c r="L1089" t="s">
        <v>13726</v>
      </c>
      <c r="M1089">
        <v>0</v>
      </c>
      <c r="N1089">
        <v>239</v>
      </c>
      <c r="O1089">
        <v>0</v>
      </c>
    </row>
    <row r="1090" spans="1:15" x14ac:dyDescent="0.25">
      <c r="A1090" t="s">
        <v>780</v>
      </c>
      <c r="B1090" t="s">
        <v>1023</v>
      </c>
      <c r="C1090" t="s">
        <v>13773</v>
      </c>
      <c r="E1090" t="s">
        <v>13768</v>
      </c>
      <c r="F1090">
        <v>3</v>
      </c>
      <c r="G1090">
        <v>14</v>
      </c>
      <c r="H1090">
        <v>14201</v>
      </c>
      <c r="I1090">
        <v>270103</v>
      </c>
      <c r="J1090" t="s">
        <v>13535</v>
      </c>
      <c r="K1090">
        <v>270103007</v>
      </c>
      <c r="L1090" t="s">
        <v>13726</v>
      </c>
      <c r="M1090">
        <v>0</v>
      </c>
      <c r="N1090">
        <v>836</v>
      </c>
      <c r="O1090">
        <v>0</v>
      </c>
    </row>
    <row r="1091" spans="1:15" x14ac:dyDescent="0.25">
      <c r="A1091" t="s">
        <v>780</v>
      </c>
      <c r="B1091" t="s">
        <v>2006</v>
      </c>
      <c r="C1091" t="s">
        <v>13769</v>
      </c>
      <c r="E1091" t="s">
        <v>13767</v>
      </c>
      <c r="F1091">
        <v>2</v>
      </c>
      <c r="G1091">
        <v>14</v>
      </c>
      <c r="H1091">
        <v>14203</v>
      </c>
      <c r="I1091">
        <v>270103</v>
      </c>
      <c r="J1091" t="s">
        <v>13535</v>
      </c>
      <c r="K1091">
        <v>270103007</v>
      </c>
      <c r="L1091" t="s">
        <v>13726</v>
      </c>
      <c r="M1091">
        <v>0</v>
      </c>
      <c r="N1091">
        <v>302</v>
      </c>
      <c r="O1091">
        <v>0</v>
      </c>
    </row>
    <row r="1092" spans="1:15" x14ac:dyDescent="0.25">
      <c r="A1092" t="s">
        <v>780</v>
      </c>
      <c r="B1092" t="s">
        <v>2006</v>
      </c>
      <c r="C1092" t="s">
        <v>13771</v>
      </c>
      <c r="E1092" t="s">
        <v>13766</v>
      </c>
      <c r="F1092">
        <v>1</v>
      </c>
      <c r="G1092">
        <v>14</v>
      </c>
      <c r="H1092">
        <v>14203</v>
      </c>
      <c r="I1092">
        <v>270103</v>
      </c>
      <c r="J1092" t="s">
        <v>13535</v>
      </c>
      <c r="K1092">
        <v>270103007</v>
      </c>
      <c r="L1092" t="s">
        <v>13726</v>
      </c>
      <c r="M1092">
        <v>0</v>
      </c>
      <c r="N1092">
        <v>269</v>
      </c>
      <c r="O1092">
        <v>0</v>
      </c>
    </row>
    <row r="1093" spans="1:15" x14ac:dyDescent="0.25">
      <c r="A1093" t="s">
        <v>780</v>
      </c>
      <c r="B1093" t="s">
        <v>2006</v>
      </c>
      <c r="C1093" t="s">
        <v>13772</v>
      </c>
      <c r="E1093" t="s">
        <v>13766</v>
      </c>
      <c r="F1093">
        <v>1</v>
      </c>
      <c r="G1093">
        <v>14</v>
      </c>
      <c r="H1093">
        <v>14203</v>
      </c>
      <c r="I1093">
        <v>270103</v>
      </c>
      <c r="J1093" t="s">
        <v>13535</v>
      </c>
      <c r="K1093">
        <v>270103007</v>
      </c>
      <c r="L1093" t="s">
        <v>13726</v>
      </c>
      <c r="M1093">
        <v>0</v>
      </c>
      <c r="N1093">
        <v>224</v>
      </c>
      <c r="O1093">
        <v>0</v>
      </c>
    </row>
    <row r="1094" spans="1:15" x14ac:dyDescent="0.25">
      <c r="A1094" t="s">
        <v>780</v>
      </c>
      <c r="B1094" t="s">
        <v>2006</v>
      </c>
      <c r="C1094" t="s">
        <v>13773</v>
      </c>
      <c r="E1094" t="s">
        <v>13767</v>
      </c>
      <c r="F1094">
        <v>2</v>
      </c>
      <c r="G1094">
        <v>14</v>
      </c>
      <c r="H1094">
        <v>14203</v>
      </c>
      <c r="I1094">
        <v>270103</v>
      </c>
      <c r="J1094" t="s">
        <v>13535</v>
      </c>
      <c r="K1094">
        <v>270103007</v>
      </c>
      <c r="L1094" t="s">
        <v>13726</v>
      </c>
      <c r="M1094">
        <v>0</v>
      </c>
      <c r="N1094">
        <v>119</v>
      </c>
      <c r="O1094">
        <v>0</v>
      </c>
    </row>
    <row r="1095" spans="1:15" x14ac:dyDescent="0.25">
      <c r="A1095" t="s">
        <v>780</v>
      </c>
      <c r="B1095" t="s">
        <v>1984</v>
      </c>
      <c r="C1095" t="s">
        <v>13769</v>
      </c>
      <c r="E1095" t="s">
        <v>13767</v>
      </c>
      <c r="F1095">
        <v>2</v>
      </c>
      <c r="G1095">
        <v>14</v>
      </c>
      <c r="H1095">
        <v>14103</v>
      </c>
      <c r="I1095">
        <v>270103</v>
      </c>
      <c r="J1095" t="s">
        <v>13535</v>
      </c>
      <c r="K1095">
        <v>270103007</v>
      </c>
      <c r="L1095" t="s">
        <v>13726</v>
      </c>
      <c r="M1095">
        <v>0</v>
      </c>
      <c r="N1095">
        <v>906</v>
      </c>
      <c r="O1095">
        <v>0</v>
      </c>
    </row>
    <row r="1096" spans="1:15" x14ac:dyDescent="0.25">
      <c r="A1096" t="s">
        <v>780</v>
      </c>
      <c r="B1096" t="s">
        <v>1984</v>
      </c>
      <c r="C1096" t="s">
        <v>13770</v>
      </c>
      <c r="E1096" t="s">
        <v>13766</v>
      </c>
      <c r="F1096">
        <v>1</v>
      </c>
      <c r="G1096">
        <v>14</v>
      </c>
      <c r="H1096">
        <v>14103</v>
      </c>
      <c r="I1096">
        <v>270103</v>
      </c>
      <c r="J1096" t="s">
        <v>13535</v>
      </c>
      <c r="K1096">
        <v>270103007</v>
      </c>
      <c r="L1096" t="s">
        <v>13726</v>
      </c>
      <c r="M1096">
        <v>0</v>
      </c>
      <c r="N1096">
        <v>621</v>
      </c>
      <c r="O1096">
        <v>0</v>
      </c>
    </row>
    <row r="1097" spans="1:15" x14ac:dyDescent="0.25">
      <c r="A1097" t="s">
        <v>780</v>
      </c>
      <c r="B1097" t="s">
        <v>1984</v>
      </c>
      <c r="C1097" t="s">
        <v>13770</v>
      </c>
      <c r="E1097" t="s">
        <v>13767</v>
      </c>
      <c r="F1097">
        <v>2</v>
      </c>
      <c r="G1097">
        <v>14</v>
      </c>
      <c r="H1097">
        <v>14103</v>
      </c>
      <c r="I1097">
        <v>270103</v>
      </c>
      <c r="J1097" t="s">
        <v>13535</v>
      </c>
      <c r="K1097">
        <v>270103007</v>
      </c>
      <c r="L1097" t="s">
        <v>13726</v>
      </c>
      <c r="M1097">
        <v>0</v>
      </c>
      <c r="N1097">
        <v>311</v>
      </c>
      <c r="O1097">
        <v>0</v>
      </c>
    </row>
    <row r="1098" spans="1:15" x14ac:dyDescent="0.25">
      <c r="A1098" t="s">
        <v>780</v>
      </c>
      <c r="B1098" t="s">
        <v>1984</v>
      </c>
      <c r="C1098" t="s">
        <v>13771</v>
      </c>
      <c r="E1098" t="s">
        <v>13766</v>
      </c>
      <c r="F1098">
        <v>1</v>
      </c>
      <c r="G1098">
        <v>14</v>
      </c>
      <c r="H1098">
        <v>14103</v>
      </c>
      <c r="I1098">
        <v>270103</v>
      </c>
      <c r="J1098" t="s">
        <v>13535</v>
      </c>
      <c r="K1098">
        <v>270103007</v>
      </c>
      <c r="L1098" t="s">
        <v>13726</v>
      </c>
      <c r="M1098">
        <v>0</v>
      </c>
      <c r="N1098">
        <v>806</v>
      </c>
      <c r="O1098">
        <v>0</v>
      </c>
    </row>
    <row r="1099" spans="1:15" x14ac:dyDescent="0.25">
      <c r="A1099" t="s">
        <v>780</v>
      </c>
      <c r="B1099" t="s">
        <v>1984</v>
      </c>
      <c r="C1099" t="s">
        <v>13771</v>
      </c>
      <c r="E1099" t="s">
        <v>13767</v>
      </c>
      <c r="F1099">
        <v>2</v>
      </c>
      <c r="G1099">
        <v>14</v>
      </c>
      <c r="H1099">
        <v>14103</v>
      </c>
      <c r="I1099">
        <v>270103</v>
      </c>
      <c r="J1099" t="s">
        <v>13535</v>
      </c>
      <c r="K1099">
        <v>270103007</v>
      </c>
      <c r="L1099" t="s">
        <v>13726</v>
      </c>
      <c r="M1099">
        <v>0</v>
      </c>
      <c r="N1099">
        <v>269</v>
      </c>
      <c r="O1099">
        <v>0</v>
      </c>
    </row>
    <row r="1100" spans="1:15" x14ac:dyDescent="0.25">
      <c r="A1100" t="s">
        <v>780</v>
      </c>
      <c r="B1100" t="s">
        <v>1984</v>
      </c>
      <c r="C1100" t="s">
        <v>13772</v>
      </c>
      <c r="E1100" t="s">
        <v>13766</v>
      </c>
      <c r="F1100">
        <v>1</v>
      </c>
      <c r="G1100">
        <v>14</v>
      </c>
      <c r="H1100">
        <v>14103</v>
      </c>
      <c r="I1100">
        <v>270103</v>
      </c>
      <c r="J1100" t="s">
        <v>13535</v>
      </c>
      <c r="K1100">
        <v>270103007</v>
      </c>
      <c r="L1100" t="s">
        <v>13726</v>
      </c>
      <c r="M1100">
        <v>0</v>
      </c>
      <c r="N1100">
        <v>224</v>
      </c>
      <c r="O1100">
        <v>0</v>
      </c>
    </row>
    <row r="1101" spans="1:15" x14ac:dyDescent="0.25">
      <c r="A1101" t="s">
        <v>780</v>
      </c>
      <c r="B1101" t="s">
        <v>1984</v>
      </c>
      <c r="C1101" t="s">
        <v>13773</v>
      </c>
      <c r="E1101" t="s">
        <v>13767</v>
      </c>
      <c r="F1101">
        <v>2</v>
      </c>
      <c r="G1101">
        <v>14</v>
      </c>
      <c r="H1101">
        <v>14103</v>
      </c>
      <c r="I1101">
        <v>270103</v>
      </c>
      <c r="J1101" t="s">
        <v>13535</v>
      </c>
      <c r="K1101">
        <v>270103007</v>
      </c>
      <c r="L1101" t="s">
        <v>13726</v>
      </c>
      <c r="M1101">
        <v>0</v>
      </c>
      <c r="N1101">
        <v>119</v>
      </c>
      <c r="O1101">
        <v>0</v>
      </c>
    </row>
    <row r="1102" spans="1:15" x14ac:dyDescent="0.25">
      <c r="A1102" t="s">
        <v>780</v>
      </c>
      <c r="B1102" t="s">
        <v>777</v>
      </c>
      <c r="C1102" t="s">
        <v>13769</v>
      </c>
      <c r="E1102" t="s">
        <v>13767</v>
      </c>
      <c r="F1102">
        <v>2</v>
      </c>
      <c r="G1102">
        <v>14</v>
      </c>
      <c r="H1102">
        <v>14104</v>
      </c>
      <c r="I1102">
        <v>270103</v>
      </c>
      <c r="J1102" t="s">
        <v>13535</v>
      </c>
      <c r="K1102">
        <v>270103007</v>
      </c>
      <c r="L1102" t="s">
        <v>13726</v>
      </c>
      <c r="M1102">
        <v>0</v>
      </c>
      <c r="N1102">
        <v>302</v>
      </c>
      <c r="O1102">
        <v>0</v>
      </c>
    </row>
    <row r="1103" spans="1:15" x14ac:dyDescent="0.25">
      <c r="A1103" t="s">
        <v>780</v>
      </c>
      <c r="B1103" t="s">
        <v>777</v>
      </c>
      <c r="C1103" t="s">
        <v>13771</v>
      </c>
      <c r="E1103" t="s">
        <v>13766</v>
      </c>
      <c r="F1103">
        <v>1</v>
      </c>
      <c r="G1103">
        <v>14</v>
      </c>
      <c r="H1103">
        <v>14104</v>
      </c>
      <c r="I1103">
        <v>270103</v>
      </c>
      <c r="J1103" t="s">
        <v>13535</v>
      </c>
      <c r="K1103">
        <v>270103007</v>
      </c>
      <c r="L1103" t="s">
        <v>13726</v>
      </c>
      <c r="M1103">
        <v>0</v>
      </c>
      <c r="N1103">
        <v>269</v>
      </c>
      <c r="O1103">
        <v>0</v>
      </c>
    </row>
    <row r="1104" spans="1:15" x14ac:dyDescent="0.25">
      <c r="A1104" t="s">
        <v>780</v>
      </c>
      <c r="B1104" t="s">
        <v>777</v>
      </c>
      <c r="C1104" t="s">
        <v>13771</v>
      </c>
      <c r="E1104" t="s">
        <v>13767</v>
      </c>
      <c r="F1104">
        <v>2</v>
      </c>
      <c r="G1104">
        <v>14</v>
      </c>
      <c r="H1104">
        <v>14104</v>
      </c>
      <c r="I1104">
        <v>270103</v>
      </c>
      <c r="J1104" t="s">
        <v>13535</v>
      </c>
      <c r="K1104">
        <v>270103007</v>
      </c>
      <c r="L1104" t="s">
        <v>13726</v>
      </c>
      <c r="M1104">
        <v>0</v>
      </c>
      <c r="N1104">
        <v>269</v>
      </c>
      <c r="O1104">
        <v>0</v>
      </c>
    </row>
    <row r="1105" spans="1:15" x14ac:dyDescent="0.25">
      <c r="A1105" t="s">
        <v>780</v>
      </c>
      <c r="B1105" t="s">
        <v>777</v>
      </c>
      <c r="C1105" t="s">
        <v>13772</v>
      </c>
      <c r="E1105" t="s">
        <v>13766</v>
      </c>
      <c r="F1105">
        <v>1</v>
      </c>
      <c r="G1105">
        <v>14</v>
      </c>
      <c r="H1105">
        <v>14104</v>
      </c>
      <c r="I1105">
        <v>270103</v>
      </c>
      <c r="J1105" t="s">
        <v>13535</v>
      </c>
      <c r="K1105">
        <v>270103007</v>
      </c>
      <c r="L1105" t="s">
        <v>13726</v>
      </c>
      <c r="M1105">
        <v>0</v>
      </c>
      <c r="N1105">
        <v>224</v>
      </c>
      <c r="O1105">
        <v>0</v>
      </c>
    </row>
    <row r="1106" spans="1:15" x14ac:dyDescent="0.25">
      <c r="A1106" t="s">
        <v>780</v>
      </c>
      <c r="B1106" t="s">
        <v>1992</v>
      </c>
      <c r="C1106" t="s">
        <v>13765</v>
      </c>
      <c r="E1106" t="s">
        <v>13767</v>
      </c>
      <c r="F1106">
        <v>2</v>
      </c>
      <c r="G1106">
        <v>14</v>
      </c>
      <c r="H1106">
        <v>14106</v>
      </c>
      <c r="I1106">
        <v>270103</v>
      </c>
      <c r="J1106" t="s">
        <v>13535</v>
      </c>
      <c r="K1106">
        <v>270103007</v>
      </c>
      <c r="L1106" t="s">
        <v>13726</v>
      </c>
      <c r="M1106">
        <v>0</v>
      </c>
      <c r="N1106">
        <v>662</v>
      </c>
      <c r="O1106">
        <v>0</v>
      </c>
    </row>
    <row r="1107" spans="1:15" x14ac:dyDescent="0.25">
      <c r="A1107" t="s">
        <v>780</v>
      </c>
      <c r="B1107" t="s">
        <v>1992</v>
      </c>
      <c r="C1107" t="s">
        <v>13769</v>
      </c>
      <c r="E1107" t="s">
        <v>13767</v>
      </c>
      <c r="F1107">
        <v>2</v>
      </c>
      <c r="G1107">
        <v>14</v>
      </c>
      <c r="H1107">
        <v>14106</v>
      </c>
      <c r="I1107">
        <v>270103</v>
      </c>
      <c r="J1107" t="s">
        <v>13535</v>
      </c>
      <c r="K1107">
        <v>270103007</v>
      </c>
      <c r="L1107" t="s">
        <v>13726</v>
      </c>
      <c r="M1107">
        <v>0</v>
      </c>
      <c r="N1107">
        <v>302</v>
      </c>
      <c r="O1107">
        <v>0</v>
      </c>
    </row>
    <row r="1108" spans="1:15" x14ac:dyDescent="0.25">
      <c r="A1108" t="s">
        <v>780</v>
      </c>
      <c r="B1108" t="s">
        <v>1992</v>
      </c>
      <c r="C1108" t="s">
        <v>13770</v>
      </c>
      <c r="E1108" t="s">
        <v>13766</v>
      </c>
      <c r="F1108">
        <v>1</v>
      </c>
      <c r="G1108">
        <v>14</v>
      </c>
      <c r="H1108">
        <v>14106</v>
      </c>
      <c r="I1108">
        <v>270103</v>
      </c>
      <c r="J1108" t="s">
        <v>13535</v>
      </c>
      <c r="K1108">
        <v>270103007</v>
      </c>
      <c r="L1108" t="s">
        <v>13726</v>
      </c>
      <c r="M1108">
        <v>0</v>
      </c>
      <c r="N1108">
        <v>1553</v>
      </c>
      <c r="O1108">
        <v>0</v>
      </c>
    </row>
    <row r="1109" spans="1:15" x14ac:dyDescent="0.25">
      <c r="A1109" t="s">
        <v>780</v>
      </c>
      <c r="B1109" t="s">
        <v>1992</v>
      </c>
      <c r="C1109" t="s">
        <v>13771</v>
      </c>
      <c r="E1109" t="s">
        <v>13766</v>
      </c>
      <c r="F1109">
        <v>1</v>
      </c>
      <c r="G1109">
        <v>14</v>
      </c>
      <c r="H1109">
        <v>14106</v>
      </c>
      <c r="I1109">
        <v>270103</v>
      </c>
      <c r="J1109" t="s">
        <v>13535</v>
      </c>
      <c r="K1109">
        <v>270103007</v>
      </c>
      <c r="L1109" t="s">
        <v>13726</v>
      </c>
      <c r="M1109">
        <v>0</v>
      </c>
      <c r="N1109">
        <v>1344</v>
      </c>
      <c r="O1109">
        <v>0</v>
      </c>
    </row>
    <row r="1110" spans="1:15" x14ac:dyDescent="0.25">
      <c r="A1110" t="s">
        <v>780</v>
      </c>
      <c r="B1110" t="s">
        <v>1992</v>
      </c>
      <c r="C1110" t="s">
        <v>13771</v>
      </c>
      <c r="E1110" t="s">
        <v>13767</v>
      </c>
      <c r="F1110">
        <v>2</v>
      </c>
      <c r="G1110">
        <v>14</v>
      </c>
      <c r="H1110">
        <v>14106</v>
      </c>
      <c r="I1110">
        <v>270103</v>
      </c>
      <c r="J1110" t="s">
        <v>13535</v>
      </c>
      <c r="K1110">
        <v>270103007</v>
      </c>
      <c r="L1110" t="s">
        <v>13726</v>
      </c>
      <c r="M1110">
        <v>0</v>
      </c>
      <c r="N1110">
        <v>538</v>
      </c>
      <c r="O1110">
        <v>0</v>
      </c>
    </row>
    <row r="1111" spans="1:15" x14ac:dyDescent="0.25">
      <c r="A1111" t="s">
        <v>780</v>
      </c>
      <c r="B1111" t="s">
        <v>1992</v>
      </c>
      <c r="C1111" t="s">
        <v>13772</v>
      </c>
      <c r="E1111" t="s">
        <v>13766</v>
      </c>
      <c r="F1111">
        <v>1</v>
      </c>
      <c r="G1111">
        <v>14</v>
      </c>
      <c r="H1111">
        <v>14106</v>
      </c>
      <c r="I1111">
        <v>270103</v>
      </c>
      <c r="J1111" t="s">
        <v>13535</v>
      </c>
      <c r="K1111">
        <v>270103007</v>
      </c>
      <c r="L1111" t="s">
        <v>13726</v>
      </c>
      <c r="M1111">
        <v>0</v>
      </c>
      <c r="N1111">
        <v>1569</v>
      </c>
      <c r="O1111">
        <v>0</v>
      </c>
    </row>
    <row r="1112" spans="1:15" x14ac:dyDescent="0.25">
      <c r="A1112" t="s">
        <v>780</v>
      </c>
      <c r="B1112" t="s">
        <v>1992</v>
      </c>
      <c r="C1112" t="s">
        <v>13773</v>
      </c>
      <c r="E1112" t="s">
        <v>13766</v>
      </c>
      <c r="F1112">
        <v>1</v>
      </c>
      <c r="G1112">
        <v>14</v>
      </c>
      <c r="H1112">
        <v>14106</v>
      </c>
      <c r="I1112">
        <v>270103</v>
      </c>
      <c r="J1112" t="s">
        <v>13535</v>
      </c>
      <c r="K1112">
        <v>270103007</v>
      </c>
      <c r="L1112" t="s">
        <v>13726</v>
      </c>
      <c r="M1112">
        <v>0</v>
      </c>
      <c r="N1112">
        <v>358</v>
      </c>
      <c r="O1112">
        <v>0</v>
      </c>
    </row>
    <row r="1113" spans="1:15" x14ac:dyDescent="0.25">
      <c r="A1113" t="s">
        <v>780</v>
      </c>
      <c r="B1113" t="s">
        <v>1992</v>
      </c>
      <c r="C1113" t="s">
        <v>13773</v>
      </c>
      <c r="E1113" t="s">
        <v>13767</v>
      </c>
      <c r="F1113">
        <v>2</v>
      </c>
      <c r="G1113">
        <v>14</v>
      </c>
      <c r="H1113">
        <v>14106</v>
      </c>
      <c r="I1113">
        <v>270103</v>
      </c>
      <c r="J1113" t="s">
        <v>13535</v>
      </c>
      <c r="K1113">
        <v>270103007</v>
      </c>
      <c r="L1113" t="s">
        <v>13726</v>
      </c>
      <c r="M1113">
        <v>0</v>
      </c>
      <c r="N1113">
        <v>358</v>
      </c>
      <c r="O1113">
        <v>0</v>
      </c>
    </row>
    <row r="1114" spans="1:15" x14ac:dyDescent="0.25">
      <c r="A1114" t="s">
        <v>780</v>
      </c>
      <c r="B1114" t="s">
        <v>1992</v>
      </c>
      <c r="C1114" t="s">
        <v>13773</v>
      </c>
      <c r="E1114" t="s">
        <v>13768</v>
      </c>
      <c r="F1114">
        <v>3</v>
      </c>
      <c r="G1114">
        <v>14</v>
      </c>
      <c r="H1114">
        <v>14106</v>
      </c>
      <c r="I1114">
        <v>270103</v>
      </c>
      <c r="J1114" t="s">
        <v>13535</v>
      </c>
      <c r="K1114">
        <v>270103007</v>
      </c>
      <c r="L1114" t="s">
        <v>13726</v>
      </c>
      <c r="M1114">
        <v>0</v>
      </c>
      <c r="N1114">
        <v>597</v>
      </c>
      <c r="O1114">
        <v>0</v>
      </c>
    </row>
    <row r="1115" spans="1:15" x14ac:dyDescent="0.25">
      <c r="A1115" t="s">
        <v>780</v>
      </c>
      <c r="B1115" t="s">
        <v>1989</v>
      </c>
      <c r="C1115" t="s">
        <v>13771</v>
      </c>
      <c r="E1115" t="s">
        <v>13767</v>
      </c>
      <c r="F1115">
        <v>2</v>
      </c>
      <c r="G1115">
        <v>14</v>
      </c>
      <c r="H1115">
        <v>14105</v>
      </c>
      <c r="I1115">
        <v>270103</v>
      </c>
      <c r="J1115" t="s">
        <v>13535</v>
      </c>
      <c r="K1115">
        <v>270103007</v>
      </c>
      <c r="L1115" t="s">
        <v>13726</v>
      </c>
      <c r="M1115">
        <v>0</v>
      </c>
      <c r="N1115">
        <v>269</v>
      </c>
      <c r="O1115">
        <v>0</v>
      </c>
    </row>
    <row r="1116" spans="1:15" x14ac:dyDescent="0.25">
      <c r="A1116" t="s">
        <v>780</v>
      </c>
      <c r="B1116" t="s">
        <v>1989</v>
      </c>
      <c r="C1116" t="s">
        <v>13772</v>
      </c>
      <c r="E1116" t="s">
        <v>13766</v>
      </c>
      <c r="F1116">
        <v>1</v>
      </c>
      <c r="G1116">
        <v>14</v>
      </c>
      <c r="H1116">
        <v>14105</v>
      </c>
      <c r="I1116">
        <v>270103</v>
      </c>
      <c r="J1116" t="s">
        <v>13535</v>
      </c>
      <c r="K1116">
        <v>270103007</v>
      </c>
      <c r="L1116" t="s">
        <v>13726</v>
      </c>
      <c r="M1116">
        <v>0</v>
      </c>
      <c r="N1116">
        <v>448</v>
      </c>
      <c r="O1116">
        <v>0</v>
      </c>
    </row>
    <row r="1117" spans="1:15" x14ac:dyDescent="0.25">
      <c r="A1117" t="s">
        <v>780</v>
      </c>
      <c r="B1117" t="s">
        <v>1989</v>
      </c>
      <c r="C1117" t="s">
        <v>13773</v>
      </c>
      <c r="E1117" t="s">
        <v>13766</v>
      </c>
      <c r="F1117">
        <v>1</v>
      </c>
      <c r="G1117">
        <v>14</v>
      </c>
      <c r="H1117">
        <v>14105</v>
      </c>
      <c r="I1117">
        <v>270103</v>
      </c>
      <c r="J1117" t="s">
        <v>13535</v>
      </c>
      <c r="K1117">
        <v>270103007</v>
      </c>
      <c r="L1117" t="s">
        <v>13726</v>
      </c>
      <c r="M1117">
        <v>0</v>
      </c>
      <c r="N1117">
        <v>119</v>
      </c>
      <c r="O1117">
        <v>0</v>
      </c>
    </row>
    <row r="1118" spans="1:15" x14ac:dyDescent="0.25">
      <c r="A1118" t="s">
        <v>780</v>
      </c>
      <c r="B1118" t="s">
        <v>1995</v>
      </c>
      <c r="C1118" t="s">
        <v>13769</v>
      </c>
      <c r="E1118" t="s">
        <v>13766</v>
      </c>
      <c r="F1118">
        <v>1</v>
      </c>
      <c r="G1118">
        <v>14</v>
      </c>
      <c r="H1118">
        <v>14107</v>
      </c>
      <c r="I1118">
        <v>270103</v>
      </c>
      <c r="J1118" t="s">
        <v>13535</v>
      </c>
      <c r="K1118">
        <v>270103007</v>
      </c>
      <c r="L1118" t="s">
        <v>13726</v>
      </c>
      <c r="M1118">
        <v>0</v>
      </c>
      <c r="N1118">
        <v>302</v>
      </c>
      <c r="O1118">
        <v>0</v>
      </c>
    </row>
    <row r="1119" spans="1:15" x14ac:dyDescent="0.25">
      <c r="A1119" t="s">
        <v>780</v>
      </c>
      <c r="B1119" t="s">
        <v>1995</v>
      </c>
      <c r="C1119" t="s">
        <v>13769</v>
      </c>
      <c r="E1119" t="s">
        <v>13767</v>
      </c>
      <c r="F1119">
        <v>2</v>
      </c>
      <c r="G1119">
        <v>14</v>
      </c>
      <c r="H1119">
        <v>14107</v>
      </c>
      <c r="I1119">
        <v>270103</v>
      </c>
      <c r="J1119" t="s">
        <v>13535</v>
      </c>
      <c r="K1119">
        <v>270103007</v>
      </c>
      <c r="L1119" t="s">
        <v>13726</v>
      </c>
      <c r="M1119">
        <v>0</v>
      </c>
      <c r="N1119">
        <v>302</v>
      </c>
      <c r="O1119">
        <v>0</v>
      </c>
    </row>
    <row r="1120" spans="1:15" x14ac:dyDescent="0.25">
      <c r="A1120" t="s">
        <v>780</v>
      </c>
      <c r="B1120" t="s">
        <v>1995</v>
      </c>
      <c r="C1120" t="s">
        <v>13771</v>
      </c>
      <c r="E1120" t="s">
        <v>13766</v>
      </c>
      <c r="F1120">
        <v>1</v>
      </c>
      <c r="G1120">
        <v>14</v>
      </c>
      <c r="H1120">
        <v>14107</v>
      </c>
      <c r="I1120">
        <v>270103</v>
      </c>
      <c r="J1120" t="s">
        <v>13535</v>
      </c>
      <c r="K1120">
        <v>270103007</v>
      </c>
      <c r="L1120" t="s">
        <v>13726</v>
      </c>
      <c r="M1120">
        <v>0</v>
      </c>
      <c r="N1120">
        <v>269</v>
      </c>
      <c r="O1120">
        <v>0</v>
      </c>
    </row>
    <row r="1121" spans="1:15" x14ac:dyDescent="0.25">
      <c r="A1121" t="s">
        <v>780</v>
      </c>
      <c r="B1121" t="s">
        <v>1995</v>
      </c>
      <c r="C1121" t="s">
        <v>13772</v>
      </c>
      <c r="E1121" t="s">
        <v>13766</v>
      </c>
      <c r="F1121">
        <v>1</v>
      </c>
      <c r="G1121">
        <v>14</v>
      </c>
      <c r="H1121">
        <v>14107</v>
      </c>
      <c r="I1121">
        <v>270103</v>
      </c>
      <c r="J1121" t="s">
        <v>13535</v>
      </c>
      <c r="K1121">
        <v>270103007</v>
      </c>
      <c r="L1121" t="s">
        <v>13726</v>
      </c>
      <c r="M1121">
        <v>0</v>
      </c>
      <c r="N1121">
        <v>896</v>
      </c>
      <c r="O1121">
        <v>0</v>
      </c>
    </row>
    <row r="1122" spans="1:15" x14ac:dyDescent="0.25">
      <c r="A1122" t="s">
        <v>780</v>
      </c>
      <c r="B1122" t="s">
        <v>1995</v>
      </c>
      <c r="C1122" t="s">
        <v>13773</v>
      </c>
      <c r="E1122" t="s">
        <v>13766</v>
      </c>
      <c r="F1122">
        <v>1</v>
      </c>
      <c r="G1122">
        <v>14</v>
      </c>
      <c r="H1122">
        <v>14107</v>
      </c>
      <c r="I1122">
        <v>270103</v>
      </c>
      <c r="J1122" t="s">
        <v>13535</v>
      </c>
      <c r="K1122">
        <v>270103007</v>
      </c>
      <c r="L1122" t="s">
        <v>13726</v>
      </c>
      <c r="M1122">
        <v>0</v>
      </c>
      <c r="N1122">
        <v>119</v>
      </c>
      <c r="O1122">
        <v>0</v>
      </c>
    </row>
    <row r="1123" spans="1:15" x14ac:dyDescent="0.25">
      <c r="A1123" t="s">
        <v>780</v>
      </c>
      <c r="B1123" t="s">
        <v>1998</v>
      </c>
      <c r="C1123" t="s">
        <v>13765</v>
      </c>
      <c r="E1123" t="s">
        <v>13766</v>
      </c>
      <c r="F1123">
        <v>1</v>
      </c>
      <c r="G1123">
        <v>14</v>
      </c>
      <c r="H1123">
        <v>14108</v>
      </c>
      <c r="I1123">
        <v>270103</v>
      </c>
      <c r="J1123" t="s">
        <v>13535</v>
      </c>
      <c r="K1123">
        <v>270103007</v>
      </c>
      <c r="L1123" t="s">
        <v>13726</v>
      </c>
      <c r="M1123">
        <v>0</v>
      </c>
      <c r="N1123">
        <v>0</v>
      </c>
      <c r="O1123">
        <v>1561</v>
      </c>
    </row>
    <row r="1124" spans="1:15" x14ac:dyDescent="0.25">
      <c r="A1124" t="s">
        <v>780</v>
      </c>
      <c r="B1124" t="s">
        <v>1998</v>
      </c>
      <c r="C1124" t="s">
        <v>13765</v>
      </c>
      <c r="E1124" t="s">
        <v>13767</v>
      </c>
      <c r="F1124">
        <v>2</v>
      </c>
      <c r="G1124">
        <v>14</v>
      </c>
      <c r="H1124">
        <v>14108</v>
      </c>
      <c r="I1124">
        <v>270103</v>
      </c>
      <c r="J1124" t="s">
        <v>13535</v>
      </c>
      <c r="K1124">
        <v>270103007</v>
      </c>
      <c r="L1124" t="s">
        <v>13726</v>
      </c>
      <c r="M1124">
        <v>279</v>
      </c>
      <c r="N1124">
        <v>662</v>
      </c>
      <c r="O1124">
        <v>520</v>
      </c>
    </row>
    <row r="1125" spans="1:15" x14ac:dyDescent="0.25">
      <c r="A1125" t="s">
        <v>780</v>
      </c>
      <c r="B1125" t="s">
        <v>1998</v>
      </c>
      <c r="C1125" t="s">
        <v>13769</v>
      </c>
      <c r="E1125" t="s">
        <v>13766</v>
      </c>
      <c r="F1125">
        <v>1</v>
      </c>
      <c r="G1125">
        <v>14</v>
      </c>
      <c r="H1125">
        <v>14108</v>
      </c>
      <c r="I1125">
        <v>270103</v>
      </c>
      <c r="J1125" t="s">
        <v>13535</v>
      </c>
      <c r="K1125">
        <v>270103007</v>
      </c>
      <c r="L1125" t="s">
        <v>13726</v>
      </c>
      <c r="M1125">
        <v>0</v>
      </c>
      <c r="N1125">
        <v>604</v>
      </c>
      <c r="O1125">
        <v>3082</v>
      </c>
    </row>
    <row r="1126" spans="1:15" x14ac:dyDescent="0.25">
      <c r="A1126" t="s">
        <v>780</v>
      </c>
      <c r="B1126" t="s">
        <v>1998</v>
      </c>
      <c r="C1126" t="s">
        <v>13769</v>
      </c>
      <c r="E1126" t="s">
        <v>13767</v>
      </c>
      <c r="F1126">
        <v>2</v>
      </c>
      <c r="G1126">
        <v>14</v>
      </c>
      <c r="H1126">
        <v>14108</v>
      </c>
      <c r="I1126">
        <v>270103</v>
      </c>
      <c r="J1126" t="s">
        <v>13535</v>
      </c>
      <c r="K1126">
        <v>270103007</v>
      </c>
      <c r="L1126" t="s">
        <v>13726</v>
      </c>
      <c r="M1126">
        <v>363</v>
      </c>
      <c r="N1126">
        <v>604</v>
      </c>
      <c r="O1126">
        <v>308</v>
      </c>
    </row>
    <row r="1127" spans="1:15" x14ac:dyDescent="0.25">
      <c r="A1127" t="s">
        <v>780</v>
      </c>
      <c r="B1127" t="s">
        <v>1998</v>
      </c>
      <c r="C1127" t="s">
        <v>13769</v>
      </c>
      <c r="E1127" t="s">
        <v>13768</v>
      </c>
      <c r="F1127">
        <v>3</v>
      </c>
      <c r="G1127">
        <v>14</v>
      </c>
      <c r="H1127">
        <v>14108</v>
      </c>
      <c r="I1127">
        <v>270103</v>
      </c>
      <c r="J1127" t="s">
        <v>13535</v>
      </c>
      <c r="K1127">
        <v>270103007</v>
      </c>
      <c r="L1127" t="s">
        <v>13726</v>
      </c>
      <c r="M1127">
        <v>0</v>
      </c>
      <c r="N1127">
        <v>0</v>
      </c>
      <c r="O1127">
        <v>616</v>
      </c>
    </row>
    <row r="1128" spans="1:15" x14ac:dyDescent="0.25">
      <c r="A1128" t="s">
        <v>780</v>
      </c>
      <c r="B1128" t="s">
        <v>1998</v>
      </c>
      <c r="C1128" t="s">
        <v>13770</v>
      </c>
      <c r="E1128" t="s">
        <v>13766</v>
      </c>
      <c r="F1128">
        <v>1</v>
      </c>
      <c r="G1128">
        <v>14</v>
      </c>
      <c r="H1128">
        <v>14108</v>
      </c>
      <c r="I1128">
        <v>270103</v>
      </c>
      <c r="J1128" t="s">
        <v>13535</v>
      </c>
      <c r="K1128">
        <v>270103007</v>
      </c>
      <c r="L1128" t="s">
        <v>13726</v>
      </c>
      <c r="M1128">
        <v>206</v>
      </c>
      <c r="N1128">
        <v>2174</v>
      </c>
      <c r="O1128">
        <v>1389</v>
      </c>
    </row>
    <row r="1129" spans="1:15" x14ac:dyDescent="0.25">
      <c r="A1129" t="s">
        <v>780</v>
      </c>
      <c r="B1129" t="s">
        <v>1998</v>
      </c>
      <c r="C1129" t="s">
        <v>13770</v>
      </c>
      <c r="E1129" t="s">
        <v>13767</v>
      </c>
      <c r="F1129">
        <v>2</v>
      </c>
      <c r="G1129">
        <v>14</v>
      </c>
      <c r="H1129">
        <v>14108</v>
      </c>
      <c r="I1129">
        <v>270103</v>
      </c>
      <c r="J1129" t="s">
        <v>13535</v>
      </c>
      <c r="K1129">
        <v>270103007</v>
      </c>
      <c r="L1129" t="s">
        <v>13726</v>
      </c>
      <c r="M1129">
        <v>989</v>
      </c>
      <c r="N1129">
        <v>311</v>
      </c>
      <c r="O1129">
        <v>278</v>
      </c>
    </row>
    <row r="1130" spans="1:15" x14ac:dyDescent="0.25">
      <c r="A1130" t="s">
        <v>780</v>
      </c>
      <c r="B1130" t="s">
        <v>1998</v>
      </c>
      <c r="C1130" t="s">
        <v>13771</v>
      </c>
      <c r="E1130" t="s">
        <v>13766</v>
      </c>
      <c r="F1130">
        <v>1</v>
      </c>
      <c r="G1130">
        <v>14</v>
      </c>
      <c r="H1130">
        <v>14108</v>
      </c>
      <c r="I1130">
        <v>270103</v>
      </c>
      <c r="J1130" t="s">
        <v>13535</v>
      </c>
      <c r="K1130">
        <v>270103007</v>
      </c>
      <c r="L1130" t="s">
        <v>13726</v>
      </c>
      <c r="M1130">
        <v>261</v>
      </c>
      <c r="N1130">
        <v>0</v>
      </c>
      <c r="O1130">
        <v>1484</v>
      </c>
    </row>
    <row r="1131" spans="1:15" x14ac:dyDescent="0.25">
      <c r="A1131" t="s">
        <v>780</v>
      </c>
      <c r="B1131" t="s">
        <v>1998</v>
      </c>
      <c r="C1131" t="s">
        <v>13771</v>
      </c>
      <c r="E1131" t="s">
        <v>13767</v>
      </c>
      <c r="F1131">
        <v>2</v>
      </c>
      <c r="G1131">
        <v>14</v>
      </c>
      <c r="H1131">
        <v>14108</v>
      </c>
      <c r="I1131">
        <v>270103</v>
      </c>
      <c r="J1131" t="s">
        <v>13535</v>
      </c>
      <c r="K1131">
        <v>270103007</v>
      </c>
      <c r="L1131" t="s">
        <v>13726</v>
      </c>
      <c r="M1131">
        <v>1359</v>
      </c>
      <c r="N1131">
        <v>269</v>
      </c>
      <c r="O1131">
        <v>247</v>
      </c>
    </row>
    <row r="1132" spans="1:15" x14ac:dyDescent="0.25">
      <c r="A1132" t="s">
        <v>780</v>
      </c>
      <c r="B1132" t="s">
        <v>1998</v>
      </c>
      <c r="C1132" t="s">
        <v>13771</v>
      </c>
      <c r="E1132" t="s">
        <v>13768</v>
      </c>
      <c r="F1132">
        <v>3</v>
      </c>
      <c r="G1132">
        <v>14</v>
      </c>
      <c r="H1132">
        <v>14108</v>
      </c>
      <c r="I1132">
        <v>270103</v>
      </c>
      <c r="J1132" t="s">
        <v>13535</v>
      </c>
      <c r="K1132">
        <v>270103007</v>
      </c>
      <c r="L1132" t="s">
        <v>13726</v>
      </c>
      <c r="M1132">
        <v>33</v>
      </c>
      <c r="N1132">
        <v>0</v>
      </c>
      <c r="O1132">
        <v>495</v>
      </c>
    </row>
    <row r="1133" spans="1:15" x14ac:dyDescent="0.25">
      <c r="A1133" t="s">
        <v>780</v>
      </c>
      <c r="B1133" t="s">
        <v>1998</v>
      </c>
      <c r="C1133" t="s">
        <v>13772</v>
      </c>
      <c r="E1133" t="s">
        <v>13766</v>
      </c>
      <c r="F1133">
        <v>1</v>
      </c>
      <c r="G1133">
        <v>14</v>
      </c>
      <c r="H1133">
        <v>14108</v>
      </c>
      <c r="I1133">
        <v>270103</v>
      </c>
      <c r="J1133" t="s">
        <v>13535</v>
      </c>
      <c r="K1133">
        <v>270103007</v>
      </c>
      <c r="L1133" t="s">
        <v>13726</v>
      </c>
      <c r="M1133">
        <v>174</v>
      </c>
      <c r="N1133">
        <v>896</v>
      </c>
      <c r="O1133">
        <v>255</v>
      </c>
    </row>
    <row r="1134" spans="1:15" x14ac:dyDescent="0.25">
      <c r="A1134" t="s">
        <v>780</v>
      </c>
      <c r="B1134" t="s">
        <v>1998</v>
      </c>
      <c r="C1134" t="s">
        <v>13772</v>
      </c>
      <c r="E1134" t="s">
        <v>13767</v>
      </c>
      <c r="F1134">
        <v>2</v>
      </c>
      <c r="G1134">
        <v>14</v>
      </c>
      <c r="H1134">
        <v>14108</v>
      </c>
      <c r="I1134">
        <v>270103</v>
      </c>
      <c r="J1134" t="s">
        <v>13535</v>
      </c>
      <c r="K1134">
        <v>270103007</v>
      </c>
      <c r="L1134" t="s">
        <v>13726</v>
      </c>
      <c r="M1134">
        <v>762</v>
      </c>
      <c r="N1134">
        <v>224</v>
      </c>
      <c r="O1134">
        <v>1276</v>
      </c>
    </row>
    <row r="1135" spans="1:15" x14ac:dyDescent="0.25">
      <c r="A1135" t="s">
        <v>780</v>
      </c>
      <c r="B1135" t="s">
        <v>1998</v>
      </c>
      <c r="C1135" t="s">
        <v>13772</v>
      </c>
      <c r="E1135" t="s">
        <v>13768</v>
      </c>
      <c r="F1135">
        <v>3</v>
      </c>
      <c r="G1135">
        <v>14</v>
      </c>
      <c r="H1135">
        <v>14108</v>
      </c>
      <c r="I1135">
        <v>270103</v>
      </c>
      <c r="J1135" t="s">
        <v>13535</v>
      </c>
      <c r="K1135">
        <v>270103007</v>
      </c>
      <c r="L1135" t="s">
        <v>13726</v>
      </c>
      <c r="M1135">
        <v>0</v>
      </c>
      <c r="N1135">
        <v>0</v>
      </c>
      <c r="O1135">
        <v>255</v>
      </c>
    </row>
    <row r="1136" spans="1:15" x14ac:dyDescent="0.25">
      <c r="A1136" t="s">
        <v>780</v>
      </c>
      <c r="B1136" t="s">
        <v>1998</v>
      </c>
      <c r="C1136" t="s">
        <v>13773</v>
      </c>
      <c r="E1136" t="s">
        <v>13766</v>
      </c>
      <c r="F1136">
        <v>1</v>
      </c>
      <c r="G1136">
        <v>14</v>
      </c>
      <c r="H1136">
        <v>14108</v>
      </c>
      <c r="I1136">
        <v>270103</v>
      </c>
      <c r="J1136" t="s">
        <v>13535</v>
      </c>
      <c r="K1136">
        <v>270103007</v>
      </c>
      <c r="L1136" t="s">
        <v>13726</v>
      </c>
      <c r="M1136">
        <v>280</v>
      </c>
      <c r="N1136">
        <v>358</v>
      </c>
      <c r="O1136">
        <v>1005</v>
      </c>
    </row>
    <row r="1137" spans="1:15" x14ac:dyDescent="0.25">
      <c r="A1137" t="s">
        <v>780</v>
      </c>
      <c r="B1137" t="s">
        <v>1998</v>
      </c>
      <c r="C1137" t="s">
        <v>13773</v>
      </c>
      <c r="E1137" t="s">
        <v>13767</v>
      </c>
      <c r="F1137">
        <v>2</v>
      </c>
      <c r="G1137">
        <v>14</v>
      </c>
      <c r="H1137">
        <v>14108</v>
      </c>
      <c r="I1137">
        <v>270103</v>
      </c>
      <c r="J1137" t="s">
        <v>13535</v>
      </c>
      <c r="K1137">
        <v>270103007</v>
      </c>
      <c r="L1137" t="s">
        <v>13726</v>
      </c>
      <c r="M1137">
        <v>480</v>
      </c>
      <c r="N1137">
        <v>0</v>
      </c>
      <c r="O1137">
        <v>0</v>
      </c>
    </row>
    <row r="1138" spans="1:15" x14ac:dyDescent="0.25">
      <c r="A1138" t="s">
        <v>780</v>
      </c>
      <c r="B1138" t="s">
        <v>1998</v>
      </c>
      <c r="C1138" t="s">
        <v>13773</v>
      </c>
      <c r="E1138" t="s">
        <v>13768</v>
      </c>
      <c r="F1138">
        <v>3</v>
      </c>
      <c r="G1138">
        <v>14</v>
      </c>
      <c r="H1138">
        <v>14108</v>
      </c>
      <c r="I1138">
        <v>270103</v>
      </c>
      <c r="J1138" t="s">
        <v>13535</v>
      </c>
      <c r="K1138">
        <v>270103007</v>
      </c>
      <c r="L1138" t="s">
        <v>13726</v>
      </c>
      <c r="M1138">
        <v>0</v>
      </c>
      <c r="N1138">
        <v>239</v>
      </c>
      <c r="O1138">
        <v>0</v>
      </c>
    </row>
    <row r="1139" spans="1:15" x14ac:dyDescent="0.25">
      <c r="A1139" t="s">
        <v>780</v>
      </c>
      <c r="B1139" t="s">
        <v>2009</v>
      </c>
      <c r="C1139" t="s">
        <v>13765</v>
      </c>
      <c r="E1139" t="s">
        <v>13767</v>
      </c>
      <c r="F1139">
        <v>2</v>
      </c>
      <c r="G1139">
        <v>14</v>
      </c>
      <c r="H1139">
        <v>14204</v>
      </c>
      <c r="I1139">
        <v>270103</v>
      </c>
      <c r="J1139" t="s">
        <v>13535</v>
      </c>
      <c r="K1139">
        <v>270103007</v>
      </c>
      <c r="L1139" t="s">
        <v>13726</v>
      </c>
      <c r="M1139">
        <v>1342</v>
      </c>
      <c r="N1139">
        <v>0</v>
      </c>
      <c r="O1139">
        <v>0</v>
      </c>
    </row>
    <row r="1140" spans="1:15" x14ac:dyDescent="0.25">
      <c r="A1140" t="s">
        <v>780</v>
      </c>
      <c r="B1140" t="s">
        <v>2009</v>
      </c>
      <c r="C1140" t="s">
        <v>13769</v>
      </c>
      <c r="E1140" t="s">
        <v>13766</v>
      </c>
      <c r="F1140">
        <v>1</v>
      </c>
      <c r="G1140">
        <v>14</v>
      </c>
      <c r="H1140">
        <v>14204</v>
      </c>
      <c r="I1140">
        <v>270103</v>
      </c>
      <c r="J1140" t="s">
        <v>13535</v>
      </c>
      <c r="K1140">
        <v>270103007</v>
      </c>
      <c r="L1140" t="s">
        <v>13726</v>
      </c>
      <c r="M1140">
        <v>160</v>
      </c>
      <c r="N1140">
        <v>0</v>
      </c>
      <c r="O1140">
        <v>0</v>
      </c>
    </row>
    <row r="1141" spans="1:15" x14ac:dyDescent="0.25">
      <c r="A1141" t="s">
        <v>780</v>
      </c>
      <c r="B1141" t="s">
        <v>2009</v>
      </c>
      <c r="C1141" t="s">
        <v>13769</v>
      </c>
      <c r="E1141" t="s">
        <v>13767</v>
      </c>
      <c r="F1141">
        <v>2</v>
      </c>
      <c r="G1141">
        <v>14</v>
      </c>
      <c r="H1141">
        <v>14204</v>
      </c>
      <c r="I1141">
        <v>270103</v>
      </c>
      <c r="J1141" t="s">
        <v>13535</v>
      </c>
      <c r="K1141">
        <v>270103007</v>
      </c>
      <c r="L1141" t="s">
        <v>13726</v>
      </c>
      <c r="M1141">
        <v>1134</v>
      </c>
      <c r="N1141">
        <v>0</v>
      </c>
      <c r="O1141">
        <v>0</v>
      </c>
    </row>
    <row r="1142" spans="1:15" x14ac:dyDescent="0.25">
      <c r="A1142" t="s">
        <v>780</v>
      </c>
      <c r="B1142" t="s">
        <v>2009</v>
      </c>
      <c r="C1142" t="s">
        <v>13770</v>
      </c>
      <c r="E1142" t="s">
        <v>13767</v>
      </c>
      <c r="F1142">
        <v>2</v>
      </c>
      <c r="G1142">
        <v>14</v>
      </c>
      <c r="H1142">
        <v>14204</v>
      </c>
      <c r="I1142">
        <v>270103</v>
      </c>
      <c r="J1142" t="s">
        <v>13535</v>
      </c>
      <c r="K1142">
        <v>270103007</v>
      </c>
      <c r="L1142" t="s">
        <v>13726</v>
      </c>
      <c r="M1142">
        <v>564</v>
      </c>
      <c r="N1142">
        <v>0</v>
      </c>
      <c r="O1142">
        <v>0</v>
      </c>
    </row>
    <row r="1143" spans="1:15" x14ac:dyDescent="0.25">
      <c r="A1143" t="s">
        <v>780</v>
      </c>
      <c r="B1143" t="s">
        <v>2009</v>
      </c>
      <c r="C1143" t="s">
        <v>13771</v>
      </c>
      <c r="E1143" t="s">
        <v>13766</v>
      </c>
      <c r="F1143">
        <v>1</v>
      </c>
      <c r="G1143">
        <v>14</v>
      </c>
      <c r="H1143">
        <v>14204</v>
      </c>
      <c r="I1143">
        <v>270103</v>
      </c>
      <c r="J1143" t="s">
        <v>13535</v>
      </c>
      <c r="K1143">
        <v>270103007</v>
      </c>
      <c r="L1143" t="s">
        <v>13726</v>
      </c>
      <c r="M1143">
        <v>41</v>
      </c>
      <c r="N1143">
        <v>0</v>
      </c>
      <c r="O1143">
        <v>0</v>
      </c>
    </row>
    <row r="1144" spans="1:15" x14ac:dyDescent="0.25">
      <c r="A1144" t="s">
        <v>780</v>
      </c>
      <c r="B1144" t="s">
        <v>2009</v>
      </c>
      <c r="C1144" t="s">
        <v>13771</v>
      </c>
      <c r="E1144" t="s">
        <v>13767</v>
      </c>
      <c r="F1144">
        <v>2</v>
      </c>
      <c r="G1144">
        <v>14</v>
      </c>
      <c r="H1144">
        <v>14204</v>
      </c>
      <c r="I1144">
        <v>270103</v>
      </c>
      <c r="J1144" t="s">
        <v>13535</v>
      </c>
      <c r="K1144">
        <v>270103007</v>
      </c>
      <c r="L1144" t="s">
        <v>13726</v>
      </c>
      <c r="M1144">
        <v>509</v>
      </c>
      <c r="N1144">
        <v>0</v>
      </c>
      <c r="O1144">
        <v>0</v>
      </c>
    </row>
    <row r="1145" spans="1:15" x14ac:dyDescent="0.25">
      <c r="A1145" t="s">
        <v>780</v>
      </c>
      <c r="B1145" t="s">
        <v>2009</v>
      </c>
      <c r="C1145" t="s">
        <v>13772</v>
      </c>
      <c r="E1145" t="s">
        <v>13766</v>
      </c>
      <c r="F1145">
        <v>1</v>
      </c>
      <c r="G1145">
        <v>14</v>
      </c>
      <c r="H1145">
        <v>14204</v>
      </c>
      <c r="I1145">
        <v>270103</v>
      </c>
      <c r="J1145" t="s">
        <v>13535</v>
      </c>
      <c r="K1145">
        <v>270103007</v>
      </c>
      <c r="L1145" t="s">
        <v>13726</v>
      </c>
      <c r="M1145">
        <v>247</v>
      </c>
      <c r="N1145">
        <v>0</v>
      </c>
      <c r="O1145">
        <v>0</v>
      </c>
    </row>
    <row r="1146" spans="1:15" x14ac:dyDescent="0.25">
      <c r="A1146" t="s">
        <v>780</v>
      </c>
      <c r="B1146" t="s">
        <v>2009</v>
      </c>
      <c r="C1146" t="s">
        <v>13772</v>
      </c>
      <c r="E1146" t="s">
        <v>13767</v>
      </c>
      <c r="F1146">
        <v>2</v>
      </c>
      <c r="G1146">
        <v>14</v>
      </c>
      <c r="H1146">
        <v>14204</v>
      </c>
      <c r="I1146">
        <v>270103</v>
      </c>
      <c r="J1146" t="s">
        <v>13535</v>
      </c>
      <c r="K1146">
        <v>270103007</v>
      </c>
      <c r="L1146" t="s">
        <v>13726</v>
      </c>
      <c r="M1146">
        <v>665</v>
      </c>
      <c r="N1146">
        <v>0</v>
      </c>
      <c r="O1146">
        <v>0</v>
      </c>
    </row>
    <row r="1147" spans="1:15" x14ac:dyDescent="0.25">
      <c r="A1147" t="s">
        <v>780</v>
      </c>
      <c r="B1147" t="s">
        <v>2009</v>
      </c>
      <c r="C1147" t="s">
        <v>13773</v>
      </c>
      <c r="E1147" t="s">
        <v>13767</v>
      </c>
      <c r="F1147">
        <v>2</v>
      </c>
      <c r="G1147">
        <v>14</v>
      </c>
      <c r="H1147">
        <v>14204</v>
      </c>
      <c r="I1147">
        <v>270103</v>
      </c>
      <c r="J1147" t="s">
        <v>13535</v>
      </c>
      <c r="K1147">
        <v>270103007</v>
      </c>
      <c r="L1147" t="s">
        <v>13726</v>
      </c>
      <c r="M1147">
        <v>545</v>
      </c>
      <c r="N1147">
        <v>0</v>
      </c>
      <c r="O1147">
        <v>0</v>
      </c>
    </row>
    <row r="1148" spans="1:15" x14ac:dyDescent="0.25">
      <c r="A1148" t="s">
        <v>780</v>
      </c>
      <c r="B1148" t="s">
        <v>2009</v>
      </c>
      <c r="C1148" t="s">
        <v>13765</v>
      </c>
      <c r="E1148" t="s">
        <v>13767</v>
      </c>
      <c r="F1148">
        <v>2</v>
      </c>
      <c r="G1148">
        <v>14</v>
      </c>
      <c r="H1148">
        <v>14204</v>
      </c>
      <c r="I1148">
        <v>270103</v>
      </c>
      <c r="J1148" t="s">
        <v>13535</v>
      </c>
      <c r="K1148">
        <v>270103007</v>
      </c>
      <c r="L1148" t="s">
        <v>13726</v>
      </c>
      <c r="M1148">
        <v>0</v>
      </c>
      <c r="N1148">
        <v>662</v>
      </c>
      <c r="O1148">
        <v>0</v>
      </c>
    </row>
    <row r="1149" spans="1:15" x14ac:dyDescent="0.25">
      <c r="A1149" t="s">
        <v>780</v>
      </c>
      <c r="B1149" t="s">
        <v>2009</v>
      </c>
      <c r="C1149" t="s">
        <v>13769</v>
      </c>
      <c r="E1149" t="s">
        <v>13766</v>
      </c>
      <c r="F1149">
        <v>1</v>
      </c>
      <c r="G1149">
        <v>14</v>
      </c>
      <c r="H1149">
        <v>14204</v>
      </c>
      <c r="I1149">
        <v>270103</v>
      </c>
      <c r="J1149" t="s">
        <v>13535</v>
      </c>
      <c r="K1149">
        <v>270103007</v>
      </c>
      <c r="L1149" t="s">
        <v>13726</v>
      </c>
      <c r="M1149">
        <v>0</v>
      </c>
      <c r="N1149">
        <v>302</v>
      </c>
      <c r="O1149">
        <v>1233</v>
      </c>
    </row>
    <row r="1150" spans="1:15" x14ac:dyDescent="0.25">
      <c r="A1150" t="s">
        <v>780</v>
      </c>
      <c r="B1150" t="s">
        <v>2009</v>
      </c>
      <c r="C1150" t="s">
        <v>13769</v>
      </c>
      <c r="E1150" t="s">
        <v>13767</v>
      </c>
      <c r="F1150">
        <v>2</v>
      </c>
      <c r="G1150">
        <v>14</v>
      </c>
      <c r="H1150">
        <v>14204</v>
      </c>
      <c r="I1150">
        <v>270103</v>
      </c>
      <c r="J1150" t="s">
        <v>13535</v>
      </c>
      <c r="K1150">
        <v>270103007</v>
      </c>
      <c r="L1150" t="s">
        <v>13726</v>
      </c>
      <c r="M1150">
        <v>0</v>
      </c>
      <c r="N1150">
        <v>604</v>
      </c>
      <c r="O1150">
        <v>0</v>
      </c>
    </row>
    <row r="1151" spans="1:15" x14ac:dyDescent="0.25">
      <c r="A1151" t="s">
        <v>780</v>
      </c>
      <c r="B1151" t="s">
        <v>2009</v>
      </c>
      <c r="C1151" t="s">
        <v>13769</v>
      </c>
      <c r="E1151" t="s">
        <v>13768</v>
      </c>
      <c r="F1151">
        <v>3</v>
      </c>
      <c r="G1151">
        <v>14</v>
      </c>
      <c r="H1151">
        <v>14204</v>
      </c>
      <c r="I1151">
        <v>270103</v>
      </c>
      <c r="J1151" t="s">
        <v>13535</v>
      </c>
      <c r="K1151">
        <v>270103007</v>
      </c>
      <c r="L1151" t="s">
        <v>13726</v>
      </c>
      <c r="M1151">
        <v>0</v>
      </c>
      <c r="N1151">
        <v>0</v>
      </c>
      <c r="O1151">
        <v>1233</v>
      </c>
    </row>
    <row r="1152" spans="1:15" x14ac:dyDescent="0.25">
      <c r="A1152" t="s">
        <v>780</v>
      </c>
      <c r="B1152" t="s">
        <v>2009</v>
      </c>
      <c r="C1152" t="s">
        <v>13770</v>
      </c>
      <c r="E1152" t="s">
        <v>13766</v>
      </c>
      <c r="F1152">
        <v>1</v>
      </c>
      <c r="G1152">
        <v>14</v>
      </c>
      <c r="H1152">
        <v>14204</v>
      </c>
      <c r="I1152">
        <v>270103</v>
      </c>
      <c r="J1152" t="s">
        <v>13535</v>
      </c>
      <c r="K1152">
        <v>270103007</v>
      </c>
      <c r="L1152" t="s">
        <v>13726</v>
      </c>
      <c r="M1152">
        <v>0</v>
      </c>
      <c r="N1152">
        <v>1242</v>
      </c>
      <c r="O1152">
        <v>1667</v>
      </c>
    </row>
    <row r="1153" spans="1:15" x14ac:dyDescent="0.25">
      <c r="A1153" t="s">
        <v>780</v>
      </c>
      <c r="B1153" t="s">
        <v>2009</v>
      </c>
      <c r="C1153" t="s">
        <v>13770</v>
      </c>
      <c r="E1153" t="s">
        <v>13767</v>
      </c>
      <c r="F1153">
        <v>2</v>
      </c>
      <c r="G1153">
        <v>14</v>
      </c>
      <c r="H1153">
        <v>14204</v>
      </c>
      <c r="I1153">
        <v>270103</v>
      </c>
      <c r="J1153" t="s">
        <v>13535</v>
      </c>
      <c r="K1153">
        <v>270103007</v>
      </c>
      <c r="L1153" t="s">
        <v>13726</v>
      </c>
      <c r="M1153">
        <v>0</v>
      </c>
      <c r="N1153">
        <v>932</v>
      </c>
      <c r="O1153">
        <v>0</v>
      </c>
    </row>
    <row r="1154" spans="1:15" x14ac:dyDescent="0.25">
      <c r="A1154" t="s">
        <v>780</v>
      </c>
      <c r="B1154" t="s">
        <v>2009</v>
      </c>
      <c r="C1154" t="s">
        <v>13770</v>
      </c>
      <c r="E1154" t="s">
        <v>13768</v>
      </c>
      <c r="F1154">
        <v>3</v>
      </c>
      <c r="G1154">
        <v>14</v>
      </c>
      <c r="H1154">
        <v>14204</v>
      </c>
      <c r="I1154">
        <v>270103</v>
      </c>
      <c r="J1154" t="s">
        <v>13535</v>
      </c>
      <c r="K1154">
        <v>270103007</v>
      </c>
      <c r="L1154" t="s">
        <v>13726</v>
      </c>
      <c r="M1154">
        <v>0</v>
      </c>
      <c r="N1154">
        <v>0</v>
      </c>
      <c r="O1154">
        <v>556</v>
      </c>
    </row>
    <row r="1155" spans="1:15" x14ac:dyDescent="0.25">
      <c r="A1155" t="s">
        <v>780</v>
      </c>
      <c r="B1155" t="s">
        <v>2009</v>
      </c>
      <c r="C1155" t="s">
        <v>13771</v>
      </c>
      <c r="E1155" t="s">
        <v>13766</v>
      </c>
      <c r="F1155">
        <v>1</v>
      </c>
      <c r="G1155">
        <v>14</v>
      </c>
      <c r="H1155">
        <v>14204</v>
      </c>
      <c r="I1155">
        <v>270103</v>
      </c>
      <c r="J1155" t="s">
        <v>13535</v>
      </c>
      <c r="K1155">
        <v>270103007</v>
      </c>
      <c r="L1155" t="s">
        <v>13726</v>
      </c>
      <c r="M1155">
        <v>0</v>
      </c>
      <c r="N1155">
        <v>269</v>
      </c>
      <c r="O1155">
        <v>1732</v>
      </c>
    </row>
    <row r="1156" spans="1:15" x14ac:dyDescent="0.25">
      <c r="A1156" t="s">
        <v>780</v>
      </c>
      <c r="B1156" t="s">
        <v>2009</v>
      </c>
      <c r="C1156" t="s">
        <v>13771</v>
      </c>
      <c r="E1156" t="s">
        <v>13767</v>
      </c>
      <c r="F1156">
        <v>2</v>
      </c>
      <c r="G1156">
        <v>14</v>
      </c>
      <c r="H1156">
        <v>14204</v>
      </c>
      <c r="I1156">
        <v>270103</v>
      </c>
      <c r="J1156" t="s">
        <v>13535</v>
      </c>
      <c r="K1156">
        <v>270103007</v>
      </c>
      <c r="L1156" t="s">
        <v>13726</v>
      </c>
      <c r="M1156">
        <v>0</v>
      </c>
      <c r="N1156">
        <v>269</v>
      </c>
      <c r="O1156">
        <v>247</v>
      </c>
    </row>
    <row r="1157" spans="1:15" x14ac:dyDescent="0.25">
      <c r="A1157" t="s">
        <v>780</v>
      </c>
      <c r="B1157" t="s">
        <v>2009</v>
      </c>
      <c r="C1157" t="s">
        <v>13771</v>
      </c>
      <c r="E1157" t="s">
        <v>13768</v>
      </c>
      <c r="F1157">
        <v>3</v>
      </c>
      <c r="G1157">
        <v>14</v>
      </c>
      <c r="H1157">
        <v>14204</v>
      </c>
      <c r="I1157">
        <v>270103</v>
      </c>
      <c r="J1157" t="s">
        <v>13535</v>
      </c>
      <c r="K1157">
        <v>270103007</v>
      </c>
      <c r="L1157" t="s">
        <v>13726</v>
      </c>
      <c r="M1157">
        <v>0</v>
      </c>
      <c r="N1157">
        <v>0</v>
      </c>
      <c r="O1157">
        <v>742</v>
      </c>
    </row>
    <row r="1158" spans="1:15" x14ac:dyDescent="0.25">
      <c r="A1158" t="s">
        <v>780</v>
      </c>
      <c r="B1158" t="s">
        <v>2009</v>
      </c>
      <c r="C1158" t="s">
        <v>13772</v>
      </c>
      <c r="E1158" t="s">
        <v>13766</v>
      </c>
      <c r="F1158">
        <v>1</v>
      </c>
      <c r="G1158">
        <v>14</v>
      </c>
      <c r="H1158">
        <v>14204</v>
      </c>
      <c r="I1158">
        <v>270103</v>
      </c>
      <c r="J1158" t="s">
        <v>13535</v>
      </c>
      <c r="K1158">
        <v>270103007</v>
      </c>
      <c r="L1158" t="s">
        <v>13726</v>
      </c>
      <c r="M1158">
        <v>0</v>
      </c>
      <c r="N1158">
        <v>1793</v>
      </c>
      <c r="O1158">
        <v>1021</v>
      </c>
    </row>
    <row r="1159" spans="1:15" x14ac:dyDescent="0.25">
      <c r="A1159" t="s">
        <v>780</v>
      </c>
      <c r="B1159" t="s">
        <v>2009</v>
      </c>
      <c r="C1159" t="s">
        <v>13773</v>
      </c>
      <c r="E1159" t="s">
        <v>13766</v>
      </c>
      <c r="F1159">
        <v>1</v>
      </c>
      <c r="G1159">
        <v>14</v>
      </c>
      <c r="H1159">
        <v>14204</v>
      </c>
      <c r="I1159">
        <v>270103</v>
      </c>
      <c r="J1159" t="s">
        <v>13535</v>
      </c>
      <c r="K1159">
        <v>270103007</v>
      </c>
      <c r="L1159" t="s">
        <v>13726</v>
      </c>
      <c r="M1159">
        <v>0</v>
      </c>
      <c r="N1159">
        <v>239</v>
      </c>
      <c r="O1159">
        <v>1005</v>
      </c>
    </row>
    <row r="1160" spans="1:15" x14ac:dyDescent="0.25">
      <c r="A1160" t="s">
        <v>780</v>
      </c>
      <c r="B1160" t="s">
        <v>2009</v>
      </c>
      <c r="C1160" t="s">
        <v>13773</v>
      </c>
      <c r="E1160" t="s">
        <v>13767</v>
      </c>
      <c r="F1160">
        <v>2</v>
      </c>
      <c r="G1160">
        <v>14</v>
      </c>
      <c r="H1160">
        <v>14204</v>
      </c>
      <c r="I1160">
        <v>270103</v>
      </c>
      <c r="J1160" t="s">
        <v>13535</v>
      </c>
      <c r="K1160">
        <v>270103007</v>
      </c>
      <c r="L1160" t="s">
        <v>13726</v>
      </c>
      <c r="M1160">
        <v>0</v>
      </c>
      <c r="N1160">
        <v>0</v>
      </c>
      <c r="O1160">
        <v>335</v>
      </c>
    </row>
    <row r="1161" spans="1:15" x14ac:dyDescent="0.25">
      <c r="A1161" t="s">
        <v>780</v>
      </c>
      <c r="B1161" t="s">
        <v>2009</v>
      </c>
      <c r="C1161" t="s">
        <v>13773</v>
      </c>
      <c r="E1161" t="s">
        <v>13768</v>
      </c>
      <c r="F1161">
        <v>3</v>
      </c>
      <c r="G1161">
        <v>14</v>
      </c>
      <c r="H1161">
        <v>14204</v>
      </c>
      <c r="I1161">
        <v>270103</v>
      </c>
      <c r="J1161" t="s">
        <v>13535</v>
      </c>
      <c r="K1161">
        <v>270103007</v>
      </c>
      <c r="L1161" t="s">
        <v>13726</v>
      </c>
      <c r="M1161">
        <v>0</v>
      </c>
      <c r="N1161">
        <v>597</v>
      </c>
      <c r="O1161">
        <v>0</v>
      </c>
    </row>
    <row r="1162" spans="1:15" x14ac:dyDescent="0.25">
      <c r="A1162" t="s">
        <v>780</v>
      </c>
      <c r="B1162" t="s">
        <v>1978</v>
      </c>
      <c r="C1162" t="s">
        <v>13765</v>
      </c>
      <c r="E1162" t="s">
        <v>13766</v>
      </c>
      <c r="F1162">
        <v>1</v>
      </c>
      <c r="G1162">
        <v>14</v>
      </c>
      <c r="H1162">
        <v>14101</v>
      </c>
      <c r="I1162">
        <v>270103</v>
      </c>
      <c r="J1162" t="s">
        <v>13535</v>
      </c>
      <c r="K1162">
        <v>270103007</v>
      </c>
      <c r="L1162" t="s">
        <v>13726</v>
      </c>
      <c r="M1162">
        <v>294</v>
      </c>
      <c r="N1162">
        <v>0</v>
      </c>
      <c r="O1162">
        <v>3123</v>
      </c>
    </row>
    <row r="1163" spans="1:15" x14ac:dyDescent="0.25">
      <c r="A1163" t="s">
        <v>780</v>
      </c>
      <c r="B1163" t="s">
        <v>1978</v>
      </c>
      <c r="C1163" t="s">
        <v>13765</v>
      </c>
      <c r="E1163" t="s">
        <v>13767</v>
      </c>
      <c r="F1163">
        <v>2</v>
      </c>
      <c r="G1163">
        <v>14</v>
      </c>
      <c r="H1163">
        <v>14101</v>
      </c>
      <c r="I1163">
        <v>270103</v>
      </c>
      <c r="J1163" t="s">
        <v>13535</v>
      </c>
      <c r="K1163">
        <v>270103007</v>
      </c>
      <c r="L1163" t="s">
        <v>13726</v>
      </c>
      <c r="M1163">
        <v>2683</v>
      </c>
      <c r="N1163">
        <v>4637</v>
      </c>
      <c r="O1163">
        <v>1561</v>
      </c>
    </row>
    <row r="1164" spans="1:15" x14ac:dyDescent="0.25">
      <c r="A1164" t="s">
        <v>780</v>
      </c>
      <c r="B1164" t="s">
        <v>1978</v>
      </c>
      <c r="C1164" t="s">
        <v>13769</v>
      </c>
      <c r="E1164" t="s">
        <v>13766</v>
      </c>
      <c r="F1164">
        <v>1</v>
      </c>
      <c r="G1164">
        <v>14</v>
      </c>
      <c r="H1164">
        <v>14101</v>
      </c>
      <c r="I1164">
        <v>270103</v>
      </c>
      <c r="J1164" t="s">
        <v>13535</v>
      </c>
      <c r="K1164">
        <v>270103007</v>
      </c>
      <c r="L1164" t="s">
        <v>13726</v>
      </c>
      <c r="M1164">
        <v>1266</v>
      </c>
      <c r="N1164">
        <v>3323</v>
      </c>
      <c r="O1164">
        <v>3698</v>
      </c>
    </row>
    <row r="1165" spans="1:15" x14ac:dyDescent="0.25">
      <c r="A1165" t="s">
        <v>780</v>
      </c>
      <c r="B1165" t="s">
        <v>1978</v>
      </c>
      <c r="C1165" t="s">
        <v>13769</v>
      </c>
      <c r="E1165" t="s">
        <v>13767</v>
      </c>
      <c r="F1165">
        <v>2</v>
      </c>
      <c r="G1165">
        <v>14</v>
      </c>
      <c r="H1165">
        <v>14101</v>
      </c>
      <c r="I1165">
        <v>270103</v>
      </c>
      <c r="J1165" t="s">
        <v>13535</v>
      </c>
      <c r="K1165">
        <v>270103007</v>
      </c>
      <c r="L1165" t="s">
        <v>13726</v>
      </c>
      <c r="M1165">
        <v>6403</v>
      </c>
      <c r="N1165">
        <v>3928</v>
      </c>
      <c r="O1165">
        <v>308</v>
      </c>
    </row>
    <row r="1166" spans="1:15" x14ac:dyDescent="0.25">
      <c r="A1166" t="s">
        <v>780</v>
      </c>
      <c r="B1166" t="s">
        <v>1978</v>
      </c>
      <c r="C1166" t="s">
        <v>13769</v>
      </c>
      <c r="E1166" t="s">
        <v>13768</v>
      </c>
      <c r="F1166">
        <v>3</v>
      </c>
      <c r="G1166">
        <v>14</v>
      </c>
      <c r="H1166">
        <v>14101</v>
      </c>
      <c r="I1166">
        <v>270103</v>
      </c>
      <c r="J1166" t="s">
        <v>13535</v>
      </c>
      <c r="K1166">
        <v>270103007</v>
      </c>
      <c r="L1166" t="s">
        <v>13726</v>
      </c>
      <c r="M1166">
        <v>797</v>
      </c>
      <c r="N1166">
        <v>0</v>
      </c>
      <c r="O1166">
        <v>4931</v>
      </c>
    </row>
    <row r="1167" spans="1:15" x14ac:dyDescent="0.25">
      <c r="A1167" t="s">
        <v>780</v>
      </c>
      <c r="B1167" t="s">
        <v>1978</v>
      </c>
      <c r="C1167" t="s">
        <v>13770</v>
      </c>
      <c r="E1167" t="s">
        <v>13766</v>
      </c>
      <c r="F1167">
        <v>1</v>
      </c>
      <c r="G1167">
        <v>14</v>
      </c>
      <c r="H1167">
        <v>14101</v>
      </c>
      <c r="I1167">
        <v>270103</v>
      </c>
      <c r="J1167" t="s">
        <v>13535</v>
      </c>
      <c r="K1167">
        <v>270103007</v>
      </c>
      <c r="L1167" t="s">
        <v>13726</v>
      </c>
      <c r="M1167">
        <v>543</v>
      </c>
      <c r="N1167">
        <v>9937</v>
      </c>
      <c r="O1167">
        <v>11393</v>
      </c>
    </row>
    <row r="1168" spans="1:15" x14ac:dyDescent="0.25">
      <c r="A1168" t="s">
        <v>780</v>
      </c>
      <c r="B1168" t="s">
        <v>1978</v>
      </c>
      <c r="C1168" t="s">
        <v>13770</v>
      </c>
      <c r="E1168" t="s">
        <v>13767</v>
      </c>
      <c r="F1168">
        <v>2</v>
      </c>
      <c r="G1168">
        <v>14</v>
      </c>
      <c r="H1168">
        <v>14101</v>
      </c>
      <c r="I1168">
        <v>270103</v>
      </c>
      <c r="J1168" t="s">
        <v>13535</v>
      </c>
      <c r="K1168">
        <v>270103007</v>
      </c>
      <c r="L1168" t="s">
        <v>13726</v>
      </c>
      <c r="M1168">
        <v>6473</v>
      </c>
      <c r="N1168">
        <v>2795</v>
      </c>
      <c r="O1168">
        <v>1389</v>
      </c>
    </row>
    <row r="1169" spans="1:15" x14ac:dyDescent="0.25">
      <c r="A1169" t="s">
        <v>780</v>
      </c>
      <c r="B1169" t="s">
        <v>1978</v>
      </c>
      <c r="C1169" t="s">
        <v>13770</v>
      </c>
      <c r="E1169" t="s">
        <v>13768</v>
      </c>
      <c r="F1169">
        <v>3</v>
      </c>
      <c r="G1169">
        <v>14</v>
      </c>
      <c r="H1169">
        <v>14101</v>
      </c>
      <c r="I1169">
        <v>270103</v>
      </c>
      <c r="J1169" t="s">
        <v>13535</v>
      </c>
      <c r="K1169">
        <v>270103007</v>
      </c>
      <c r="L1169" t="s">
        <v>13726</v>
      </c>
      <c r="M1169">
        <v>503</v>
      </c>
      <c r="N1169">
        <v>0</v>
      </c>
      <c r="O1169">
        <v>556</v>
      </c>
    </row>
    <row r="1170" spans="1:15" x14ac:dyDescent="0.25">
      <c r="A1170" t="s">
        <v>780</v>
      </c>
      <c r="B1170" t="s">
        <v>1978</v>
      </c>
      <c r="C1170" t="s">
        <v>13771</v>
      </c>
      <c r="E1170" t="s">
        <v>13766</v>
      </c>
      <c r="F1170">
        <v>1</v>
      </c>
      <c r="G1170">
        <v>14</v>
      </c>
      <c r="H1170">
        <v>14101</v>
      </c>
      <c r="I1170">
        <v>270103</v>
      </c>
      <c r="J1170" t="s">
        <v>13535</v>
      </c>
      <c r="K1170">
        <v>270103007</v>
      </c>
      <c r="L1170" t="s">
        <v>13726</v>
      </c>
      <c r="M1170">
        <v>1127</v>
      </c>
      <c r="N1170">
        <v>8333</v>
      </c>
      <c r="O1170">
        <v>5195</v>
      </c>
    </row>
    <row r="1171" spans="1:15" x14ac:dyDescent="0.25">
      <c r="A1171" t="s">
        <v>780</v>
      </c>
      <c r="B1171" t="s">
        <v>1978</v>
      </c>
      <c r="C1171" t="s">
        <v>13771</v>
      </c>
      <c r="E1171" t="s">
        <v>13767</v>
      </c>
      <c r="F1171">
        <v>2</v>
      </c>
      <c r="G1171">
        <v>14</v>
      </c>
      <c r="H1171">
        <v>14101</v>
      </c>
      <c r="I1171">
        <v>270103</v>
      </c>
      <c r="J1171" t="s">
        <v>13535</v>
      </c>
      <c r="K1171">
        <v>270103007</v>
      </c>
      <c r="L1171" t="s">
        <v>13726</v>
      </c>
      <c r="M1171">
        <v>7793</v>
      </c>
      <c r="N1171">
        <v>2957</v>
      </c>
      <c r="O1171">
        <v>247</v>
      </c>
    </row>
    <row r="1172" spans="1:15" x14ac:dyDescent="0.25">
      <c r="A1172" t="s">
        <v>780</v>
      </c>
      <c r="B1172" t="s">
        <v>1978</v>
      </c>
      <c r="C1172" t="s">
        <v>13771</v>
      </c>
      <c r="E1172" t="s">
        <v>13768</v>
      </c>
      <c r="F1172">
        <v>3</v>
      </c>
      <c r="G1172">
        <v>14</v>
      </c>
      <c r="H1172">
        <v>14101</v>
      </c>
      <c r="I1172">
        <v>270103</v>
      </c>
      <c r="J1172" t="s">
        <v>13535</v>
      </c>
      <c r="K1172">
        <v>270103007</v>
      </c>
      <c r="L1172" t="s">
        <v>13726</v>
      </c>
      <c r="M1172">
        <v>586</v>
      </c>
      <c r="N1172">
        <v>0</v>
      </c>
      <c r="O1172">
        <v>2474</v>
      </c>
    </row>
    <row r="1173" spans="1:15" x14ac:dyDescent="0.25">
      <c r="A1173" t="s">
        <v>780</v>
      </c>
      <c r="B1173" t="s">
        <v>1978</v>
      </c>
      <c r="C1173" t="s">
        <v>13772</v>
      </c>
      <c r="E1173" t="s">
        <v>13766</v>
      </c>
      <c r="F1173">
        <v>1</v>
      </c>
      <c r="G1173">
        <v>14</v>
      </c>
      <c r="H1173">
        <v>14101</v>
      </c>
      <c r="I1173">
        <v>270103</v>
      </c>
      <c r="J1173" t="s">
        <v>13535</v>
      </c>
      <c r="K1173">
        <v>270103007</v>
      </c>
      <c r="L1173" t="s">
        <v>13726</v>
      </c>
      <c r="M1173">
        <v>1597</v>
      </c>
      <c r="N1173">
        <v>7619</v>
      </c>
      <c r="O1173">
        <v>3828</v>
      </c>
    </row>
    <row r="1174" spans="1:15" x14ac:dyDescent="0.25">
      <c r="A1174" t="s">
        <v>780</v>
      </c>
      <c r="B1174" t="s">
        <v>1978</v>
      </c>
      <c r="C1174" t="s">
        <v>13772</v>
      </c>
      <c r="E1174" t="s">
        <v>13767</v>
      </c>
      <c r="F1174">
        <v>2</v>
      </c>
      <c r="G1174">
        <v>14</v>
      </c>
      <c r="H1174">
        <v>14101</v>
      </c>
      <c r="I1174">
        <v>270103</v>
      </c>
      <c r="J1174" t="s">
        <v>13535</v>
      </c>
      <c r="K1174">
        <v>270103007</v>
      </c>
      <c r="L1174" t="s">
        <v>13726</v>
      </c>
      <c r="M1174">
        <v>5757</v>
      </c>
      <c r="N1174">
        <v>1120</v>
      </c>
      <c r="O1174">
        <v>6380</v>
      </c>
    </row>
    <row r="1175" spans="1:15" x14ac:dyDescent="0.25">
      <c r="A1175" t="s">
        <v>780</v>
      </c>
      <c r="B1175" t="s">
        <v>1978</v>
      </c>
      <c r="C1175" t="s">
        <v>13772</v>
      </c>
      <c r="E1175" t="s">
        <v>13768</v>
      </c>
      <c r="F1175">
        <v>3</v>
      </c>
      <c r="G1175">
        <v>14</v>
      </c>
      <c r="H1175">
        <v>14101</v>
      </c>
      <c r="I1175">
        <v>270103</v>
      </c>
      <c r="J1175" t="s">
        <v>13535</v>
      </c>
      <c r="K1175">
        <v>270103007</v>
      </c>
      <c r="L1175" t="s">
        <v>13726</v>
      </c>
      <c r="M1175">
        <v>155</v>
      </c>
      <c r="N1175">
        <v>0</v>
      </c>
      <c r="O1175">
        <v>2042</v>
      </c>
    </row>
    <row r="1176" spans="1:15" x14ac:dyDescent="0.25">
      <c r="A1176" t="s">
        <v>780</v>
      </c>
      <c r="B1176" t="s">
        <v>1978</v>
      </c>
      <c r="C1176" t="s">
        <v>13773</v>
      </c>
      <c r="E1176" t="s">
        <v>13766</v>
      </c>
      <c r="F1176">
        <v>1</v>
      </c>
      <c r="G1176">
        <v>14</v>
      </c>
      <c r="H1176">
        <v>14101</v>
      </c>
      <c r="I1176">
        <v>270103</v>
      </c>
      <c r="J1176" t="s">
        <v>13535</v>
      </c>
      <c r="K1176">
        <v>270103007</v>
      </c>
      <c r="L1176" t="s">
        <v>13726</v>
      </c>
      <c r="M1176">
        <v>645</v>
      </c>
      <c r="N1176">
        <v>3465</v>
      </c>
      <c r="O1176">
        <v>9880</v>
      </c>
    </row>
    <row r="1177" spans="1:15" x14ac:dyDescent="0.25">
      <c r="A1177" t="s">
        <v>780</v>
      </c>
      <c r="B1177" t="s">
        <v>1978</v>
      </c>
      <c r="C1177" t="s">
        <v>13773</v>
      </c>
      <c r="E1177" t="s">
        <v>13767</v>
      </c>
      <c r="F1177">
        <v>2</v>
      </c>
      <c r="G1177">
        <v>14</v>
      </c>
      <c r="H1177">
        <v>14101</v>
      </c>
      <c r="I1177">
        <v>270103</v>
      </c>
      <c r="J1177" t="s">
        <v>13535</v>
      </c>
      <c r="K1177">
        <v>270103007</v>
      </c>
      <c r="L1177" t="s">
        <v>13726</v>
      </c>
      <c r="M1177">
        <v>6439</v>
      </c>
      <c r="N1177">
        <v>1553</v>
      </c>
      <c r="O1177">
        <v>837</v>
      </c>
    </row>
    <row r="1178" spans="1:15" x14ac:dyDescent="0.25">
      <c r="A1178" t="s">
        <v>780</v>
      </c>
      <c r="B1178" t="s">
        <v>1978</v>
      </c>
      <c r="C1178" t="s">
        <v>13773</v>
      </c>
      <c r="E1178" t="s">
        <v>13768</v>
      </c>
      <c r="F1178">
        <v>3</v>
      </c>
      <c r="G1178">
        <v>14</v>
      </c>
      <c r="H1178">
        <v>14101</v>
      </c>
      <c r="I1178">
        <v>270103</v>
      </c>
      <c r="J1178" t="s">
        <v>13535</v>
      </c>
      <c r="K1178">
        <v>270103007</v>
      </c>
      <c r="L1178" t="s">
        <v>13726</v>
      </c>
      <c r="M1178">
        <v>2573</v>
      </c>
      <c r="N1178">
        <v>4421</v>
      </c>
      <c r="O1178">
        <v>0</v>
      </c>
    </row>
    <row r="1179" spans="1:15" x14ac:dyDescent="0.25">
      <c r="A1179" t="s">
        <v>13778</v>
      </c>
      <c r="B1179" t="s">
        <v>1819</v>
      </c>
      <c r="C1179" t="s">
        <v>13765</v>
      </c>
      <c r="E1179" t="s">
        <v>13766</v>
      </c>
      <c r="F1179">
        <v>1</v>
      </c>
      <c r="G1179">
        <v>12</v>
      </c>
      <c r="H1179">
        <v>12401</v>
      </c>
      <c r="I1179">
        <v>270103</v>
      </c>
      <c r="J1179" t="s">
        <v>13535</v>
      </c>
      <c r="K1179">
        <v>270103007</v>
      </c>
      <c r="L1179" t="s">
        <v>13726</v>
      </c>
      <c r="M1179">
        <v>0</v>
      </c>
      <c r="N1179">
        <v>282</v>
      </c>
      <c r="O1179">
        <v>939</v>
      </c>
    </row>
    <row r="1180" spans="1:15" x14ac:dyDescent="0.25">
      <c r="A1180" t="s">
        <v>13778</v>
      </c>
      <c r="B1180" t="s">
        <v>1819</v>
      </c>
      <c r="C1180" t="s">
        <v>13769</v>
      </c>
      <c r="E1180" t="s">
        <v>13766</v>
      </c>
      <c r="F1180">
        <v>1</v>
      </c>
      <c r="G1180">
        <v>12</v>
      </c>
      <c r="H1180">
        <v>12401</v>
      </c>
      <c r="I1180">
        <v>270103</v>
      </c>
      <c r="J1180" t="s">
        <v>13535</v>
      </c>
      <c r="K1180">
        <v>270103007</v>
      </c>
      <c r="L1180" t="s">
        <v>13726</v>
      </c>
      <c r="M1180">
        <v>0</v>
      </c>
      <c r="N1180">
        <v>532</v>
      </c>
      <c r="O1180">
        <v>437</v>
      </c>
    </row>
    <row r="1181" spans="1:15" x14ac:dyDescent="0.25">
      <c r="A1181" t="s">
        <v>13778</v>
      </c>
      <c r="B1181" t="s">
        <v>1819</v>
      </c>
      <c r="C1181" t="s">
        <v>13769</v>
      </c>
      <c r="E1181" t="s">
        <v>13767</v>
      </c>
      <c r="F1181">
        <v>2</v>
      </c>
      <c r="G1181">
        <v>12</v>
      </c>
      <c r="H1181">
        <v>12401</v>
      </c>
      <c r="I1181">
        <v>270103</v>
      </c>
      <c r="J1181" t="s">
        <v>13535</v>
      </c>
      <c r="K1181">
        <v>270103007</v>
      </c>
      <c r="L1181" t="s">
        <v>13726</v>
      </c>
      <c r="M1181">
        <v>0</v>
      </c>
      <c r="N1181">
        <v>0</v>
      </c>
      <c r="O1181">
        <v>874</v>
      </c>
    </row>
    <row r="1182" spans="1:15" x14ac:dyDescent="0.25">
      <c r="A1182" t="s">
        <v>13778</v>
      </c>
      <c r="B1182" t="s">
        <v>1819</v>
      </c>
      <c r="C1182" t="s">
        <v>13770</v>
      </c>
      <c r="E1182" t="s">
        <v>13766</v>
      </c>
      <c r="F1182">
        <v>1</v>
      </c>
      <c r="G1182">
        <v>12</v>
      </c>
      <c r="H1182">
        <v>12401</v>
      </c>
      <c r="I1182">
        <v>270103</v>
      </c>
      <c r="J1182" t="s">
        <v>13535</v>
      </c>
      <c r="K1182">
        <v>270103007</v>
      </c>
      <c r="L1182" t="s">
        <v>13726</v>
      </c>
      <c r="M1182">
        <v>0</v>
      </c>
      <c r="N1182">
        <v>798</v>
      </c>
      <c r="O1182">
        <v>1622</v>
      </c>
    </row>
    <row r="1183" spans="1:15" x14ac:dyDescent="0.25">
      <c r="A1183" t="s">
        <v>13778</v>
      </c>
      <c r="B1183" t="s">
        <v>1819</v>
      </c>
      <c r="C1183" t="s">
        <v>13770</v>
      </c>
      <c r="E1183" t="s">
        <v>13767</v>
      </c>
      <c r="F1183">
        <v>2</v>
      </c>
      <c r="G1183">
        <v>12</v>
      </c>
      <c r="H1183">
        <v>12401</v>
      </c>
      <c r="I1183">
        <v>270103</v>
      </c>
      <c r="J1183" t="s">
        <v>13535</v>
      </c>
      <c r="K1183">
        <v>270103007</v>
      </c>
      <c r="L1183" t="s">
        <v>13726</v>
      </c>
      <c r="M1183">
        <v>0</v>
      </c>
      <c r="N1183">
        <v>266</v>
      </c>
      <c r="O1183">
        <v>1419</v>
      </c>
    </row>
    <row r="1184" spans="1:15" x14ac:dyDescent="0.25">
      <c r="A1184" t="s">
        <v>13778</v>
      </c>
      <c r="B1184" t="s">
        <v>1819</v>
      </c>
      <c r="C1184" t="s">
        <v>13770</v>
      </c>
      <c r="E1184" t="s">
        <v>13768</v>
      </c>
      <c r="F1184">
        <v>3</v>
      </c>
      <c r="G1184">
        <v>12</v>
      </c>
      <c r="H1184">
        <v>12401</v>
      </c>
      <c r="I1184">
        <v>270103</v>
      </c>
      <c r="J1184" t="s">
        <v>13535</v>
      </c>
      <c r="K1184">
        <v>270103007</v>
      </c>
      <c r="L1184" t="s">
        <v>13726</v>
      </c>
      <c r="M1184">
        <v>0</v>
      </c>
      <c r="N1184">
        <v>532</v>
      </c>
      <c r="O1184">
        <v>0</v>
      </c>
    </row>
    <row r="1185" spans="1:15" x14ac:dyDescent="0.25">
      <c r="A1185" t="s">
        <v>13778</v>
      </c>
      <c r="B1185" t="s">
        <v>1819</v>
      </c>
      <c r="C1185" t="s">
        <v>13771</v>
      </c>
      <c r="E1185" t="s">
        <v>13766</v>
      </c>
      <c r="F1185">
        <v>1</v>
      </c>
      <c r="G1185">
        <v>12</v>
      </c>
      <c r="H1185">
        <v>12401</v>
      </c>
      <c r="I1185">
        <v>270103</v>
      </c>
      <c r="J1185" t="s">
        <v>13535</v>
      </c>
      <c r="K1185">
        <v>270103007</v>
      </c>
      <c r="L1185" t="s">
        <v>13726</v>
      </c>
      <c r="M1185">
        <v>0</v>
      </c>
      <c r="N1185">
        <v>765</v>
      </c>
      <c r="O1185">
        <v>1550</v>
      </c>
    </row>
    <row r="1186" spans="1:15" x14ac:dyDescent="0.25">
      <c r="A1186" t="s">
        <v>13778</v>
      </c>
      <c r="B1186" t="s">
        <v>1819</v>
      </c>
      <c r="C1186" t="s">
        <v>13771</v>
      </c>
      <c r="E1186" t="s">
        <v>13767</v>
      </c>
      <c r="F1186">
        <v>2</v>
      </c>
      <c r="G1186">
        <v>12</v>
      </c>
      <c r="H1186">
        <v>12401</v>
      </c>
      <c r="I1186">
        <v>270103</v>
      </c>
      <c r="J1186" t="s">
        <v>13535</v>
      </c>
      <c r="K1186">
        <v>270103007</v>
      </c>
      <c r="L1186" t="s">
        <v>13726</v>
      </c>
      <c r="M1186">
        <v>0</v>
      </c>
      <c r="N1186">
        <v>382</v>
      </c>
      <c r="O1186">
        <v>775</v>
      </c>
    </row>
    <row r="1187" spans="1:15" x14ac:dyDescent="0.25">
      <c r="A1187" t="s">
        <v>13778</v>
      </c>
      <c r="B1187" t="s">
        <v>1819</v>
      </c>
      <c r="C1187" t="s">
        <v>13772</v>
      </c>
      <c r="E1187" t="s">
        <v>13766</v>
      </c>
      <c r="F1187">
        <v>1</v>
      </c>
      <c r="G1187">
        <v>12</v>
      </c>
      <c r="H1187">
        <v>12401</v>
      </c>
      <c r="I1187">
        <v>270103</v>
      </c>
      <c r="J1187" t="s">
        <v>13535</v>
      </c>
      <c r="K1187">
        <v>270103007</v>
      </c>
      <c r="L1187" t="s">
        <v>13726</v>
      </c>
      <c r="M1187">
        <v>0</v>
      </c>
      <c r="N1187">
        <v>734</v>
      </c>
      <c r="O1187">
        <v>287</v>
      </c>
    </row>
    <row r="1188" spans="1:15" x14ac:dyDescent="0.25">
      <c r="A1188" t="s">
        <v>13778</v>
      </c>
      <c r="B1188" t="s">
        <v>1819</v>
      </c>
      <c r="C1188" t="s">
        <v>13772</v>
      </c>
      <c r="E1188" t="s">
        <v>13767</v>
      </c>
      <c r="F1188">
        <v>2</v>
      </c>
      <c r="G1188">
        <v>12</v>
      </c>
      <c r="H1188">
        <v>12401</v>
      </c>
      <c r="I1188">
        <v>270103</v>
      </c>
      <c r="J1188" t="s">
        <v>13535</v>
      </c>
      <c r="K1188">
        <v>270103007</v>
      </c>
      <c r="L1188" t="s">
        <v>13726</v>
      </c>
      <c r="M1188">
        <v>0</v>
      </c>
      <c r="N1188">
        <v>0</v>
      </c>
      <c r="O1188">
        <v>1291</v>
      </c>
    </row>
    <row r="1189" spans="1:15" x14ac:dyDescent="0.25">
      <c r="A1189" t="s">
        <v>13778</v>
      </c>
      <c r="B1189" t="s">
        <v>1819</v>
      </c>
      <c r="C1189" t="s">
        <v>13772</v>
      </c>
      <c r="E1189" t="s">
        <v>13768</v>
      </c>
      <c r="F1189">
        <v>3</v>
      </c>
      <c r="G1189">
        <v>12</v>
      </c>
      <c r="H1189">
        <v>12401</v>
      </c>
      <c r="I1189">
        <v>270103</v>
      </c>
      <c r="J1189" t="s">
        <v>13535</v>
      </c>
      <c r="K1189">
        <v>270103007</v>
      </c>
      <c r="L1189" t="s">
        <v>13726</v>
      </c>
      <c r="M1189">
        <v>0</v>
      </c>
      <c r="N1189">
        <v>0</v>
      </c>
      <c r="O1189">
        <v>287</v>
      </c>
    </row>
    <row r="1190" spans="1:15" x14ac:dyDescent="0.25">
      <c r="A1190" t="s">
        <v>13778</v>
      </c>
      <c r="B1190" t="s">
        <v>1819</v>
      </c>
      <c r="C1190" t="s">
        <v>13773</v>
      </c>
      <c r="E1190" t="s">
        <v>13766</v>
      </c>
      <c r="F1190">
        <v>1</v>
      </c>
      <c r="G1190">
        <v>12</v>
      </c>
      <c r="H1190">
        <v>12401</v>
      </c>
      <c r="I1190">
        <v>270103</v>
      </c>
      <c r="J1190" t="s">
        <v>13535</v>
      </c>
      <c r="K1190">
        <v>270103007</v>
      </c>
      <c r="L1190" t="s">
        <v>13726</v>
      </c>
      <c r="M1190">
        <v>0</v>
      </c>
      <c r="N1190">
        <v>1026</v>
      </c>
      <c r="O1190">
        <v>650</v>
      </c>
    </row>
    <row r="1191" spans="1:15" x14ac:dyDescent="0.25">
      <c r="A1191" t="s">
        <v>13778</v>
      </c>
      <c r="B1191" t="s">
        <v>1819</v>
      </c>
      <c r="C1191" t="s">
        <v>13773</v>
      </c>
      <c r="E1191" t="s">
        <v>13767</v>
      </c>
      <c r="F1191">
        <v>2</v>
      </c>
      <c r="G1191">
        <v>12</v>
      </c>
      <c r="H1191">
        <v>12401</v>
      </c>
      <c r="I1191">
        <v>270103</v>
      </c>
      <c r="J1191" t="s">
        <v>13535</v>
      </c>
      <c r="K1191">
        <v>270103007</v>
      </c>
      <c r="L1191" t="s">
        <v>13726</v>
      </c>
      <c r="M1191">
        <v>0</v>
      </c>
      <c r="N1191">
        <v>147</v>
      </c>
      <c r="O1191">
        <v>0</v>
      </c>
    </row>
    <row r="1192" spans="1:15" x14ac:dyDescent="0.25">
      <c r="A1192" t="s">
        <v>13778</v>
      </c>
      <c r="B1192" t="s">
        <v>1819</v>
      </c>
      <c r="C1192" t="s">
        <v>13773</v>
      </c>
      <c r="E1192" t="s">
        <v>13768</v>
      </c>
      <c r="F1192">
        <v>3</v>
      </c>
      <c r="G1192">
        <v>12</v>
      </c>
      <c r="H1192">
        <v>12401</v>
      </c>
      <c r="I1192">
        <v>270103</v>
      </c>
      <c r="J1192" t="s">
        <v>13535</v>
      </c>
      <c r="K1192">
        <v>270103007</v>
      </c>
      <c r="L1192" t="s">
        <v>13726</v>
      </c>
      <c r="M1192">
        <v>0</v>
      </c>
      <c r="N1192">
        <v>147</v>
      </c>
      <c r="O1192">
        <v>455</v>
      </c>
    </row>
    <row r="1193" spans="1:15" x14ac:dyDescent="0.25">
      <c r="A1193" t="s">
        <v>13778</v>
      </c>
      <c r="B1193" t="s">
        <v>1810</v>
      </c>
      <c r="C1193" t="s">
        <v>13770</v>
      </c>
      <c r="E1193" t="s">
        <v>13766</v>
      </c>
      <c r="F1193">
        <v>1</v>
      </c>
      <c r="G1193">
        <v>12</v>
      </c>
      <c r="H1193">
        <v>12301</v>
      </c>
      <c r="I1193">
        <v>270103</v>
      </c>
      <c r="J1193" t="s">
        <v>13535</v>
      </c>
      <c r="K1193">
        <v>270103007</v>
      </c>
      <c r="L1193" t="s">
        <v>13726</v>
      </c>
      <c r="M1193">
        <v>0</v>
      </c>
      <c r="N1193">
        <v>532</v>
      </c>
      <c r="O1193">
        <v>0</v>
      </c>
    </row>
    <row r="1194" spans="1:15" x14ac:dyDescent="0.25">
      <c r="A1194" t="s">
        <v>13778</v>
      </c>
      <c r="B1194" t="s">
        <v>1810</v>
      </c>
      <c r="C1194" t="s">
        <v>13770</v>
      </c>
      <c r="E1194" t="s">
        <v>13767</v>
      </c>
      <c r="F1194">
        <v>2</v>
      </c>
      <c r="G1194">
        <v>12</v>
      </c>
      <c r="H1194">
        <v>12301</v>
      </c>
      <c r="I1194">
        <v>270103</v>
      </c>
      <c r="J1194" t="s">
        <v>13535</v>
      </c>
      <c r="K1194">
        <v>270103007</v>
      </c>
      <c r="L1194" t="s">
        <v>13726</v>
      </c>
      <c r="M1194">
        <v>0</v>
      </c>
      <c r="N1194">
        <v>133</v>
      </c>
      <c r="O1194">
        <v>0</v>
      </c>
    </row>
    <row r="1195" spans="1:15" x14ac:dyDescent="0.25">
      <c r="A1195" t="s">
        <v>13778</v>
      </c>
      <c r="B1195" t="s">
        <v>1810</v>
      </c>
      <c r="C1195" t="s">
        <v>13772</v>
      </c>
      <c r="E1195" t="s">
        <v>13766</v>
      </c>
      <c r="F1195">
        <v>1</v>
      </c>
      <c r="G1195">
        <v>12</v>
      </c>
      <c r="H1195">
        <v>12301</v>
      </c>
      <c r="I1195">
        <v>270103</v>
      </c>
      <c r="J1195" t="s">
        <v>13535</v>
      </c>
      <c r="K1195">
        <v>270103007</v>
      </c>
      <c r="L1195" t="s">
        <v>13726</v>
      </c>
      <c r="M1195">
        <v>0</v>
      </c>
      <c r="N1195">
        <v>979</v>
      </c>
      <c r="O1195">
        <v>0</v>
      </c>
    </row>
    <row r="1196" spans="1:15" x14ac:dyDescent="0.25">
      <c r="A1196" t="s">
        <v>13778</v>
      </c>
      <c r="B1196" t="s">
        <v>1810</v>
      </c>
      <c r="C1196" t="s">
        <v>13773</v>
      </c>
      <c r="E1196" t="s">
        <v>13766</v>
      </c>
      <c r="F1196">
        <v>1</v>
      </c>
      <c r="G1196">
        <v>12</v>
      </c>
      <c r="H1196">
        <v>12301</v>
      </c>
      <c r="I1196">
        <v>270103</v>
      </c>
      <c r="J1196" t="s">
        <v>13535</v>
      </c>
      <c r="K1196">
        <v>270103007</v>
      </c>
      <c r="L1196" t="s">
        <v>13726</v>
      </c>
      <c r="M1196">
        <v>0</v>
      </c>
      <c r="N1196">
        <v>220</v>
      </c>
      <c r="O1196">
        <v>0</v>
      </c>
    </row>
    <row r="1197" spans="1:15" x14ac:dyDescent="0.25">
      <c r="A1197" t="s">
        <v>13778</v>
      </c>
      <c r="B1197" t="s">
        <v>1793</v>
      </c>
      <c r="C1197" t="s">
        <v>13765</v>
      </c>
      <c r="E1197" t="s">
        <v>13766</v>
      </c>
      <c r="F1197">
        <v>1</v>
      </c>
      <c r="G1197">
        <v>12</v>
      </c>
      <c r="H1197">
        <v>12101</v>
      </c>
      <c r="I1197">
        <v>270103</v>
      </c>
      <c r="J1197" t="s">
        <v>13535</v>
      </c>
      <c r="K1197">
        <v>270103007</v>
      </c>
      <c r="L1197" t="s">
        <v>13726</v>
      </c>
      <c r="M1197">
        <v>183</v>
      </c>
      <c r="N1197">
        <v>2537</v>
      </c>
      <c r="O1197">
        <v>2112</v>
      </c>
    </row>
    <row r="1198" spans="1:15" x14ac:dyDescent="0.25">
      <c r="A1198" t="s">
        <v>13778</v>
      </c>
      <c r="B1198" t="s">
        <v>1793</v>
      </c>
      <c r="C1198" t="s">
        <v>13765</v>
      </c>
      <c r="E1198" t="s">
        <v>13767</v>
      </c>
      <c r="F1198">
        <v>2</v>
      </c>
      <c r="G1198">
        <v>12</v>
      </c>
      <c r="H1198">
        <v>12101</v>
      </c>
      <c r="I1198">
        <v>270103</v>
      </c>
      <c r="J1198" t="s">
        <v>13535</v>
      </c>
      <c r="K1198">
        <v>270103007</v>
      </c>
      <c r="L1198" t="s">
        <v>13726</v>
      </c>
      <c r="M1198">
        <v>1556</v>
      </c>
      <c r="N1198">
        <v>1410</v>
      </c>
      <c r="O1198">
        <v>939</v>
      </c>
    </row>
    <row r="1199" spans="1:15" x14ac:dyDescent="0.25">
      <c r="A1199" t="s">
        <v>13778</v>
      </c>
      <c r="B1199" t="s">
        <v>1793</v>
      </c>
      <c r="C1199" t="s">
        <v>13769</v>
      </c>
      <c r="E1199" t="s">
        <v>13766</v>
      </c>
      <c r="F1199">
        <v>1</v>
      </c>
      <c r="G1199">
        <v>12</v>
      </c>
      <c r="H1199">
        <v>12101</v>
      </c>
      <c r="I1199">
        <v>270103</v>
      </c>
      <c r="J1199" t="s">
        <v>13535</v>
      </c>
      <c r="K1199">
        <v>270103007</v>
      </c>
      <c r="L1199" t="s">
        <v>13726</v>
      </c>
      <c r="M1199">
        <v>1635</v>
      </c>
      <c r="N1199">
        <v>5057</v>
      </c>
      <c r="O1199">
        <v>3496</v>
      </c>
    </row>
    <row r="1200" spans="1:15" x14ac:dyDescent="0.25">
      <c r="A1200" t="s">
        <v>13778</v>
      </c>
      <c r="B1200" t="s">
        <v>1793</v>
      </c>
      <c r="C1200" t="s">
        <v>13769</v>
      </c>
      <c r="E1200" t="s">
        <v>13767</v>
      </c>
      <c r="F1200">
        <v>2</v>
      </c>
      <c r="G1200">
        <v>12</v>
      </c>
      <c r="H1200">
        <v>12101</v>
      </c>
      <c r="I1200">
        <v>270103</v>
      </c>
      <c r="J1200" t="s">
        <v>13535</v>
      </c>
      <c r="K1200">
        <v>270103007</v>
      </c>
      <c r="L1200" t="s">
        <v>13726</v>
      </c>
      <c r="M1200">
        <v>3636</v>
      </c>
      <c r="N1200">
        <v>1863</v>
      </c>
      <c r="O1200">
        <v>2185</v>
      </c>
    </row>
    <row r="1201" spans="1:15" x14ac:dyDescent="0.25">
      <c r="A1201" t="s">
        <v>13778</v>
      </c>
      <c r="B1201" t="s">
        <v>1793</v>
      </c>
      <c r="C1201" t="s">
        <v>13769</v>
      </c>
      <c r="E1201" t="s">
        <v>13768</v>
      </c>
      <c r="F1201">
        <v>3</v>
      </c>
      <c r="G1201">
        <v>12</v>
      </c>
      <c r="H1201">
        <v>12101</v>
      </c>
      <c r="I1201">
        <v>270103</v>
      </c>
      <c r="J1201" t="s">
        <v>13535</v>
      </c>
      <c r="K1201">
        <v>270103007</v>
      </c>
      <c r="L1201" t="s">
        <v>13726</v>
      </c>
      <c r="M1201">
        <v>71</v>
      </c>
      <c r="N1201">
        <v>0</v>
      </c>
      <c r="O1201">
        <v>0</v>
      </c>
    </row>
    <row r="1202" spans="1:15" x14ac:dyDescent="0.25">
      <c r="A1202" t="s">
        <v>13778</v>
      </c>
      <c r="B1202" t="s">
        <v>1793</v>
      </c>
      <c r="C1202" t="s">
        <v>13770</v>
      </c>
      <c r="E1202" t="s">
        <v>13766</v>
      </c>
      <c r="F1202">
        <v>1</v>
      </c>
      <c r="G1202">
        <v>12</v>
      </c>
      <c r="H1202">
        <v>12101</v>
      </c>
      <c r="I1202">
        <v>270103</v>
      </c>
      <c r="J1202" t="s">
        <v>13535</v>
      </c>
      <c r="K1202">
        <v>270103007</v>
      </c>
      <c r="L1202" t="s">
        <v>13726</v>
      </c>
      <c r="M1202">
        <v>1246</v>
      </c>
      <c r="N1202">
        <v>7049</v>
      </c>
      <c r="O1202">
        <v>5271</v>
      </c>
    </row>
    <row r="1203" spans="1:15" x14ac:dyDescent="0.25">
      <c r="A1203" t="s">
        <v>13778</v>
      </c>
      <c r="B1203" t="s">
        <v>1793</v>
      </c>
      <c r="C1203" t="s">
        <v>13770</v>
      </c>
      <c r="E1203" t="s">
        <v>13767</v>
      </c>
      <c r="F1203">
        <v>2</v>
      </c>
      <c r="G1203">
        <v>12</v>
      </c>
      <c r="H1203">
        <v>12101</v>
      </c>
      <c r="I1203">
        <v>270103</v>
      </c>
      <c r="J1203" t="s">
        <v>13535</v>
      </c>
      <c r="K1203">
        <v>270103007</v>
      </c>
      <c r="L1203" t="s">
        <v>13726</v>
      </c>
      <c r="M1203">
        <v>5972</v>
      </c>
      <c r="N1203">
        <v>931</v>
      </c>
      <c r="O1203">
        <v>3852</v>
      </c>
    </row>
    <row r="1204" spans="1:15" x14ac:dyDescent="0.25">
      <c r="A1204" t="s">
        <v>13778</v>
      </c>
      <c r="B1204" t="s">
        <v>1793</v>
      </c>
      <c r="C1204" t="s">
        <v>13770</v>
      </c>
      <c r="E1204" t="s">
        <v>13768</v>
      </c>
      <c r="F1204">
        <v>3</v>
      </c>
      <c r="G1204">
        <v>12</v>
      </c>
      <c r="H1204">
        <v>12101</v>
      </c>
      <c r="I1204">
        <v>270103</v>
      </c>
      <c r="J1204" t="s">
        <v>13535</v>
      </c>
      <c r="K1204">
        <v>270103007</v>
      </c>
      <c r="L1204" t="s">
        <v>13726</v>
      </c>
      <c r="M1204">
        <v>56</v>
      </c>
      <c r="N1204">
        <v>1064</v>
      </c>
      <c r="O1204">
        <v>0</v>
      </c>
    </row>
    <row r="1205" spans="1:15" x14ac:dyDescent="0.25">
      <c r="A1205" t="s">
        <v>13778</v>
      </c>
      <c r="B1205" t="s">
        <v>1793</v>
      </c>
      <c r="C1205" t="s">
        <v>13771</v>
      </c>
      <c r="E1205" t="s">
        <v>13766</v>
      </c>
      <c r="F1205">
        <v>1</v>
      </c>
      <c r="G1205">
        <v>12</v>
      </c>
      <c r="H1205">
        <v>12101</v>
      </c>
      <c r="I1205">
        <v>270103</v>
      </c>
      <c r="J1205" t="s">
        <v>13535</v>
      </c>
      <c r="K1205">
        <v>270103007</v>
      </c>
      <c r="L1205" t="s">
        <v>13726</v>
      </c>
      <c r="M1205">
        <v>1136</v>
      </c>
      <c r="N1205">
        <v>7777</v>
      </c>
      <c r="O1205">
        <v>5424</v>
      </c>
    </row>
    <row r="1206" spans="1:15" x14ac:dyDescent="0.25">
      <c r="A1206" t="s">
        <v>13778</v>
      </c>
      <c r="B1206" t="s">
        <v>1793</v>
      </c>
      <c r="C1206" t="s">
        <v>13771</v>
      </c>
      <c r="E1206" t="s">
        <v>13767</v>
      </c>
      <c r="F1206">
        <v>2</v>
      </c>
      <c r="G1206">
        <v>12</v>
      </c>
      <c r="H1206">
        <v>12101</v>
      </c>
      <c r="I1206">
        <v>270103</v>
      </c>
      <c r="J1206" t="s">
        <v>13535</v>
      </c>
      <c r="K1206">
        <v>270103007</v>
      </c>
      <c r="L1206" t="s">
        <v>13726</v>
      </c>
      <c r="M1206">
        <v>4207</v>
      </c>
      <c r="N1206">
        <v>2040</v>
      </c>
      <c r="O1206">
        <v>1860</v>
      </c>
    </row>
    <row r="1207" spans="1:15" x14ac:dyDescent="0.25">
      <c r="A1207" t="s">
        <v>13778</v>
      </c>
      <c r="B1207" t="s">
        <v>1793</v>
      </c>
      <c r="C1207" t="s">
        <v>13771</v>
      </c>
      <c r="E1207" t="s">
        <v>13768</v>
      </c>
      <c r="F1207">
        <v>3</v>
      </c>
      <c r="G1207">
        <v>12</v>
      </c>
      <c r="H1207">
        <v>12101</v>
      </c>
      <c r="I1207">
        <v>270103</v>
      </c>
      <c r="J1207" t="s">
        <v>13535</v>
      </c>
      <c r="K1207">
        <v>270103007</v>
      </c>
      <c r="L1207" t="s">
        <v>13726</v>
      </c>
      <c r="M1207">
        <v>265</v>
      </c>
      <c r="N1207">
        <v>0</v>
      </c>
      <c r="O1207">
        <v>1240</v>
      </c>
    </row>
    <row r="1208" spans="1:15" x14ac:dyDescent="0.25">
      <c r="A1208" t="s">
        <v>13778</v>
      </c>
      <c r="B1208" t="s">
        <v>1793</v>
      </c>
      <c r="C1208" t="s">
        <v>13772</v>
      </c>
      <c r="E1208" t="s">
        <v>13766</v>
      </c>
      <c r="F1208">
        <v>1</v>
      </c>
      <c r="G1208">
        <v>12</v>
      </c>
      <c r="H1208">
        <v>12101</v>
      </c>
      <c r="I1208">
        <v>270103</v>
      </c>
      <c r="J1208" t="s">
        <v>13535</v>
      </c>
      <c r="K1208">
        <v>270103007</v>
      </c>
      <c r="L1208" t="s">
        <v>13726</v>
      </c>
      <c r="M1208">
        <v>2125</v>
      </c>
      <c r="N1208">
        <v>7954</v>
      </c>
      <c r="O1208">
        <v>1578</v>
      </c>
    </row>
    <row r="1209" spans="1:15" x14ac:dyDescent="0.25">
      <c r="A1209" t="s">
        <v>13778</v>
      </c>
      <c r="B1209" t="s">
        <v>1793</v>
      </c>
      <c r="C1209" t="s">
        <v>13772</v>
      </c>
      <c r="E1209" t="s">
        <v>13767</v>
      </c>
      <c r="F1209">
        <v>2</v>
      </c>
      <c r="G1209">
        <v>12</v>
      </c>
      <c r="H1209">
        <v>12101</v>
      </c>
      <c r="I1209">
        <v>270103</v>
      </c>
      <c r="J1209" t="s">
        <v>13535</v>
      </c>
      <c r="K1209">
        <v>270103007</v>
      </c>
      <c r="L1209" t="s">
        <v>13726</v>
      </c>
      <c r="M1209">
        <v>8649</v>
      </c>
      <c r="N1209">
        <v>1101</v>
      </c>
      <c r="O1209">
        <v>6310</v>
      </c>
    </row>
    <row r="1210" spans="1:15" x14ac:dyDescent="0.25">
      <c r="A1210" t="s">
        <v>13778</v>
      </c>
      <c r="B1210" t="s">
        <v>1793</v>
      </c>
      <c r="C1210" t="s">
        <v>13772</v>
      </c>
      <c r="E1210" t="s">
        <v>13768</v>
      </c>
      <c r="F1210">
        <v>3</v>
      </c>
      <c r="G1210">
        <v>12</v>
      </c>
      <c r="H1210">
        <v>12101</v>
      </c>
      <c r="I1210">
        <v>270103</v>
      </c>
      <c r="J1210" t="s">
        <v>13535</v>
      </c>
      <c r="K1210">
        <v>270103007</v>
      </c>
      <c r="L1210" t="s">
        <v>13726</v>
      </c>
      <c r="M1210">
        <v>0</v>
      </c>
      <c r="N1210">
        <v>0</v>
      </c>
      <c r="O1210">
        <v>574</v>
      </c>
    </row>
    <row r="1211" spans="1:15" x14ac:dyDescent="0.25">
      <c r="A1211" t="s">
        <v>13778</v>
      </c>
      <c r="B1211" t="s">
        <v>1793</v>
      </c>
      <c r="C1211" t="s">
        <v>13773</v>
      </c>
      <c r="E1211" t="s">
        <v>13766</v>
      </c>
      <c r="F1211">
        <v>1</v>
      </c>
      <c r="G1211">
        <v>12</v>
      </c>
      <c r="H1211">
        <v>12101</v>
      </c>
      <c r="I1211">
        <v>270103</v>
      </c>
      <c r="J1211" t="s">
        <v>13535</v>
      </c>
      <c r="K1211">
        <v>270103007</v>
      </c>
      <c r="L1211" t="s">
        <v>13726</v>
      </c>
      <c r="M1211">
        <v>1146</v>
      </c>
      <c r="N1211">
        <v>4176</v>
      </c>
      <c r="O1211">
        <v>5394</v>
      </c>
    </row>
    <row r="1212" spans="1:15" x14ac:dyDescent="0.25">
      <c r="A1212" t="s">
        <v>13778</v>
      </c>
      <c r="B1212" t="s">
        <v>1793</v>
      </c>
      <c r="C1212" t="s">
        <v>13773</v>
      </c>
      <c r="E1212" t="s">
        <v>13767</v>
      </c>
      <c r="F1212">
        <v>2</v>
      </c>
      <c r="G1212">
        <v>12</v>
      </c>
      <c r="H1212">
        <v>12101</v>
      </c>
      <c r="I1212">
        <v>270103</v>
      </c>
      <c r="J1212" t="s">
        <v>13535</v>
      </c>
      <c r="K1212">
        <v>270103007</v>
      </c>
      <c r="L1212" t="s">
        <v>13726</v>
      </c>
      <c r="M1212">
        <v>7095</v>
      </c>
      <c r="N1212">
        <v>1758</v>
      </c>
      <c r="O1212">
        <v>455</v>
      </c>
    </row>
    <row r="1213" spans="1:15" x14ac:dyDescent="0.25">
      <c r="A1213" t="s">
        <v>13778</v>
      </c>
      <c r="B1213" t="s">
        <v>1793</v>
      </c>
      <c r="C1213" t="s">
        <v>13773</v>
      </c>
      <c r="E1213" t="s">
        <v>13768</v>
      </c>
      <c r="F1213">
        <v>3</v>
      </c>
      <c r="G1213">
        <v>12</v>
      </c>
      <c r="H1213">
        <v>12101</v>
      </c>
      <c r="I1213">
        <v>270103</v>
      </c>
      <c r="J1213" t="s">
        <v>13535</v>
      </c>
      <c r="K1213">
        <v>270103007</v>
      </c>
      <c r="L1213" t="s">
        <v>13726</v>
      </c>
      <c r="M1213">
        <v>204</v>
      </c>
      <c r="N1213">
        <v>879</v>
      </c>
      <c r="O1213">
        <v>1755</v>
      </c>
    </row>
    <row r="1214" spans="1:15" x14ac:dyDescent="0.25">
      <c r="A1214" t="s">
        <v>786</v>
      </c>
      <c r="B1214" t="s">
        <v>1419</v>
      </c>
      <c r="C1214" t="s">
        <v>13765</v>
      </c>
      <c r="E1214" t="s">
        <v>13767</v>
      </c>
      <c r="F1214">
        <v>2</v>
      </c>
      <c r="G1214">
        <v>7</v>
      </c>
      <c r="H1214">
        <v>7201</v>
      </c>
      <c r="I1214">
        <v>270103</v>
      </c>
      <c r="J1214" t="s">
        <v>13535</v>
      </c>
      <c r="K1214">
        <v>270103007</v>
      </c>
      <c r="L1214" t="s">
        <v>13726</v>
      </c>
      <c r="M1214">
        <v>1482</v>
      </c>
      <c r="N1214">
        <v>0</v>
      </c>
      <c r="O1214">
        <v>0</v>
      </c>
    </row>
    <row r="1215" spans="1:15" x14ac:dyDescent="0.25">
      <c r="A1215" t="s">
        <v>786</v>
      </c>
      <c r="B1215" t="s">
        <v>1419</v>
      </c>
      <c r="C1215" t="s">
        <v>13769</v>
      </c>
      <c r="E1215" t="s">
        <v>13766</v>
      </c>
      <c r="F1215">
        <v>1</v>
      </c>
      <c r="G1215">
        <v>7</v>
      </c>
      <c r="H1215">
        <v>7201</v>
      </c>
      <c r="I1215">
        <v>270103</v>
      </c>
      <c r="J1215" t="s">
        <v>13535</v>
      </c>
      <c r="K1215">
        <v>270103007</v>
      </c>
      <c r="L1215" t="s">
        <v>13726</v>
      </c>
      <c r="M1215">
        <v>208</v>
      </c>
      <c r="N1215">
        <v>805</v>
      </c>
      <c r="O1215">
        <v>1008</v>
      </c>
    </row>
    <row r="1216" spans="1:15" x14ac:dyDescent="0.25">
      <c r="A1216" t="s">
        <v>786</v>
      </c>
      <c r="B1216" t="s">
        <v>1419</v>
      </c>
      <c r="C1216" t="s">
        <v>13769</v>
      </c>
      <c r="E1216" t="s">
        <v>13767</v>
      </c>
      <c r="F1216">
        <v>2</v>
      </c>
      <c r="G1216">
        <v>7</v>
      </c>
      <c r="H1216">
        <v>7201</v>
      </c>
      <c r="I1216">
        <v>270103</v>
      </c>
      <c r="J1216" t="s">
        <v>13535</v>
      </c>
      <c r="K1216">
        <v>270103007</v>
      </c>
      <c r="L1216" t="s">
        <v>13726</v>
      </c>
      <c r="M1216">
        <v>1681</v>
      </c>
      <c r="N1216">
        <v>0</v>
      </c>
      <c r="O1216">
        <v>1008</v>
      </c>
    </row>
    <row r="1217" spans="1:15" x14ac:dyDescent="0.25">
      <c r="A1217" t="s">
        <v>786</v>
      </c>
      <c r="B1217" t="s">
        <v>1419</v>
      </c>
      <c r="C1217" t="s">
        <v>13770</v>
      </c>
      <c r="E1217" t="s">
        <v>13766</v>
      </c>
      <c r="F1217">
        <v>1</v>
      </c>
      <c r="G1217">
        <v>7</v>
      </c>
      <c r="H1217">
        <v>7201</v>
      </c>
      <c r="I1217">
        <v>270103</v>
      </c>
      <c r="J1217" t="s">
        <v>13535</v>
      </c>
      <c r="K1217">
        <v>270103007</v>
      </c>
      <c r="L1217" t="s">
        <v>13726</v>
      </c>
      <c r="M1217">
        <v>0</v>
      </c>
      <c r="N1217">
        <v>735</v>
      </c>
      <c r="O1217">
        <v>889</v>
      </c>
    </row>
    <row r="1218" spans="1:15" x14ac:dyDescent="0.25">
      <c r="A1218" t="s">
        <v>786</v>
      </c>
      <c r="B1218" t="s">
        <v>1419</v>
      </c>
      <c r="C1218" t="s">
        <v>13770</v>
      </c>
      <c r="E1218" t="s">
        <v>13767</v>
      </c>
      <c r="F1218">
        <v>2</v>
      </c>
      <c r="G1218">
        <v>7</v>
      </c>
      <c r="H1218">
        <v>7201</v>
      </c>
      <c r="I1218">
        <v>270103</v>
      </c>
      <c r="J1218" t="s">
        <v>13535</v>
      </c>
      <c r="K1218">
        <v>270103007</v>
      </c>
      <c r="L1218" t="s">
        <v>13726</v>
      </c>
      <c r="M1218">
        <v>1075</v>
      </c>
      <c r="N1218">
        <v>0</v>
      </c>
      <c r="O1218">
        <v>0</v>
      </c>
    </row>
    <row r="1219" spans="1:15" x14ac:dyDescent="0.25">
      <c r="A1219" t="s">
        <v>786</v>
      </c>
      <c r="B1219" t="s">
        <v>1419</v>
      </c>
      <c r="C1219" t="s">
        <v>13770</v>
      </c>
      <c r="E1219" t="s">
        <v>13768</v>
      </c>
      <c r="F1219">
        <v>3</v>
      </c>
      <c r="G1219">
        <v>7</v>
      </c>
      <c r="H1219">
        <v>7201</v>
      </c>
      <c r="I1219">
        <v>270103</v>
      </c>
      <c r="J1219" t="s">
        <v>13535</v>
      </c>
      <c r="K1219">
        <v>270103007</v>
      </c>
      <c r="L1219" t="s">
        <v>13726</v>
      </c>
      <c r="M1219">
        <v>0</v>
      </c>
      <c r="N1219">
        <v>0</v>
      </c>
      <c r="O1219">
        <v>889</v>
      </c>
    </row>
    <row r="1220" spans="1:15" x14ac:dyDescent="0.25">
      <c r="A1220" t="s">
        <v>786</v>
      </c>
      <c r="B1220" t="s">
        <v>1419</v>
      </c>
      <c r="C1220" t="s">
        <v>13771</v>
      </c>
      <c r="E1220" t="s">
        <v>13766</v>
      </c>
      <c r="F1220">
        <v>1</v>
      </c>
      <c r="G1220">
        <v>7</v>
      </c>
      <c r="H1220">
        <v>7201</v>
      </c>
      <c r="I1220">
        <v>270103</v>
      </c>
      <c r="J1220" t="s">
        <v>13535</v>
      </c>
      <c r="K1220">
        <v>270103007</v>
      </c>
      <c r="L1220" t="s">
        <v>13726</v>
      </c>
      <c r="M1220">
        <v>104</v>
      </c>
      <c r="N1220">
        <v>526</v>
      </c>
      <c r="O1220">
        <v>3773</v>
      </c>
    </row>
    <row r="1221" spans="1:15" x14ac:dyDescent="0.25">
      <c r="A1221" t="s">
        <v>786</v>
      </c>
      <c r="B1221" t="s">
        <v>1419</v>
      </c>
      <c r="C1221" t="s">
        <v>13771</v>
      </c>
      <c r="E1221" t="s">
        <v>13767</v>
      </c>
      <c r="F1221">
        <v>2</v>
      </c>
      <c r="G1221">
        <v>7</v>
      </c>
      <c r="H1221">
        <v>7201</v>
      </c>
      <c r="I1221">
        <v>270103</v>
      </c>
      <c r="J1221" t="s">
        <v>13535</v>
      </c>
      <c r="K1221">
        <v>270103007</v>
      </c>
      <c r="L1221" t="s">
        <v>13726</v>
      </c>
      <c r="M1221">
        <v>1239</v>
      </c>
      <c r="N1221">
        <v>0</v>
      </c>
      <c r="O1221">
        <v>0</v>
      </c>
    </row>
    <row r="1222" spans="1:15" x14ac:dyDescent="0.25">
      <c r="A1222" t="s">
        <v>786</v>
      </c>
      <c r="B1222" t="s">
        <v>1419</v>
      </c>
      <c r="C1222" t="s">
        <v>13772</v>
      </c>
      <c r="E1222" t="s">
        <v>13766</v>
      </c>
      <c r="F1222">
        <v>1</v>
      </c>
      <c r="G1222">
        <v>7</v>
      </c>
      <c r="H1222">
        <v>7201</v>
      </c>
      <c r="I1222">
        <v>270103</v>
      </c>
      <c r="J1222" t="s">
        <v>13535</v>
      </c>
      <c r="K1222">
        <v>270103007</v>
      </c>
      <c r="L1222" t="s">
        <v>13726</v>
      </c>
      <c r="M1222">
        <v>1196</v>
      </c>
      <c r="N1222">
        <v>0</v>
      </c>
      <c r="O1222">
        <v>5065</v>
      </c>
    </row>
    <row r="1223" spans="1:15" x14ac:dyDescent="0.25">
      <c r="A1223" t="s">
        <v>786</v>
      </c>
      <c r="B1223" t="s">
        <v>1419</v>
      </c>
      <c r="C1223" t="s">
        <v>13772</v>
      </c>
      <c r="E1223" t="s">
        <v>13767</v>
      </c>
      <c r="F1223">
        <v>2</v>
      </c>
      <c r="G1223">
        <v>7</v>
      </c>
      <c r="H1223">
        <v>7201</v>
      </c>
      <c r="I1223">
        <v>270103</v>
      </c>
      <c r="J1223" t="s">
        <v>13535</v>
      </c>
      <c r="K1223">
        <v>270103007</v>
      </c>
      <c r="L1223" t="s">
        <v>13726</v>
      </c>
      <c r="M1223">
        <v>1933</v>
      </c>
      <c r="N1223">
        <v>0</v>
      </c>
      <c r="O1223">
        <v>0</v>
      </c>
    </row>
    <row r="1224" spans="1:15" x14ac:dyDescent="0.25">
      <c r="A1224" t="s">
        <v>786</v>
      </c>
      <c r="B1224" t="s">
        <v>1419</v>
      </c>
      <c r="C1224" t="s">
        <v>13773</v>
      </c>
      <c r="E1224" t="s">
        <v>13766</v>
      </c>
      <c r="F1224">
        <v>1</v>
      </c>
      <c r="G1224">
        <v>7</v>
      </c>
      <c r="H1224">
        <v>7201</v>
      </c>
      <c r="I1224">
        <v>270103</v>
      </c>
      <c r="J1224" t="s">
        <v>13535</v>
      </c>
      <c r="K1224">
        <v>270103007</v>
      </c>
      <c r="L1224" t="s">
        <v>13726</v>
      </c>
      <c r="M1224">
        <v>468</v>
      </c>
      <c r="N1224">
        <v>373</v>
      </c>
      <c r="O1224">
        <v>3098</v>
      </c>
    </row>
    <row r="1225" spans="1:15" x14ac:dyDescent="0.25">
      <c r="A1225" t="s">
        <v>786</v>
      </c>
      <c r="B1225" t="s">
        <v>1419</v>
      </c>
      <c r="C1225" t="s">
        <v>13773</v>
      </c>
      <c r="E1225" t="s">
        <v>13767</v>
      </c>
      <c r="F1225">
        <v>2</v>
      </c>
      <c r="G1225">
        <v>7</v>
      </c>
      <c r="H1225">
        <v>7201</v>
      </c>
      <c r="I1225">
        <v>270103</v>
      </c>
      <c r="J1225" t="s">
        <v>13535</v>
      </c>
      <c r="K1225">
        <v>270103007</v>
      </c>
      <c r="L1225" t="s">
        <v>13726</v>
      </c>
      <c r="M1225">
        <v>962</v>
      </c>
      <c r="N1225">
        <v>0</v>
      </c>
      <c r="O1225">
        <v>0</v>
      </c>
    </row>
    <row r="1226" spans="1:15" x14ac:dyDescent="0.25">
      <c r="A1226" t="s">
        <v>786</v>
      </c>
      <c r="B1226" t="s">
        <v>1458</v>
      </c>
      <c r="C1226" t="s">
        <v>13765</v>
      </c>
      <c r="E1226" t="s">
        <v>13767</v>
      </c>
      <c r="F1226">
        <v>2</v>
      </c>
      <c r="G1226">
        <v>7</v>
      </c>
      <c r="H1226">
        <v>7402</v>
      </c>
      <c r="I1226">
        <v>270103</v>
      </c>
      <c r="J1226" t="s">
        <v>13535</v>
      </c>
      <c r="K1226">
        <v>270103007</v>
      </c>
      <c r="L1226" t="s">
        <v>13726</v>
      </c>
      <c r="M1226">
        <v>0</v>
      </c>
      <c r="N1226">
        <v>1241</v>
      </c>
      <c r="O1226">
        <v>0</v>
      </c>
    </row>
    <row r="1227" spans="1:15" x14ac:dyDescent="0.25">
      <c r="A1227" t="s">
        <v>786</v>
      </c>
      <c r="B1227" t="s">
        <v>1458</v>
      </c>
      <c r="C1227" t="s">
        <v>13769</v>
      </c>
      <c r="E1227" t="s">
        <v>13766</v>
      </c>
      <c r="F1227">
        <v>1</v>
      </c>
      <c r="G1227">
        <v>7</v>
      </c>
      <c r="H1227">
        <v>7402</v>
      </c>
      <c r="I1227">
        <v>270103</v>
      </c>
      <c r="J1227" t="s">
        <v>13535</v>
      </c>
      <c r="K1227">
        <v>270103007</v>
      </c>
      <c r="L1227" t="s">
        <v>13726</v>
      </c>
      <c r="M1227">
        <v>0</v>
      </c>
      <c r="N1227">
        <v>805</v>
      </c>
      <c r="O1227">
        <v>0</v>
      </c>
    </row>
    <row r="1228" spans="1:15" x14ac:dyDescent="0.25">
      <c r="A1228" t="s">
        <v>786</v>
      </c>
      <c r="B1228" t="s">
        <v>1458</v>
      </c>
      <c r="C1228" t="s">
        <v>13769</v>
      </c>
      <c r="E1228" t="s">
        <v>13767</v>
      </c>
      <c r="F1228">
        <v>2</v>
      </c>
      <c r="G1228">
        <v>7</v>
      </c>
      <c r="H1228">
        <v>7402</v>
      </c>
      <c r="I1228">
        <v>270103</v>
      </c>
      <c r="J1228" t="s">
        <v>13535</v>
      </c>
      <c r="K1228">
        <v>270103007</v>
      </c>
      <c r="L1228" t="s">
        <v>13726</v>
      </c>
      <c r="M1228">
        <v>0</v>
      </c>
      <c r="N1228">
        <v>2416</v>
      </c>
      <c r="O1228">
        <v>0</v>
      </c>
    </row>
    <row r="1229" spans="1:15" x14ac:dyDescent="0.25">
      <c r="A1229" t="s">
        <v>786</v>
      </c>
      <c r="B1229" t="s">
        <v>1458</v>
      </c>
      <c r="C1229" t="s">
        <v>13770</v>
      </c>
      <c r="E1229" t="s">
        <v>13766</v>
      </c>
      <c r="F1229">
        <v>1</v>
      </c>
      <c r="G1229">
        <v>7</v>
      </c>
      <c r="H1229">
        <v>7402</v>
      </c>
      <c r="I1229">
        <v>270103</v>
      </c>
      <c r="J1229" t="s">
        <v>13535</v>
      </c>
      <c r="K1229">
        <v>270103007</v>
      </c>
      <c r="L1229" t="s">
        <v>13726</v>
      </c>
      <c r="M1229">
        <v>0</v>
      </c>
      <c r="N1229">
        <v>3676</v>
      </c>
      <c r="O1229">
        <v>0</v>
      </c>
    </row>
    <row r="1230" spans="1:15" x14ac:dyDescent="0.25">
      <c r="A1230" t="s">
        <v>786</v>
      </c>
      <c r="B1230" t="s">
        <v>1458</v>
      </c>
      <c r="C1230" t="s">
        <v>13770</v>
      </c>
      <c r="E1230" t="s">
        <v>13767</v>
      </c>
      <c r="F1230">
        <v>2</v>
      </c>
      <c r="G1230">
        <v>7</v>
      </c>
      <c r="H1230">
        <v>7402</v>
      </c>
      <c r="I1230">
        <v>270103</v>
      </c>
      <c r="J1230" t="s">
        <v>13535</v>
      </c>
      <c r="K1230">
        <v>270103007</v>
      </c>
      <c r="L1230" t="s">
        <v>13726</v>
      </c>
      <c r="M1230">
        <v>0</v>
      </c>
      <c r="N1230">
        <v>1470</v>
      </c>
      <c r="O1230">
        <v>0</v>
      </c>
    </row>
    <row r="1231" spans="1:15" x14ac:dyDescent="0.25">
      <c r="A1231" t="s">
        <v>786</v>
      </c>
      <c r="B1231" t="s">
        <v>1458</v>
      </c>
      <c r="C1231" t="s">
        <v>13771</v>
      </c>
      <c r="E1231" t="s">
        <v>13766</v>
      </c>
      <c r="F1231">
        <v>1</v>
      </c>
      <c r="G1231">
        <v>7</v>
      </c>
      <c r="H1231">
        <v>7402</v>
      </c>
      <c r="I1231">
        <v>270103</v>
      </c>
      <c r="J1231" t="s">
        <v>13535</v>
      </c>
      <c r="K1231">
        <v>270103007</v>
      </c>
      <c r="L1231" t="s">
        <v>13726</v>
      </c>
      <c r="M1231">
        <v>0</v>
      </c>
      <c r="N1231">
        <v>1051</v>
      </c>
      <c r="O1231">
        <v>0</v>
      </c>
    </row>
    <row r="1232" spans="1:15" x14ac:dyDescent="0.25">
      <c r="A1232" t="s">
        <v>786</v>
      </c>
      <c r="B1232" t="s">
        <v>1458</v>
      </c>
      <c r="C1232" t="s">
        <v>13771</v>
      </c>
      <c r="E1232" t="s">
        <v>13767</v>
      </c>
      <c r="F1232">
        <v>2</v>
      </c>
      <c r="G1232">
        <v>7</v>
      </c>
      <c r="H1232">
        <v>7402</v>
      </c>
      <c r="I1232">
        <v>270103</v>
      </c>
      <c r="J1232" t="s">
        <v>13535</v>
      </c>
      <c r="K1232">
        <v>270103007</v>
      </c>
      <c r="L1232" t="s">
        <v>13726</v>
      </c>
      <c r="M1232">
        <v>0</v>
      </c>
      <c r="N1232">
        <v>526</v>
      </c>
      <c r="O1232">
        <v>0</v>
      </c>
    </row>
    <row r="1233" spans="1:15" x14ac:dyDescent="0.25">
      <c r="A1233" t="s">
        <v>786</v>
      </c>
      <c r="B1233" t="s">
        <v>1458</v>
      </c>
      <c r="C1233" t="s">
        <v>13772</v>
      </c>
      <c r="E1233" t="s">
        <v>13766</v>
      </c>
      <c r="F1233">
        <v>1</v>
      </c>
      <c r="G1233">
        <v>7</v>
      </c>
      <c r="H1233">
        <v>7402</v>
      </c>
      <c r="I1233">
        <v>270103</v>
      </c>
      <c r="J1233" t="s">
        <v>13535</v>
      </c>
      <c r="K1233">
        <v>270103007</v>
      </c>
      <c r="L1233" t="s">
        <v>13726</v>
      </c>
      <c r="M1233">
        <v>0</v>
      </c>
      <c r="N1233">
        <v>645</v>
      </c>
      <c r="O1233">
        <v>0</v>
      </c>
    </row>
    <row r="1234" spans="1:15" x14ac:dyDescent="0.25">
      <c r="A1234" t="s">
        <v>786</v>
      </c>
      <c r="B1234" t="s">
        <v>1393</v>
      </c>
      <c r="C1234" t="s">
        <v>13769</v>
      </c>
      <c r="E1234" t="s">
        <v>13767</v>
      </c>
      <c r="F1234">
        <v>2</v>
      </c>
      <c r="G1234">
        <v>7</v>
      </c>
      <c r="H1234">
        <v>7102</v>
      </c>
      <c r="I1234">
        <v>270103</v>
      </c>
      <c r="J1234" t="s">
        <v>13535</v>
      </c>
      <c r="K1234">
        <v>270103007</v>
      </c>
      <c r="L1234" t="s">
        <v>13726</v>
      </c>
      <c r="M1234">
        <v>0</v>
      </c>
      <c r="N1234">
        <v>3222</v>
      </c>
      <c r="O1234">
        <v>0</v>
      </c>
    </row>
    <row r="1235" spans="1:15" x14ac:dyDescent="0.25">
      <c r="A1235" t="s">
        <v>786</v>
      </c>
      <c r="B1235" t="s">
        <v>1393</v>
      </c>
      <c r="C1235" t="s">
        <v>13770</v>
      </c>
      <c r="E1235" t="s">
        <v>13766</v>
      </c>
      <c r="F1235">
        <v>1</v>
      </c>
      <c r="G1235">
        <v>7</v>
      </c>
      <c r="H1235">
        <v>7102</v>
      </c>
      <c r="I1235">
        <v>270103</v>
      </c>
      <c r="J1235" t="s">
        <v>13535</v>
      </c>
      <c r="K1235">
        <v>270103007</v>
      </c>
      <c r="L1235" t="s">
        <v>13726</v>
      </c>
      <c r="M1235">
        <v>0</v>
      </c>
      <c r="N1235">
        <v>2940</v>
      </c>
      <c r="O1235">
        <v>0</v>
      </c>
    </row>
    <row r="1236" spans="1:15" x14ac:dyDescent="0.25">
      <c r="A1236" t="s">
        <v>786</v>
      </c>
      <c r="B1236" t="s">
        <v>1393</v>
      </c>
      <c r="C1236" t="s">
        <v>13770</v>
      </c>
      <c r="E1236" t="s">
        <v>13767</v>
      </c>
      <c r="F1236">
        <v>2</v>
      </c>
      <c r="G1236">
        <v>7</v>
      </c>
      <c r="H1236">
        <v>7102</v>
      </c>
      <c r="I1236">
        <v>270103</v>
      </c>
      <c r="J1236" t="s">
        <v>13535</v>
      </c>
      <c r="K1236">
        <v>270103007</v>
      </c>
      <c r="L1236" t="s">
        <v>13726</v>
      </c>
      <c r="M1236">
        <v>0</v>
      </c>
      <c r="N1236">
        <v>1470</v>
      </c>
      <c r="O1236">
        <v>0</v>
      </c>
    </row>
    <row r="1237" spans="1:15" x14ac:dyDescent="0.25">
      <c r="A1237" t="s">
        <v>786</v>
      </c>
      <c r="B1237" t="s">
        <v>1393</v>
      </c>
      <c r="C1237" t="s">
        <v>13771</v>
      </c>
      <c r="E1237" t="s">
        <v>13766</v>
      </c>
      <c r="F1237">
        <v>1</v>
      </c>
      <c r="G1237">
        <v>7</v>
      </c>
      <c r="H1237">
        <v>7102</v>
      </c>
      <c r="I1237">
        <v>270103</v>
      </c>
      <c r="J1237" t="s">
        <v>13535</v>
      </c>
      <c r="K1237">
        <v>270103007</v>
      </c>
      <c r="L1237" t="s">
        <v>13726</v>
      </c>
      <c r="M1237">
        <v>0</v>
      </c>
      <c r="N1237">
        <v>5782</v>
      </c>
      <c r="O1237">
        <v>0</v>
      </c>
    </row>
    <row r="1238" spans="1:15" x14ac:dyDescent="0.25">
      <c r="A1238" t="s">
        <v>786</v>
      </c>
      <c r="B1238" t="s">
        <v>1393</v>
      </c>
      <c r="C1238" t="s">
        <v>13772</v>
      </c>
      <c r="E1238" t="s">
        <v>13766</v>
      </c>
      <c r="F1238">
        <v>1</v>
      </c>
      <c r="G1238">
        <v>7</v>
      </c>
      <c r="H1238">
        <v>7102</v>
      </c>
      <c r="I1238">
        <v>270103</v>
      </c>
      <c r="J1238" t="s">
        <v>13535</v>
      </c>
      <c r="K1238">
        <v>270103007</v>
      </c>
      <c r="L1238" t="s">
        <v>13726</v>
      </c>
      <c r="M1238">
        <v>0</v>
      </c>
      <c r="N1238">
        <v>3869</v>
      </c>
      <c r="O1238">
        <v>0</v>
      </c>
    </row>
    <row r="1239" spans="1:15" x14ac:dyDescent="0.25">
      <c r="A1239" t="s">
        <v>786</v>
      </c>
      <c r="B1239" t="s">
        <v>1393</v>
      </c>
      <c r="C1239" t="s">
        <v>13772</v>
      </c>
      <c r="E1239" t="s">
        <v>13767</v>
      </c>
      <c r="F1239">
        <v>2</v>
      </c>
      <c r="G1239">
        <v>7</v>
      </c>
      <c r="H1239">
        <v>7102</v>
      </c>
      <c r="I1239">
        <v>270103</v>
      </c>
      <c r="J1239" t="s">
        <v>13535</v>
      </c>
      <c r="K1239">
        <v>270103007</v>
      </c>
      <c r="L1239" t="s">
        <v>13726</v>
      </c>
      <c r="M1239">
        <v>0</v>
      </c>
      <c r="N1239">
        <v>645</v>
      </c>
      <c r="O1239">
        <v>0</v>
      </c>
    </row>
    <row r="1240" spans="1:15" x14ac:dyDescent="0.25">
      <c r="A1240" t="s">
        <v>786</v>
      </c>
      <c r="B1240" t="s">
        <v>1393</v>
      </c>
      <c r="C1240" t="s">
        <v>13773</v>
      </c>
      <c r="E1240" t="s">
        <v>13766</v>
      </c>
      <c r="F1240">
        <v>1</v>
      </c>
      <c r="G1240">
        <v>7</v>
      </c>
      <c r="H1240">
        <v>7102</v>
      </c>
      <c r="I1240">
        <v>270103</v>
      </c>
      <c r="J1240" t="s">
        <v>13535</v>
      </c>
      <c r="K1240">
        <v>270103007</v>
      </c>
      <c r="L1240" t="s">
        <v>13726</v>
      </c>
      <c r="M1240">
        <v>0</v>
      </c>
      <c r="N1240">
        <v>1867</v>
      </c>
      <c r="O1240">
        <v>0</v>
      </c>
    </row>
    <row r="1241" spans="1:15" x14ac:dyDescent="0.25">
      <c r="A1241" t="s">
        <v>786</v>
      </c>
      <c r="B1241" t="s">
        <v>1393</v>
      </c>
      <c r="C1241" t="s">
        <v>13773</v>
      </c>
      <c r="E1241" t="s">
        <v>13767</v>
      </c>
      <c r="F1241">
        <v>2</v>
      </c>
      <c r="G1241">
        <v>7</v>
      </c>
      <c r="H1241">
        <v>7102</v>
      </c>
      <c r="I1241">
        <v>270103</v>
      </c>
      <c r="J1241" t="s">
        <v>13535</v>
      </c>
      <c r="K1241">
        <v>270103007</v>
      </c>
      <c r="L1241" t="s">
        <v>13726</v>
      </c>
      <c r="M1241">
        <v>0</v>
      </c>
      <c r="N1241">
        <v>1120</v>
      </c>
      <c r="O1241">
        <v>0</v>
      </c>
    </row>
    <row r="1242" spans="1:15" x14ac:dyDescent="0.25">
      <c r="A1242" t="s">
        <v>786</v>
      </c>
      <c r="B1242" t="s">
        <v>1393</v>
      </c>
      <c r="C1242" t="s">
        <v>13765</v>
      </c>
      <c r="E1242" t="s">
        <v>13767</v>
      </c>
      <c r="F1242">
        <v>2</v>
      </c>
      <c r="G1242">
        <v>7</v>
      </c>
      <c r="H1242">
        <v>7102</v>
      </c>
      <c r="I1242">
        <v>270103</v>
      </c>
      <c r="J1242" t="s">
        <v>13535</v>
      </c>
      <c r="K1242">
        <v>270103007</v>
      </c>
      <c r="L1242" t="s">
        <v>13726</v>
      </c>
      <c r="M1242">
        <v>1002</v>
      </c>
      <c r="N1242">
        <v>0</v>
      </c>
      <c r="O1242">
        <v>0</v>
      </c>
    </row>
    <row r="1243" spans="1:15" x14ac:dyDescent="0.25">
      <c r="A1243" t="s">
        <v>786</v>
      </c>
      <c r="B1243" t="s">
        <v>1393</v>
      </c>
      <c r="C1243" t="s">
        <v>13769</v>
      </c>
      <c r="E1243" t="s">
        <v>13767</v>
      </c>
      <c r="F1243">
        <v>2</v>
      </c>
      <c r="G1243">
        <v>7</v>
      </c>
      <c r="H1243">
        <v>7102</v>
      </c>
      <c r="I1243">
        <v>270103</v>
      </c>
      <c r="J1243" t="s">
        <v>13535</v>
      </c>
      <c r="K1243">
        <v>270103007</v>
      </c>
      <c r="L1243" t="s">
        <v>13726</v>
      </c>
      <c r="M1243">
        <v>3005</v>
      </c>
      <c r="N1243">
        <v>0</v>
      </c>
      <c r="O1243">
        <v>0</v>
      </c>
    </row>
    <row r="1244" spans="1:15" x14ac:dyDescent="0.25">
      <c r="A1244" t="s">
        <v>786</v>
      </c>
      <c r="B1244" t="s">
        <v>1393</v>
      </c>
      <c r="C1244" t="s">
        <v>13769</v>
      </c>
      <c r="E1244" t="s">
        <v>13768</v>
      </c>
      <c r="F1244">
        <v>3</v>
      </c>
      <c r="G1244">
        <v>7</v>
      </c>
      <c r="H1244">
        <v>7102</v>
      </c>
      <c r="I1244">
        <v>270103</v>
      </c>
      <c r="J1244" t="s">
        <v>13535</v>
      </c>
      <c r="K1244">
        <v>270103007</v>
      </c>
      <c r="L1244" t="s">
        <v>13726</v>
      </c>
      <c r="M1244">
        <v>0</v>
      </c>
      <c r="N1244">
        <v>0</v>
      </c>
      <c r="O1244">
        <v>1008</v>
      </c>
    </row>
    <row r="1245" spans="1:15" x14ac:dyDescent="0.25">
      <c r="A1245" t="s">
        <v>786</v>
      </c>
      <c r="B1245" t="s">
        <v>1393</v>
      </c>
      <c r="C1245" t="s">
        <v>13770</v>
      </c>
      <c r="E1245" t="s">
        <v>13766</v>
      </c>
      <c r="F1245">
        <v>1</v>
      </c>
      <c r="G1245">
        <v>7</v>
      </c>
      <c r="H1245">
        <v>7102</v>
      </c>
      <c r="I1245">
        <v>270103</v>
      </c>
      <c r="J1245" t="s">
        <v>13535</v>
      </c>
      <c r="K1245">
        <v>270103007</v>
      </c>
      <c r="L1245" t="s">
        <v>13726</v>
      </c>
      <c r="M1245">
        <v>528</v>
      </c>
      <c r="N1245">
        <v>0</v>
      </c>
      <c r="O1245">
        <v>1779</v>
      </c>
    </row>
    <row r="1246" spans="1:15" x14ac:dyDescent="0.25">
      <c r="A1246" t="s">
        <v>786</v>
      </c>
      <c r="B1246" t="s">
        <v>1393</v>
      </c>
      <c r="C1246" t="s">
        <v>13770</v>
      </c>
      <c r="E1246" t="s">
        <v>13768</v>
      </c>
      <c r="F1246">
        <v>3</v>
      </c>
      <c r="G1246">
        <v>7</v>
      </c>
      <c r="H1246">
        <v>7102</v>
      </c>
      <c r="I1246">
        <v>270103</v>
      </c>
      <c r="J1246" t="s">
        <v>13535</v>
      </c>
      <c r="K1246">
        <v>270103007</v>
      </c>
      <c r="L1246" t="s">
        <v>13726</v>
      </c>
      <c r="M1246">
        <v>0</v>
      </c>
      <c r="N1246">
        <v>0</v>
      </c>
      <c r="O1246">
        <v>889</v>
      </c>
    </row>
    <row r="1247" spans="1:15" x14ac:dyDescent="0.25">
      <c r="A1247" t="s">
        <v>786</v>
      </c>
      <c r="B1247" t="s">
        <v>1393</v>
      </c>
      <c r="C1247" t="s">
        <v>13771</v>
      </c>
      <c r="E1247" t="s">
        <v>13766</v>
      </c>
      <c r="F1247">
        <v>1</v>
      </c>
      <c r="G1247">
        <v>7</v>
      </c>
      <c r="H1247">
        <v>7102</v>
      </c>
      <c r="I1247">
        <v>270103</v>
      </c>
      <c r="J1247" t="s">
        <v>13535</v>
      </c>
      <c r="K1247">
        <v>270103007</v>
      </c>
      <c r="L1247" t="s">
        <v>13726</v>
      </c>
      <c r="M1247">
        <v>2069</v>
      </c>
      <c r="N1247">
        <v>0</v>
      </c>
      <c r="O1247">
        <v>1887</v>
      </c>
    </row>
    <row r="1248" spans="1:15" x14ac:dyDescent="0.25">
      <c r="A1248" t="s">
        <v>786</v>
      </c>
      <c r="B1248" t="s">
        <v>1393</v>
      </c>
      <c r="C1248" t="s">
        <v>13771</v>
      </c>
      <c r="E1248" t="s">
        <v>13767</v>
      </c>
      <c r="F1248">
        <v>2</v>
      </c>
      <c r="G1248">
        <v>7</v>
      </c>
      <c r="H1248">
        <v>7102</v>
      </c>
      <c r="I1248">
        <v>270103</v>
      </c>
      <c r="J1248" t="s">
        <v>13535</v>
      </c>
      <c r="K1248">
        <v>270103007</v>
      </c>
      <c r="L1248" t="s">
        <v>13726</v>
      </c>
      <c r="M1248">
        <v>629</v>
      </c>
      <c r="N1248">
        <v>0</v>
      </c>
      <c r="O1248">
        <v>0</v>
      </c>
    </row>
    <row r="1249" spans="1:15" x14ac:dyDescent="0.25">
      <c r="A1249" t="s">
        <v>786</v>
      </c>
      <c r="B1249" t="s">
        <v>1393</v>
      </c>
      <c r="C1249" t="s">
        <v>13772</v>
      </c>
      <c r="E1249" t="s">
        <v>13766</v>
      </c>
      <c r="F1249">
        <v>1</v>
      </c>
      <c r="G1249">
        <v>7</v>
      </c>
      <c r="H1249">
        <v>7102</v>
      </c>
      <c r="I1249">
        <v>270103</v>
      </c>
      <c r="J1249" t="s">
        <v>13535</v>
      </c>
      <c r="K1249">
        <v>270103007</v>
      </c>
      <c r="L1249" t="s">
        <v>13726</v>
      </c>
      <c r="M1249">
        <v>1157</v>
      </c>
      <c r="N1249">
        <v>0</v>
      </c>
      <c r="O1249">
        <v>2895</v>
      </c>
    </row>
    <row r="1250" spans="1:15" x14ac:dyDescent="0.25">
      <c r="A1250" t="s">
        <v>786</v>
      </c>
      <c r="B1250" t="s">
        <v>1393</v>
      </c>
      <c r="C1250" t="s">
        <v>13772</v>
      </c>
      <c r="E1250" t="s">
        <v>13767</v>
      </c>
      <c r="F1250">
        <v>2</v>
      </c>
      <c r="G1250">
        <v>7</v>
      </c>
      <c r="H1250">
        <v>7102</v>
      </c>
      <c r="I1250">
        <v>270103</v>
      </c>
      <c r="J1250" t="s">
        <v>13535</v>
      </c>
      <c r="K1250">
        <v>270103007</v>
      </c>
      <c r="L1250" t="s">
        <v>13726</v>
      </c>
      <c r="M1250">
        <v>754</v>
      </c>
      <c r="N1250">
        <v>0</v>
      </c>
      <c r="O1250">
        <v>0</v>
      </c>
    </row>
    <row r="1251" spans="1:15" x14ac:dyDescent="0.25">
      <c r="A1251" t="s">
        <v>786</v>
      </c>
      <c r="B1251" t="s">
        <v>1393</v>
      </c>
      <c r="C1251" t="s">
        <v>13773</v>
      </c>
      <c r="E1251" t="s">
        <v>13766</v>
      </c>
      <c r="F1251">
        <v>1</v>
      </c>
      <c r="G1251">
        <v>7</v>
      </c>
      <c r="H1251">
        <v>7102</v>
      </c>
      <c r="I1251">
        <v>270103</v>
      </c>
      <c r="J1251" t="s">
        <v>13535</v>
      </c>
      <c r="K1251">
        <v>270103007</v>
      </c>
      <c r="L1251" t="s">
        <v>13726</v>
      </c>
      <c r="M1251">
        <v>1037</v>
      </c>
      <c r="N1251">
        <v>0</v>
      </c>
      <c r="O1251">
        <v>1549</v>
      </c>
    </row>
    <row r="1252" spans="1:15" x14ac:dyDescent="0.25">
      <c r="A1252" t="s">
        <v>786</v>
      </c>
      <c r="B1252" t="s">
        <v>1393</v>
      </c>
      <c r="C1252" t="s">
        <v>13773</v>
      </c>
      <c r="E1252" t="s">
        <v>13767</v>
      </c>
      <c r="F1252">
        <v>2</v>
      </c>
      <c r="G1252">
        <v>7</v>
      </c>
      <c r="H1252">
        <v>7102</v>
      </c>
      <c r="I1252">
        <v>270103</v>
      </c>
      <c r="J1252" t="s">
        <v>13535</v>
      </c>
      <c r="K1252">
        <v>270103007</v>
      </c>
      <c r="L1252" t="s">
        <v>13726</v>
      </c>
      <c r="M1252">
        <v>1844</v>
      </c>
      <c r="N1252">
        <v>0</v>
      </c>
      <c r="O1252">
        <v>0</v>
      </c>
    </row>
    <row r="1253" spans="1:15" x14ac:dyDescent="0.25">
      <c r="A1253" t="s">
        <v>786</v>
      </c>
      <c r="B1253" t="s">
        <v>1428</v>
      </c>
      <c r="C1253" t="s">
        <v>13765</v>
      </c>
      <c r="E1253" t="s">
        <v>13766</v>
      </c>
      <c r="F1253">
        <v>1</v>
      </c>
      <c r="G1253">
        <v>7</v>
      </c>
      <c r="H1253">
        <v>7301</v>
      </c>
      <c r="I1253">
        <v>270103</v>
      </c>
      <c r="J1253" t="s">
        <v>13535</v>
      </c>
      <c r="K1253">
        <v>270103007</v>
      </c>
      <c r="L1253" t="s">
        <v>13726</v>
      </c>
      <c r="M1253">
        <v>1935</v>
      </c>
      <c r="N1253">
        <v>0</v>
      </c>
      <c r="O1253">
        <v>0</v>
      </c>
    </row>
    <row r="1254" spans="1:15" x14ac:dyDescent="0.25">
      <c r="A1254" t="s">
        <v>786</v>
      </c>
      <c r="B1254" t="s">
        <v>1428</v>
      </c>
      <c r="C1254" t="s">
        <v>13765</v>
      </c>
      <c r="E1254" t="s">
        <v>13767</v>
      </c>
      <c r="F1254">
        <v>2</v>
      </c>
      <c r="G1254">
        <v>7</v>
      </c>
      <c r="H1254">
        <v>7301</v>
      </c>
      <c r="I1254">
        <v>270103</v>
      </c>
      <c r="J1254" t="s">
        <v>13535</v>
      </c>
      <c r="K1254">
        <v>270103007</v>
      </c>
      <c r="L1254" t="s">
        <v>13726</v>
      </c>
      <c r="M1254">
        <v>248</v>
      </c>
      <c r="N1254">
        <v>0</v>
      </c>
      <c r="O1254">
        <v>0</v>
      </c>
    </row>
    <row r="1255" spans="1:15" x14ac:dyDescent="0.25">
      <c r="A1255" t="s">
        <v>786</v>
      </c>
      <c r="B1255" t="s">
        <v>1428</v>
      </c>
      <c r="C1255" t="s">
        <v>13769</v>
      </c>
      <c r="E1255" t="s">
        <v>13766</v>
      </c>
      <c r="F1255">
        <v>1</v>
      </c>
      <c r="G1255">
        <v>7</v>
      </c>
      <c r="H1255">
        <v>7301</v>
      </c>
      <c r="I1255">
        <v>270103</v>
      </c>
      <c r="J1255" t="s">
        <v>13535</v>
      </c>
      <c r="K1255">
        <v>270103007</v>
      </c>
      <c r="L1255" t="s">
        <v>13726</v>
      </c>
      <c r="M1255">
        <v>1987</v>
      </c>
      <c r="N1255">
        <v>0</v>
      </c>
      <c r="O1255">
        <v>0</v>
      </c>
    </row>
    <row r="1256" spans="1:15" x14ac:dyDescent="0.25">
      <c r="A1256" t="s">
        <v>786</v>
      </c>
      <c r="B1256" t="s">
        <v>1428</v>
      </c>
      <c r="C1256" t="s">
        <v>13769</v>
      </c>
      <c r="E1256" t="s">
        <v>13767</v>
      </c>
      <c r="F1256">
        <v>2</v>
      </c>
      <c r="G1256">
        <v>7</v>
      </c>
      <c r="H1256">
        <v>7301</v>
      </c>
      <c r="I1256">
        <v>270103</v>
      </c>
      <c r="J1256" t="s">
        <v>13535</v>
      </c>
      <c r="K1256">
        <v>270103007</v>
      </c>
      <c r="L1256" t="s">
        <v>13726</v>
      </c>
      <c r="M1256">
        <v>3215</v>
      </c>
      <c r="N1256">
        <v>0</v>
      </c>
      <c r="O1256">
        <v>0</v>
      </c>
    </row>
    <row r="1257" spans="1:15" x14ac:dyDescent="0.25">
      <c r="A1257" t="s">
        <v>786</v>
      </c>
      <c r="B1257" t="s">
        <v>1428</v>
      </c>
      <c r="C1257" t="s">
        <v>13770</v>
      </c>
      <c r="E1257" t="s">
        <v>13766</v>
      </c>
      <c r="F1257">
        <v>1</v>
      </c>
      <c r="G1257">
        <v>7</v>
      </c>
      <c r="H1257">
        <v>7301</v>
      </c>
      <c r="I1257">
        <v>270103</v>
      </c>
      <c r="J1257" t="s">
        <v>13535</v>
      </c>
      <c r="K1257">
        <v>270103007</v>
      </c>
      <c r="L1257" t="s">
        <v>13726</v>
      </c>
      <c r="M1257">
        <v>2397</v>
      </c>
      <c r="N1257">
        <v>0</v>
      </c>
      <c r="O1257">
        <v>0</v>
      </c>
    </row>
    <row r="1258" spans="1:15" x14ac:dyDescent="0.25">
      <c r="A1258" t="s">
        <v>786</v>
      </c>
      <c r="B1258" t="s">
        <v>1428</v>
      </c>
      <c r="C1258" t="s">
        <v>13770</v>
      </c>
      <c r="E1258" t="s">
        <v>13767</v>
      </c>
      <c r="F1258">
        <v>2</v>
      </c>
      <c r="G1258">
        <v>7</v>
      </c>
      <c r="H1258">
        <v>7301</v>
      </c>
      <c r="I1258">
        <v>270103</v>
      </c>
      <c r="J1258" t="s">
        <v>13535</v>
      </c>
      <c r="K1258">
        <v>270103007</v>
      </c>
      <c r="L1258" t="s">
        <v>13726</v>
      </c>
      <c r="M1258">
        <v>2353</v>
      </c>
      <c r="N1258">
        <v>0</v>
      </c>
      <c r="O1258">
        <v>0</v>
      </c>
    </row>
    <row r="1259" spans="1:15" x14ac:dyDescent="0.25">
      <c r="A1259" t="s">
        <v>786</v>
      </c>
      <c r="B1259" t="s">
        <v>1428</v>
      </c>
      <c r="C1259" t="s">
        <v>13771</v>
      </c>
      <c r="E1259" t="s">
        <v>13766</v>
      </c>
      <c r="F1259">
        <v>1</v>
      </c>
      <c r="G1259">
        <v>7</v>
      </c>
      <c r="H1259">
        <v>7301</v>
      </c>
      <c r="I1259">
        <v>270103</v>
      </c>
      <c r="J1259" t="s">
        <v>13535</v>
      </c>
      <c r="K1259">
        <v>270103007</v>
      </c>
      <c r="L1259" t="s">
        <v>13726</v>
      </c>
      <c r="M1259">
        <v>2006</v>
      </c>
      <c r="N1259">
        <v>0</v>
      </c>
      <c r="O1259">
        <v>0</v>
      </c>
    </row>
    <row r="1260" spans="1:15" x14ac:dyDescent="0.25">
      <c r="A1260" t="s">
        <v>786</v>
      </c>
      <c r="B1260" t="s">
        <v>1428</v>
      </c>
      <c r="C1260" t="s">
        <v>13771</v>
      </c>
      <c r="E1260" t="s">
        <v>13767</v>
      </c>
      <c r="F1260">
        <v>2</v>
      </c>
      <c r="G1260">
        <v>7</v>
      </c>
      <c r="H1260">
        <v>7301</v>
      </c>
      <c r="I1260">
        <v>270103</v>
      </c>
      <c r="J1260" t="s">
        <v>13535</v>
      </c>
      <c r="K1260">
        <v>270103007</v>
      </c>
      <c r="L1260" t="s">
        <v>13726</v>
      </c>
      <c r="M1260">
        <v>1621</v>
      </c>
      <c r="N1260">
        <v>0</v>
      </c>
      <c r="O1260">
        <v>0</v>
      </c>
    </row>
    <row r="1261" spans="1:15" x14ac:dyDescent="0.25">
      <c r="A1261" t="s">
        <v>786</v>
      </c>
      <c r="B1261" t="s">
        <v>1428</v>
      </c>
      <c r="C1261" t="s">
        <v>13771</v>
      </c>
      <c r="E1261" t="s">
        <v>13768</v>
      </c>
      <c r="F1261">
        <v>3</v>
      </c>
      <c r="G1261">
        <v>7</v>
      </c>
      <c r="H1261">
        <v>7301</v>
      </c>
      <c r="I1261">
        <v>270103</v>
      </c>
      <c r="J1261" t="s">
        <v>13535</v>
      </c>
      <c r="K1261">
        <v>270103007</v>
      </c>
      <c r="L1261" t="s">
        <v>13726</v>
      </c>
      <c r="M1261">
        <v>444</v>
      </c>
      <c r="N1261">
        <v>0</v>
      </c>
      <c r="O1261">
        <v>0</v>
      </c>
    </row>
    <row r="1262" spans="1:15" x14ac:dyDescent="0.25">
      <c r="A1262" t="s">
        <v>786</v>
      </c>
      <c r="B1262" t="s">
        <v>1428</v>
      </c>
      <c r="C1262" t="s">
        <v>13772</v>
      </c>
      <c r="E1262" t="s">
        <v>13766</v>
      </c>
      <c r="F1262">
        <v>1</v>
      </c>
      <c r="G1262">
        <v>7</v>
      </c>
      <c r="H1262">
        <v>7301</v>
      </c>
      <c r="I1262">
        <v>270103</v>
      </c>
      <c r="J1262" t="s">
        <v>13535</v>
      </c>
      <c r="K1262">
        <v>270103007</v>
      </c>
      <c r="L1262" t="s">
        <v>13726</v>
      </c>
      <c r="M1262">
        <v>9114</v>
      </c>
      <c r="N1262">
        <v>0</v>
      </c>
      <c r="O1262">
        <v>0</v>
      </c>
    </row>
    <row r="1263" spans="1:15" x14ac:dyDescent="0.25">
      <c r="A1263" t="s">
        <v>786</v>
      </c>
      <c r="B1263" t="s">
        <v>1428</v>
      </c>
      <c r="C1263" t="s">
        <v>13772</v>
      </c>
      <c r="E1263" t="s">
        <v>13767</v>
      </c>
      <c r="F1263">
        <v>2</v>
      </c>
      <c r="G1263">
        <v>7</v>
      </c>
      <c r="H1263">
        <v>7301</v>
      </c>
      <c r="I1263">
        <v>270103</v>
      </c>
      <c r="J1263" t="s">
        <v>13535</v>
      </c>
      <c r="K1263">
        <v>270103007</v>
      </c>
      <c r="L1263" t="s">
        <v>13726</v>
      </c>
      <c r="M1263">
        <v>1150</v>
      </c>
      <c r="N1263">
        <v>0</v>
      </c>
      <c r="O1263">
        <v>0</v>
      </c>
    </row>
    <row r="1264" spans="1:15" x14ac:dyDescent="0.25">
      <c r="A1264" t="s">
        <v>786</v>
      </c>
      <c r="B1264" t="s">
        <v>1428</v>
      </c>
      <c r="C1264" t="s">
        <v>13772</v>
      </c>
      <c r="E1264" t="s">
        <v>13768</v>
      </c>
      <c r="F1264">
        <v>3</v>
      </c>
      <c r="G1264">
        <v>7</v>
      </c>
      <c r="H1264">
        <v>7301</v>
      </c>
      <c r="I1264">
        <v>270103</v>
      </c>
      <c r="J1264" t="s">
        <v>13535</v>
      </c>
      <c r="K1264">
        <v>270103007</v>
      </c>
      <c r="L1264" t="s">
        <v>13726</v>
      </c>
      <c r="M1264">
        <v>967</v>
      </c>
      <c r="N1264">
        <v>0</v>
      </c>
      <c r="O1264">
        <v>0</v>
      </c>
    </row>
    <row r="1265" spans="1:15" x14ac:dyDescent="0.25">
      <c r="A1265" t="s">
        <v>786</v>
      </c>
      <c r="B1265" t="s">
        <v>1428</v>
      </c>
      <c r="C1265" t="s">
        <v>13773</v>
      </c>
      <c r="E1265" t="s">
        <v>13766</v>
      </c>
      <c r="F1265">
        <v>1</v>
      </c>
      <c r="G1265">
        <v>7</v>
      </c>
      <c r="H1265">
        <v>7301</v>
      </c>
      <c r="I1265">
        <v>270103</v>
      </c>
      <c r="J1265" t="s">
        <v>13535</v>
      </c>
      <c r="K1265">
        <v>270103007</v>
      </c>
      <c r="L1265" t="s">
        <v>13726</v>
      </c>
      <c r="M1265">
        <v>2861</v>
      </c>
      <c r="N1265">
        <v>0</v>
      </c>
      <c r="O1265">
        <v>0</v>
      </c>
    </row>
    <row r="1266" spans="1:15" x14ac:dyDescent="0.25">
      <c r="A1266" t="s">
        <v>786</v>
      </c>
      <c r="B1266" t="s">
        <v>1428</v>
      </c>
      <c r="C1266" t="s">
        <v>13773</v>
      </c>
      <c r="E1266" t="s">
        <v>13767</v>
      </c>
      <c r="F1266">
        <v>2</v>
      </c>
      <c r="G1266">
        <v>7</v>
      </c>
      <c r="H1266">
        <v>7301</v>
      </c>
      <c r="I1266">
        <v>270103</v>
      </c>
      <c r="J1266" t="s">
        <v>13535</v>
      </c>
      <c r="K1266">
        <v>270103007</v>
      </c>
      <c r="L1266" t="s">
        <v>13726</v>
      </c>
      <c r="M1266">
        <v>4673</v>
      </c>
      <c r="N1266">
        <v>0</v>
      </c>
      <c r="O1266">
        <v>0</v>
      </c>
    </row>
    <row r="1267" spans="1:15" x14ac:dyDescent="0.25">
      <c r="A1267" t="s">
        <v>786</v>
      </c>
      <c r="B1267" t="s">
        <v>1428</v>
      </c>
      <c r="C1267" t="s">
        <v>13765</v>
      </c>
      <c r="E1267" t="s">
        <v>13766</v>
      </c>
      <c r="F1267">
        <v>1</v>
      </c>
      <c r="G1267">
        <v>7</v>
      </c>
      <c r="H1267">
        <v>7301</v>
      </c>
      <c r="I1267">
        <v>270103</v>
      </c>
      <c r="J1267" t="s">
        <v>13535</v>
      </c>
      <c r="K1267">
        <v>270103007</v>
      </c>
      <c r="L1267" t="s">
        <v>13726</v>
      </c>
      <c r="M1267">
        <v>0</v>
      </c>
      <c r="N1267">
        <v>1241</v>
      </c>
      <c r="O1267">
        <v>0</v>
      </c>
    </row>
    <row r="1268" spans="1:15" x14ac:dyDescent="0.25">
      <c r="A1268" t="s">
        <v>786</v>
      </c>
      <c r="B1268" t="s">
        <v>1428</v>
      </c>
      <c r="C1268" t="s">
        <v>13765</v>
      </c>
      <c r="E1268" t="s">
        <v>13767</v>
      </c>
      <c r="F1268">
        <v>2</v>
      </c>
      <c r="G1268">
        <v>7</v>
      </c>
      <c r="H1268">
        <v>7301</v>
      </c>
      <c r="I1268">
        <v>270103</v>
      </c>
      <c r="J1268" t="s">
        <v>13535</v>
      </c>
      <c r="K1268">
        <v>270103007</v>
      </c>
      <c r="L1268" t="s">
        <v>13726</v>
      </c>
      <c r="M1268">
        <v>0</v>
      </c>
      <c r="N1268">
        <v>1241</v>
      </c>
      <c r="O1268">
        <v>0</v>
      </c>
    </row>
    <row r="1269" spans="1:15" x14ac:dyDescent="0.25">
      <c r="A1269" t="s">
        <v>786</v>
      </c>
      <c r="B1269" t="s">
        <v>1428</v>
      </c>
      <c r="C1269" t="s">
        <v>13769</v>
      </c>
      <c r="E1269" t="s">
        <v>13766</v>
      </c>
      <c r="F1269">
        <v>1</v>
      </c>
      <c r="G1269">
        <v>7</v>
      </c>
      <c r="H1269">
        <v>7301</v>
      </c>
      <c r="I1269">
        <v>270103</v>
      </c>
      <c r="J1269" t="s">
        <v>13535</v>
      </c>
      <c r="K1269">
        <v>270103007</v>
      </c>
      <c r="L1269" t="s">
        <v>13726</v>
      </c>
      <c r="M1269">
        <v>0</v>
      </c>
      <c r="N1269">
        <v>0</v>
      </c>
      <c r="O1269">
        <v>2017</v>
      </c>
    </row>
    <row r="1270" spans="1:15" x14ac:dyDescent="0.25">
      <c r="A1270" t="s">
        <v>786</v>
      </c>
      <c r="B1270" t="s">
        <v>1428</v>
      </c>
      <c r="C1270" t="s">
        <v>13769</v>
      </c>
      <c r="E1270" t="s">
        <v>13767</v>
      </c>
      <c r="F1270">
        <v>2</v>
      </c>
      <c r="G1270">
        <v>7</v>
      </c>
      <c r="H1270">
        <v>7301</v>
      </c>
      <c r="I1270">
        <v>270103</v>
      </c>
      <c r="J1270" t="s">
        <v>13535</v>
      </c>
      <c r="K1270">
        <v>270103007</v>
      </c>
      <c r="L1270" t="s">
        <v>13726</v>
      </c>
      <c r="M1270">
        <v>0</v>
      </c>
      <c r="N1270">
        <v>5638</v>
      </c>
      <c r="O1270">
        <v>3025</v>
      </c>
    </row>
    <row r="1271" spans="1:15" x14ac:dyDescent="0.25">
      <c r="A1271" t="s">
        <v>786</v>
      </c>
      <c r="B1271" t="s">
        <v>1428</v>
      </c>
      <c r="C1271" t="s">
        <v>13770</v>
      </c>
      <c r="E1271" t="s">
        <v>13766</v>
      </c>
      <c r="F1271">
        <v>1</v>
      </c>
      <c r="G1271">
        <v>7</v>
      </c>
      <c r="H1271">
        <v>7301</v>
      </c>
      <c r="I1271">
        <v>270103</v>
      </c>
      <c r="J1271" t="s">
        <v>13535</v>
      </c>
      <c r="K1271">
        <v>270103007</v>
      </c>
      <c r="L1271" t="s">
        <v>13726</v>
      </c>
      <c r="M1271">
        <v>0</v>
      </c>
      <c r="N1271">
        <v>5881</v>
      </c>
      <c r="O1271">
        <v>13341</v>
      </c>
    </row>
    <row r="1272" spans="1:15" x14ac:dyDescent="0.25">
      <c r="A1272" t="s">
        <v>786</v>
      </c>
      <c r="B1272" t="s">
        <v>1428</v>
      </c>
      <c r="C1272" t="s">
        <v>13770</v>
      </c>
      <c r="E1272" t="s">
        <v>13767</v>
      </c>
      <c r="F1272">
        <v>2</v>
      </c>
      <c r="G1272">
        <v>7</v>
      </c>
      <c r="H1272">
        <v>7301</v>
      </c>
      <c r="I1272">
        <v>270103</v>
      </c>
      <c r="J1272" t="s">
        <v>13535</v>
      </c>
      <c r="K1272">
        <v>270103007</v>
      </c>
      <c r="L1272" t="s">
        <v>13726</v>
      </c>
      <c r="M1272">
        <v>0</v>
      </c>
      <c r="N1272">
        <v>1470</v>
      </c>
      <c r="O1272">
        <v>0</v>
      </c>
    </row>
    <row r="1273" spans="1:15" x14ac:dyDescent="0.25">
      <c r="A1273" t="s">
        <v>786</v>
      </c>
      <c r="B1273" t="s">
        <v>1428</v>
      </c>
      <c r="C1273" t="s">
        <v>13770</v>
      </c>
      <c r="E1273" t="s">
        <v>13768</v>
      </c>
      <c r="F1273">
        <v>3</v>
      </c>
      <c r="G1273">
        <v>7</v>
      </c>
      <c r="H1273">
        <v>7301</v>
      </c>
      <c r="I1273">
        <v>270103</v>
      </c>
      <c r="J1273" t="s">
        <v>13535</v>
      </c>
      <c r="K1273">
        <v>270103007</v>
      </c>
      <c r="L1273" t="s">
        <v>13726</v>
      </c>
      <c r="M1273">
        <v>0</v>
      </c>
      <c r="N1273">
        <v>0</v>
      </c>
      <c r="O1273">
        <v>3557</v>
      </c>
    </row>
    <row r="1274" spans="1:15" x14ac:dyDescent="0.25">
      <c r="A1274" t="s">
        <v>786</v>
      </c>
      <c r="B1274" t="s">
        <v>1428</v>
      </c>
      <c r="C1274" t="s">
        <v>13771</v>
      </c>
      <c r="E1274" t="s">
        <v>13766</v>
      </c>
      <c r="F1274">
        <v>1</v>
      </c>
      <c r="G1274">
        <v>7</v>
      </c>
      <c r="H1274">
        <v>7301</v>
      </c>
      <c r="I1274">
        <v>270103</v>
      </c>
      <c r="J1274" t="s">
        <v>13535</v>
      </c>
      <c r="K1274">
        <v>270103007</v>
      </c>
      <c r="L1274" t="s">
        <v>13726</v>
      </c>
      <c r="M1274">
        <v>0</v>
      </c>
      <c r="N1274">
        <v>4731</v>
      </c>
      <c r="O1274">
        <v>11319</v>
      </c>
    </row>
    <row r="1275" spans="1:15" x14ac:dyDescent="0.25">
      <c r="A1275" t="s">
        <v>786</v>
      </c>
      <c r="B1275" t="s">
        <v>1428</v>
      </c>
      <c r="C1275" t="s">
        <v>13771</v>
      </c>
      <c r="E1275" t="s">
        <v>13768</v>
      </c>
      <c r="F1275">
        <v>3</v>
      </c>
      <c r="G1275">
        <v>7</v>
      </c>
      <c r="H1275">
        <v>7301</v>
      </c>
      <c r="I1275">
        <v>270103</v>
      </c>
      <c r="J1275" t="s">
        <v>13535</v>
      </c>
      <c r="K1275">
        <v>270103007</v>
      </c>
      <c r="L1275" t="s">
        <v>13726</v>
      </c>
      <c r="M1275">
        <v>0</v>
      </c>
      <c r="N1275">
        <v>0</v>
      </c>
      <c r="O1275">
        <v>629</v>
      </c>
    </row>
    <row r="1276" spans="1:15" x14ac:dyDescent="0.25">
      <c r="A1276" t="s">
        <v>786</v>
      </c>
      <c r="B1276" t="s">
        <v>1428</v>
      </c>
      <c r="C1276" t="s">
        <v>13772</v>
      </c>
      <c r="E1276" t="s">
        <v>13766</v>
      </c>
      <c r="F1276">
        <v>1</v>
      </c>
      <c r="G1276">
        <v>7</v>
      </c>
      <c r="H1276">
        <v>7301</v>
      </c>
      <c r="I1276">
        <v>270103</v>
      </c>
      <c r="J1276" t="s">
        <v>13535</v>
      </c>
      <c r="K1276">
        <v>270103007</v>
      </c>
      <c r="L1276" t="s">
        <v>13726</v>
      </c>
      <c r="M1276">
        <v>0</v>
      </c>
      <c r="N1276">
        <v>5158</v>
      </c>
      <c r="O1276">
        <v>10855</v>
      </c>
    </row>
    <row r="1277" spans="1:15" x14ac:dyDescent="0.25">
      <c r="A1277" t="s">
        <v>786</v>
      </c>
      <c r="B1277" t="s">
        <v>1428</v>
      </c>
      <c r="C1277" t="s">
        <v>13772</v>
      </c>
      <c r="E1277" t="s">
        <v>13767</v>
      </c>
      <c r="F1277">
        <v>2</v>
      </c>
      <c r="G1277">
        <v>7</v>
      </c>
      <c r="H1277">
        <v>7301</v>
      </c>
      <c r="I1277">
        <v>270103</v>
      </c>
      <c r="J1277" t="s">
        <v>13535</v>
      </c>
      <c r="K1277">
        <v>270103007</v>
      </c>
      <c r="L1277" t="s">
        <v>13726</v>
      </c>
      <c r="M1277">
        <v>0</v>
      </c>
      <c r="N1277">
        <v>1934</v>
      </c>
      <c r="O1277">
        <v>2171</v>
      </c>
    </row>
    <row r="1278" spans="1:15" x14ac:dyDescent="0.25">
      <c r="A1278" t="s">
        <v>786</v>
      </c>
      <c r="B1278" t="s">
        <v>1428</v>
      </c>
      <c r="C1278" t="s">
        <v>13773</v>
      </c>
      <c r="E1278" t="s">
        <v>13766</v>
      </c>
      <c r="F1278">
        <v>1</v>
      </c>
      <c r="G1278">
        <v>7</v>
      </c>
      <c r="H1278">
        <v>7301</v>
      </c>
      <c r="I1278">
        <v>270103</v>
      </c>
      <c r="J1278" t="s">
        <v>13535</v>
      </c>
      <c r="K1278">
        <v>270103007</v>
      </c>
      <c r="L1278" t="s">
        <v>13726</v>
      </c>
      <c r="M1278">
        <v>0</v>
      </c>
      <c r="N1278">
        <v>2614</v>
      </c>
      <c r="O1278">
        <v>5809</v>
      </c>
    </row>
    <row r="1279" spans="1:15" x14ac:dyDescent="0.25">
      <c r="A1279" t="s">
        <v>786</v>
      </c>
      <c r="B1279" t="s">
        <v>1428</v>
      </c>
      <c r="C1279" t="s">
        <v>13773</v>
      </c>
      <c r="E1279" t="s">
        <v>13767</v>
      </c>
      <c r="F1279">
        <v>2</v>
      </c>
      <c r="G1279">
        <v>7</v>
      </c>
      <c r="H1279">
        <v>7301</v>
      </c>
      <c r="I1279">
        <v>270103</v>
      </c>
      <c r="J1279" t="s">
        <v>13535</v>
      </c>
      <c r="K1279">
        <v>270103007</v>
      </c>
      <c r="L1279" t="s">
        <v>13726</v>
      </c>
      <c r="M1279">
        <v>0</v>
      </c>
      <c r="N1279">
        <v>2240</v>
      </c>
      <c r="O1279">
        <v>0</v>
      </c>
    </row>
    <row r="1280" spans="1:15" x14ac:dyDescent="0.25">
      <c r="A1280" t="s">
        <v>786</v>
      </c>
      <c r="B1280" t="s">
        <v>1428</v>
      </c>
      <c r="C1280" t="s">
        <v>13773</v>
      </c>
      <c r="E1280" t="s">
        <v>13768</v>
      </c>
      <c r="F1280">
        <v>3</v>
      </c>
      <c r="G1280">
        <v>7</v>
      </c>
      <c r="H1280">
        <v>7301</v>
      </c>
      <c r="I1280">
        <v>270103</v>
      </c>
      <c r="J1280" t="s">
        <v>13535</v>
      </c>
      <c r="K1280">
        <v>270103007</v>
      </c>
      <c r="L1280" t="s">
        <v>13726</v>
      </c>
      <c r="M1280">
        <v>0</v>
      </c>
      <c r="N1280">
        <v>0</v>
      </c>
      <c r="O1280">
        <v>1936</v>
      </c>
    </row>
    <row r="1281" spans="1:15" x14ac:dyDescent="0.25">
      <c r="A1281" t="s">
        <v>786</v>
      </c>
      <c r="B1281" t="s">
        <v>1455</v>
      </c>
      <c r="C1281" t="s">
        <v>13765</v>
      </c>
      <c r="E1281" t="s">
        <v>13766</v>
      </c>
      <c r="F1281">
        <v>1</v>
      </c>
      <c r="G1281">
        <v>7</v>
      </c>
      <c r="H1281">
        <v>7401</v>
      </c>
      <c r="I1281">
        <v>270103</v>
      </c>
      <c r="J1281" t="s">
        <v>13535</v>
      </c>
      <c r="K1281">
        <v>270103007</v>
      </c>
      <c r="L1281" t="s">
        <v>13726</v>
      </c>
      <c r="M1281">
        <v>1817</v>
      </c>
      <c r="N1281">
        <v>0</v>
      </c>
      <c r="O1281">
        <v>0</v>
      </c>
    </row>
    <row r="1282" spans="1:15" x14ac:dyDescent="0.25">
      <c r="A1282" t="s">
        <v>786</v>
      </c>
      <c r="B1282" t="s">
        <v>1455</v>
      </c>
      <c r="C1282" t="s">
        <v>13765</v>
      </c>
      <c r="E1282" t="s">
        <v>13767</v>
      </c>
      <c r="F1282">
        <v>2</v>
      </c>
      <c r="G1282">
        <v>7</v>
      </c>
      <c r="H1282">
        <v>7401</v>
      </c>
      <c r="I1282">
        <v>270103</v>
      </c>
      <c r="J1282" t="s">
        <v>13535</v>
      </c>
      <c r="K1282">
        <v>270103007</v>
      </c>
      <c r="L1282" t="s">
        <v>13726</v>
      </c>
      <c r="M1282">
        <v>2085</v>
      </c>
      <c r="N1282">
        <v>1241</v>
      </c>
      <c r="O1282">
        <v>3141</v>
      </c>
    </row>
    <row r="1283" spans="1:15" x14ac:dyDescent="0.25">
      <c r="A1283" t="s">
        <v>786</v>
      </c>
      <c r="B1283" t="s">
        <v>1455</v>
      </c>
      <c r="C1283" t="s">
        <v>13769</v>
      </c>
      <c r="E1283" t="s">
        <v>13766</v>
      </c>
      <c r="F1283">
        <v>1</v>
      </c>
      <c r="G1283">
        <v>7</v>
      </c>
      <c r="H1283">
        <v>7401</v>
      </c>
      <c r="I1283">
        <v>270103</v>
      </c>
      <c r="J1283" t="s">
        <v>13535</v>
      </c>
      <c r="K1283">
        <v>270103007</v>
      </c>
      <c r="L1283" t="s">
        <v>13726</v>
      </c>
      <c r="M1283">
        <v>0</v>
      </c>
      <c r="N1283">
        <v>805</v>
      </c>
      <c r="O1283">
        <v>4033</v>
      </c>
    </row>
    <row r="1284" spans="1:15" x14ac:dyDescent="0.25">
      <c r="A1284" t="s">
        <v>786</v>
      </c>
      <c r="B1284" t="s">
        <v>1455</v>
      </c>
      <c r="C1284" t="s">
        <v>13769</v>
      </c>
      <c r="E1284" t="s">
        <v>13767</v>
      </c>
      <c r="F1284">
        <v>2</v>
      </c>
      <c r="G1284">
        <v>7</v>
      </c>
      <c r="H1284">
        <v>7401</v>
      </c>
      <c r="I1284">
        <v>270103</v>
      </c>
      <c r="J1284" t="s">
        <v>13535</v>
      </c>
      <c r="K1284">
        <v>270103007</v>
      </c>
      <c r="L1284" t="s">
        <v>13726</v>
      </c>
      <c r="M1284">
        <v>1648</v>
      </c>
      <c r="N1284">
        <v>3222</v>
      </c>
      <c r="O1284">
        <v>6050</v>
      </c>
    </row>
    <row r="1285" spans="1:15" x14ac:dyDescent="0.25">
      <c r="A1285" t="s">
        <v>786</v>
      </c>
      <c r="B1285" t="s">
        <v>1455</v>
      </c>
      <c r="C1285" t="s">
        <v>13769</v>
      </c>
      <c r="E1285" t="s">
        <v>13768</v>
      </c>
      <c r="F1285">
        <v>3</v>
      </c>
      <c r="G1285">
        <v>7</v>
      </c>
      <c r="H1285">
        <v>7401</v>
      </c>
      <c r="I1285">
        <v>270103</v>
      </c>
      <c r="J1285" t="s">
        <v>13535</v>
      </c>
      <c r="K1285">
        <v>270103007</v>
      </c>
      <c r="L1285" t="s">
        <v>13726</v>
      </c>
      <c r="M1285">
        <v>942</v>
      </c>
      <c r="N1285">
        <v>0</v>
      </c>
      <c r="O1285">
        <v>0</v>
      </c>
    </row>
    <row r="1286" spans="1:15" x14ac:dyDescent="0.25">
      <c r="A1286" t="s">
        <v>786</v>
      </c>
      <c r="B1286" t="s">
        <v>1455</v>
      </c>
      <c r="C1286" t="s">
        <v>13770</v>
      </c>
      <c r="E1286" t="s">
        <v>13766</v>
      </c>
      <c r="F1286">
        <v>1</v>
      </c>
      <c r="G1286">
        <v>7</v>
      </c>
      <c r="H1286">
        <v>7401</v>
      </c>
      <c r="I1286">
        <v>270103</v>
      </c>
      <c r="J1286" t="s">
        <v>13535</v>
      </c>
      <c r="K1286">
        <v>270103007</v>
      </c>
      <c r="L1286" t="s">
        <v>13726</v>
      </c>
      <c r="M1286">
        <v>303</v>
      </c>
      <c r="N1286">
        <v>4411</v>
      </c>
      <c r="O1286">
        <v>5336</v>
      </c>
    </row>
    <row r="1287" spans="1:15" x14ac:dyDescent="0.25">
      <c r="A1287" t="s">
        <v>786</v>
      </c>
      <c r="B1287" t="s">
        <v>1455</v>
      </c>
      <c r="C1287" t="s">
        <v>13770</v>
      </c>
      <c r="E1287" t="s">
        <v>13767</v>
      </c>
      <c r="F1287">
        <v>2</v>
      </c>
      <c r="G1287">
        <v>7</v>
      </c>
      <c r="H1287">
        <v>7401</v>
      </c>
      <c r="I1287">
        <v>270103</v>
      </c>
      <c r="J1287" t="s">
        <v>13535</v>
      </c>
      <c r="K1287">
        <v>270103007</v>
      </c>
      <c r="L1287" t="s">
        <v>13726</v>
      </c>
      <c r="M1287">
        <v>1660</v>
      </c>
      <c r="N1287">
        <v>0</v>
      </c>
      <c r="O1287">
        <v>0</v>
      </c>
    </row>
    <row r="1288" spans="1:15" x14ac:dyDescent="0.25">
      <c r="A1288" t="s">
        <v>786</v>
      </c>
      <c r="B1288" t="s">
        <v>1455</v>
      </c>
      <c r="C1288" t="s">
        <v>13770</v>
      </c>
      <c r="E1288" t="s">
        <v>13768</v>
      </c>
      <c r="F1288">
        <v>3</v>
      </c>
      <c r="G1288">
        <v>7</v>
      </c>
      <c r="H1288">
        <v>7401</v>
      </c>
      <c r="I1288">
        <v>270103</v>
      </c>
      <c r="J1288" t="s">
        <v>13535</v>
      </c>
      <c r="K1288">
        <v>270103007</v>
      </c>
      <c r="L1288" t="s">
        <v>13726</v>
      </c>
      <c r="M1288">
        <v>0</v>
      </c>
      <c r="N1288">
        <v>0</v>
      </c>
      <c r="O1288">
        <v>889</v>
      </c>
    </row>
    <row r="1289" spans="1:15" x14ac:dyDescent="0.25">
      <c r="A1289" t="s">
        <v>786</v>
      </c>
      <c r="B1289" t="s">
        <v>1455</v>
      </c>
      <c r="C1289" t="s">
        <v>13771</v>
      </c>
      <c r="E1289" t="s">
        <v>13766</v>
      </c>
      <c r="F1289">
        <v>1</v>
      </c>
      <c r="G1289">
        <v>7</v>
      </c>
      <c r="H1289">
        <v>7401</v>
      </c>
      <c r="I1289">
        <v>270103</v>
      </c>
      <c r="J1289" t="s">
        <v>13535</v>
      </c>
      <c r="K1289">
        <v>270103007</v>
      </c>
      <c r="L1289" t="s">
        <v>13726</v>
      </c>
      <c r="M1289">
        <v>650</v>
      </c>
      <c r="N1289">
        <v>1577</v>
      </c>
      <c r="O1289">
        <v>4402</v>
      </c>
    </row>
    <row r="1290" spans="1:15" x14ac:dyDescent="0.25">
      <c r="A1290" t="s">
        <v>786</v>
      </c>
      <c r="B1290" t="s">
        <v>1455</v>
      </c>
      <c r="C1290" t="s">
        <v>13771</v>
      </c>
      <c r="E1290" t="s">
        <v>13767</v>
      </c>
      <c r="F1290">
        <v>2</v>
      </c>
      <c r="G1290">
        <v>7</v>
      </c>
      <c r="H1290">
        <v>7401</v>
      </c>
      <c r="I1290">
        <v>270103</v>
      </c>
      <c r="J1290" t="s">
        <v>13535</v>
      </c>
      <c r="K1290">
        <v>270103007</v>
      </c>
      <c r="L1290" t="s">
        <v>13726</v>
      </c>
      <c r="M1290">
        <v>5355</v>
      </c>
      <c r="N1290">
        <v>0</v>
      </c>
      <c r="O1290">
        <v>0</v>
      </c>
    </row>
    <row r="1291" spans="1:15" x14ac:dyDescent="0.25">
      <c r="A1291" t="s">
        <v>786</v>
      </c>
      <c r="B1291" t="s">
        <v>1455</v>
      </c>
      <c r="C1291" t="s">
        <v>13772</v>
      </c>
      <c r="E1291" t="s">
        <v>13766</v>
      </c>
      <c r="F1291">
        <v>1</v>
      </c>
      <c r="G1291">
        <v>7</v>
      </c>
      <c r="H1291">
        <v>7401</v>
      </c>
      <c r="I1291">
        <v>270103</v>
      </c>
      <c r="J1291" t="s">
        <v>13535</v>
      </c>
      <c r="K1291">
        <v>270103007</v>
      </c>
      <c r="L1291" t="s">
        <v>13726</v>
      </c>
      <c r="M1291">
        <v>505</v>
      </c>
      <c r="N1291">
        <v>2579</v>
      </c>
      <c r="O1291">
        <v>5789</v>
      </c>
    </row>
    <row r="1292" spans="1:15" x14ac:dyDescent="0.25">
      <c r="A1292" t="s">
        <v>786</v>
      </c>
      <c r="B1292" t="s">
        <v>1455</v>
      </c>
      <c r="C1292" t="s">
        <v>13772</v>
      </c>
      <c r="E1292" t="s">
        <v>13767</v>
      </c>
      <c r="F1292">
        <v>2</v>
      </c>
      <c r="G1292">
        <v>7</v>
      </c>
      <c r="H1292">
        <v>7401</v>
      </c>
      <c r="I1292">
        <v>270103</v>
      </c>
      <c r="J1292" t="s">
        <v>13535</v>
      </c>
      <c r="K1292">
        <v>270103007</v>
      </c>
      <c r="L1292" t="s">
        <v>13726</v>
      </c>
      <c r="M1292">
        <v>4843</v>
      </c>
      <c r="N1292">
        <v>0</v>
      </c>
      <c r="O1292">
        <v>724</v>
      </c>
    </row>
    <row r="1293" spans="1:15" x14ac:dyDescent="0.25">
      <c r="A1293" t="s">
        <v>786</v>
      </c>
      <c r="B1293" t="s">
        <v>1455</v>
      </c>
      <c r="C1293" t="s">
        <v>13772</v>
      </c>
      <c r="E1293" t="s">
        <v>13768</v>
      </c>
      <c r="F1293">
        <v>3</v>
      </c>
      <c r="G1293">
        <v>7</v>
      </c>
      <c r="H1293">
        <v>7401</v>
      </c>
      <c r="I1293">
        <v>270103</v>
      </c>
      <c r="J1293" t="s">
        <v>13535</v>
      </c>
      <c r="K1293">
        <v>270103007</v>
      </c>
      <c r="L1293" t="s">
        <v>13726</v>
      </c>
      <c r="M1293">
        <v>179</v>
      </c>
      <c r="N1293">
        <v>0</v>
      </c>
      <c r="O1293">
        <v>0</v>
      </c>
    </row>
    <row r="1294" spans="1:15" x14ac:dyDescent="0.25">
      <c r="A1294" t="s">
        <v>786</v>
      </c>
      <c r="B1294" t="s">
        <v>1455</v>
      </c>
      <c r="C1294" t="s">
        <v>13773</v>
      </c>
      <c r="E1294" t="s">
        <v>13766</v>
      </c>
      <c r="F1294">
        <v>1</v>
      </c>
      <c r="G1294">
        <v>7</v>
      </c>
      <c r="H1294">
        <v>7401</v>
      </c>
      <c r="I1294">
        <v>270103</v>
      </c>
      <c r="J1294" t="s">
        <v>13535</v>
      </c>
      <c r="K1294">
        <v>270103007</v>
      </c>
      <c r="L1294" t="s">
        <v>13726</v>
      </c>
      <c r="M1294">
        <v>0</v>
      </c>
      <c r="N1294">
        <v>2240</v>
      </c>
      <c r="O1294">
        <v>1936</v>
      </c>
    </row>
    <row r="1295" spans="1:15" x14ac:dyDescent="0.25">
      <c r="A1295" t="s">
        <v>786</v>
      </c>
      <c r="B1295" t="s">
        <v>1455</v>
      </c>
      <c r="C1295" t="s">
        <v>13773</v>
      </c>
      <c r="E1295" t="s">
        <v>13767</v>
      </c>
      <c r="F1295">
        <v>2</v>
      </c>
      <c r="G1295">
        <v>7</v>
      </c>
      <c r="H1295">
        <v>7401</v>
      </c>
      <c r="I1295">
        <v>270103</v>
      </c>
      <c r="J1295" t="s">
        <v>13535</v>
      </c>
      <c r="K1295">
        <v>270103007</v>
      </c>
      <c r="L1295" t="s">
        <v>13726</v>
      </c>
      <c r="M1295">
        <v>3708</v>
      </c>
      <c r="N1295">
        <v>2614</v>
      </c>
      <c r="O1295">
        <v>0</v>
      </c>
    </row>
    <row r="1296" spans="1:15" x14ac:dyDescent="0.25">
      <c r="A1296" t="s">
        <v>786</v>
      </c>
      <c r="B1296" t="s">
        <v>1455</v>
      </c>
      <c r="C1296" t="s">
        <v>13773</v>
      </c>
      <c r="E1296" t="s">
        <v>13768</v>
      </c>
      <c r="F1296">
        <v>3</v>
      </c>
      <c r="G1296">
        <v>7</v>
      </c>
      <c r="H1296">
        <v>7401</v>
      </c>
      <c r="I1296">
        <v>270103</v>
      </c>
      <c r="J1296" t="s">
        <v>13535</v>
      </c>
      <c r="K1296">
        <v>270103007</v>
      </c>
      <c r="L1296" t="s">
        <v>13726</v>
      </c>
      <c r="M1296">
        <v>0</v>
      </c>
      <c r="N1296">
        <v>0</v>
      </c>
      <c r="O1296">
        <v>387</v>
      </c>
    </row>
    <row r="1297" spans="1:15" x14ac:dyDescent="0.25">
      <c r="A1297" t="s">
        <v>786</v>
      </c>
      <c r="B1297" t="s">
        <v>1461</v>
      </c>
      <c r="C1297" t="s">
        <v>13772</v>
      </c>
      <c r="E1297" t="s">
        <v>13766</v>
      </c>
      <c r="F1297">
        <v>1</v>
      </c>
      <c r="G1297">
        <v>7</v>
      </c>
      <c r="H1297">
        <v>7403</v>
      </c>
      <c r="I1297">
        <v>270103</v>
      </c>
      <c r="J1297" t="s">
        <v>13535</v>
      </c>
      <c r="K1297">
        <v>270103007</v>
      </c>
      <c r="L1297" t="s">
        <v>13726</v>
      </c>
      <c r="M1297">
        <v>0</v>
      </c>
      <c r="N1297">
        <v>645</v>
      </c>
      <c r="O1297">
        <v>0</v>
      </c>
    </row>
    <row r="1298" spans="1:15" x14ac:dyDescent="0.25">
      <c r="A1298" t="s">
        <v>786</v>
      </c>
      <c r="B1298" t="s">
        <v>1461</v>
      </c>
      <c r="C1298" t="s">
        <v>13773</v>
      </c>
      <c r="E1298" t="s">
        <v>13767</v>
      </c>
      <c r="F1298">
        <v>2</v>
      </c>
      <c r="G1298">
        <v>7</v>
      </c>
      <c r="H1298">
        <v>7403</v>
      </c>
      <c r="I1298">
        <v>270103</v>
      </c>
      <c r="J1298" t="s">
        <v>13535</v>
      </c>
      <c r="K1298">
        <v>270103007</v>
      </c>
      <c r="L1298" t="s">
        <v>13726</v>
      </c>
      <c r="M1298">
        <v>0</v>
      </c>
      <c r="N1298">
        <v>1120</v>
      </c>
      <c r="O1298">
        <v>0</v>
      </c>
    </row>
    <row r="1299" spans="1:15" x14ac:dyDescent="0.25">
      <c r="A1299" t="s">
        <v>786</v>
      </c>
      <c r="B1299" t="s">
        <v>786</v>
      </c>
      <c r="C1299" t="s">
        <v>13765</v>
      </c>
      <c r="E1299" t="s">
        <v>13766</v>
      </c>
      <c r="F1299">
        <v>1</v>
      </c>
      <c r="G1299">
        <v>7</v>
      </c>
      <c r="H1299">
        <v>7105</v>
      </c>
      <c r="I1299">
        <v>270103</v>
      </c>
      <c r="J1299" t="s">
        <v>13535</v>
      </c>
      <c r="K1299">
        <v>270103007</v>
      </c>
      <c r="L1299" t="s">
        <v>13726</v>
      </c>
      <c r="M1299">
        <v>0</v>
      </c>
      <c r="N1299">
        <v>0</v>
      </c>
      <c r="O1299">
        <v>3141</v>
      </c>
    </row>
    <row r="1300" spans="1:15" x14ac:dyDescent="0.25">
      <c r="A1300" t="s">
        <v>786</v>
      </c>
      <c r="B1300" t="s">
        <v>786</v>
      </c>
      <c r="C1300" t="s">
        <v>13765</v>
      </c>
      <c r="E1300" t="s">
        <v>13767</v>
      </c>
      <c r="F1300">
        <v>2</v>
      </c>
      <c r="G1300">
        <v>7</v>
      </c>
      <c r="H1300">
        <v>7105</v>
      </c>
      <c r="I1300">
        <v>270103</v>
      </c>
      <c r="J1300" t="s">
        <v>13535</v>
      </c>
      <c r="K1300">
        <v>270103007</v>
      </c>
      <c r="L1300" t="s">
        <v>13726</v>
      </c>
      <c r="M1300">
        <v>0</v>
      </c>
      <c r="N1300">
        <v>0</v>
      </c>
      <c r="O1300">
        <v>3141</v>
      </c>
    </row>
    <row r="1301" spans="1:15" x14ac:dyDescent="0.25">
      <c r="A1301" t="s">
        <v>786</v>
      </c>
      <c r="B1301" t="s">
        <v>786</v>
      </c>
      <c r="C1301" t="s">
        <v>13769</v>
      </c>
      <c r="E1301" t="s">
        <v>13767</v>
      </c>
      <c r="F1301">
        <v>2</v>
      </c>
      <c r="G1301">
        <v>7</v>
      </c>
      <c r="H1301">
        <v>7105</v>
      </c>
      <c r="I1301">
        <v>270103</v>
      </c>
      <c r="J1301" t="s">
        <v>13535</v>
      </c>
      <c r="K1301">
        <v>270103007</v>
      </c>
      <c r="L1301" t="s">
        <v>13726</v>
      </c>
      <c r="M1301">
        <v>0</v>
      </c>
      <c r="N1301">
        <v>2416</v>
      </c>
      <c r="O1301">
        <v>1008</v>
      </c>
    </row>
    <row r="1302" spans="1:15" x14ac:dyDescent="0.25">
      <c r="A1302" t="s">
        <v>786</v>
      </c>
      <c r="B1302" t="s">
        <v>786</v>
      </c>
      <c r="C1302" t="s">
        <v>13769</v>
      </c>
      <c r="E1302" t="s">
        <v>13768</v>
      </c>
      <c r="F1302">
        <v>3</v>
      </c>
      <c r="G1302">
        <v>7</v>
      </c>
      <c r="H1302">
        <v>7105</v>
      </c>
      <c r="I1302">
        <v>270103</v>
      </c>
      <c r="J1302" t="s">
        <v>13535</v>
      </c>
      <c r="K1302">
        <v>270103007</v>
      </c>
      <c r="L1302" t="s">
        <v>13726</v>
      </c>
      <c r="M1302">
        <v>0</v>
      </c>
      <c r="N1302">
        <v>0</v>
      </c>
      <c r="O1302">
        <v>4033</v>
      </c>
    </row>
    <row r="1303" spans="1:15" x14ac:dyDescent="0.25">
      <c r="A1303" t="s">
        <v>786</v>
      </c>
      <c r="B1303" t="s">
        <v>786</v>
      </c>
      <c r="C1303" t="s">
        <v>13770</v>
      </c>
      <c r="E1303" t="s">
        <v>13766</v>
      </c>
      <c r="F1303">
        <v>1</v>
      </c>
      <c r="G1303">
        <v>7</v>
      </c>
      <c r="H1303">
        <v>7105</v>
      </c>
      <c r="I1303">
        <v>270103</v>
      </c>
      <c r="J1303" t="s">
        <v>13535</v>
      </c>
      <c r="K1303">
        <v>270103007</v>
      </c>
      <c r="L1303" t="s">
        <v>13726</v>
      </c>
      <c r="M1303">
        <v>0</v>
      </c>
      <c r="N1303">
        <v>4411</v>
      </c>
      <c r="O1303">
        <v>2668</v>
      </c>
    </row>
    <row r="1304" spans="1:15" x14ac:dyDescent="0.25">
      <c r="A1304" t="s">
        <v>786</v>
      </c>
      <c r="B1304" t="s">
        <v>786</v>
      </c>
      <c r="C1304" t="s">
        <v>13770</v>
      </c>
      <c r="E1304" t="s">
        <v>13767</v>
      </c>
      <c r="F1304">
        <v>2</v>
      </c>
      <c r="G1304">
        <v>7</v>
      </c>
      <c r="H1304">
        <v>7105</v>
      </c>
      <c r="I1304">
        <v>270103</v>
      </c>
      <c r="J1304" t="s">
        <v>13535</v>
      </c>
      <c r="K1304">
        <v>270103007</v>
      </c>
      <c r="L1304" t="s">
        <v>13726</v>
      </c>
      <c r="M1304">
        <v>0</v>
      </c>
      <c r="N1304">
        <v>735</v>
      </c>
      <c r="O1304">
        <v>0</v>
      </c>
    </row>
    <row r="1305" spans="1:15" x14ac:dyDescent="0.25">
      <c r="A1305" t="s">
        <v>786</v>
      </c>
      <c r="B1305" t="s">
        <v>786</v>
      </c>
      <c r="C1305" t="s">
        <v>13770</v>
      </c>
      <c r="E1305" t="s">
        <v>13768</v>
      </c>
      <c r="F1305">
        <v>3</v>
      </c>
      <c r="G1305">
        <v>7</v>
      </c>
      <c r="H1305">
        <v>7105</v>
      </c>
      <c r="I1305">
        <v>270103</v>
      </c>
      <c r="J1305" t="s">
        <v>13535</v>
      </c>
      <c r="K1305">
        <v>270103007</v>
      </c>
      <c r="L1305" t="s">
        <v>13726</v>
      </c>
      <c r="M1305">
        <v>0</v>
      </c>
      <c r="N1305">
        <v>0</v>
      </c>
      <c r="O1305">
        <v>889</v>
      </c>
    </row>
    <row r="1306" spans="1:15" x14ac:dyDescent="0.25">
      <c r="A1306" t="s">
        <v>786</v>
      </c>
      <c r="B1306" t="s">
        <v>786</v>
      </c>
      <c r="C1306" t="s">
        <v>13771</v>
      </c>
      <c r="E1306" t="s">
        <v>13766</v>
      </c>
      <c r="F1306">
        <v>1</v>
      </c>
      <c r="G1306">
        <v>7</v>
      </c>
      <c r="H1306">
        <v>7105</v>
      </c>
      <c r="I1306">
        <v>270103</v>
      </c>
      <c r="J1306" t="s">
        <v>13535</v>
      </c>
      <c r="K1306">
        <v>270103007</v>
      </c>
      <c r="L1306" t="s">
        <v>13726</v>
      </c>
      <c r="M1306">
        <v>0</v>
      </c>
      <c r="N1306">
        <v>3680</v>
      </c>
      <c r="O1306">
        <v>7546</v>
      </c>
    </row>
    <row r="1307" spans="1:15" x14ac:dyDescent="0.25">
      <c r="A1307" t="s">
        <v>786</v>
      </c>
      <c r="B1307" t="s">
        <v>786</v>
      </c>
      <c r="C1307" t="s">
        <v>13771</v>
      </c>
      <c r="E1307" t="s">
        <v>13767</v>
      </c>
      <c r="F1307">
        <v>2</v>
      </c>
      <c r="G1307">
        <v>7</v>
      </c>
      <c r="H1307">
        <v>7105</v>
      </c>
      <c r="I1307">
        <v>270103</v>
      </c>
      <c r="J1307" t="s">
        <v>13535</v>
      </c>
      <c r="K1307">
        <v>270103007</v>
      </c>
      <c r="L1307" t="s">
        <v>13726</v>
      </c>
      <c r="M1307">
        <v>0</v>
      </c>
      <c r="N1307">
        <v>1051</v>
      </c>
      <c r="O1307">
        <v>0</v>
      </c>
    </row>
    <row r="1308" spans="1:15" x14ac:dyDescent="0.25">
      <c r="A1308" t="s">
        <v>786</v>
      </c>
      <c r="B1308" t="s">
        <v>786</v>
      </c>
      <c r="C1308" t="s">
        <v>13771</v>
      </c>
      <c r="E1308" t="s">
        <v>13768</v>
      </c>
      <c r="F1308">
        <v>3</v>
      </c>
      <c r="G1308">
        <v>7</v>
      </c>
      <c r="H1308">
        <v>7105</v>
      </c>
      <c r="I1308">
        <v>270103</v>
      </c>
      <c r="J1308" t="s">
        <v>13535</v>
      </c>
      <c r="K1308">
        <v>270103007</v>
      </c>
      <c r="L1308" t="s">
        <v>13726</v>
      </c>
      <c r="M1308">
        <v>0</v>
      </c>
      <c r="N1308">
        <v>0</v>
      </c>
      <c r="O1308">
        <v>1887</v>
      </c>
    </row>
    <row r="1309" spans="1:15" x14ac:dyDescent="0.25">
      <c r="A1309" t="s">
        <v>786</v>
      </c>
      <c r="B1309" t="s">
        <v>786</v>
      </c>
      <c r="C1309" t="s">
        <v>13772</v>
      </c>
      <c r="E1309" t="s">
        <v>13766</v>
      </c>
      <c r="F1309">
        <v>1</v>
      </c>
      <c r="G1309">
        <v>7</v>
      </c>
      <c r="H1309">
        <v>7105</v>
      </c>
      <c r="I1309">
        <v>270103</v>
      </c>
      <c r="J1309" t="s">
        <v>13535</v>
      </c>
      <c r="K1309">
        <v>270103007</v>
      </c>
      <c r="L1309" t="s">
        <v>13726</v>
      </c>
      <c r="M1309">
        <v>0</v>
      </c>
      <c r="N1309">
        <v>3869</v>
      </c>
      <c r="O1309">
        <v>2171</v>
      </c>
    </row>
    <row r="1310" spans="1:15" x14ac:dyDescent="0.25">
      <c r="A1310" t="s">
        <v>786</v>
      </c>
      <c r="B1310" t="s">
        <v>786</v>
      </c>
      <c r="C1310" t="s">
        <v>13772</v>
      </c>
      <c r="E1310" t="s">
        <v>13767</v>
      </c>
      <c r="F1310">
        <v>2</v>
      </c>
      <c r="G1310">
        <v>7</v>
      </c>
      <c r="H1310">
        <v>7105</v>
      </c>
      <c r="I1310">
        <v>270103</v>
      </c>
      <c r="J1310" t="s">
        <v>13535</v>
      </c>
      <c r="K1310">
        <v>270103007</v>
      </c>
      <c r="L1310" t="s">
        <v>13726</v>
      </c>
      <c r="M1310">
        <v>0</v>
      </c>
      <c r="N1310">
        <v>1290</v>
      </c>
      <c r="O1310">
        <v>724</v>
      </c>
    </row>
    <row r="1311" spans="1:15" x14ac:dyDescent="0.25">
      <c r="A1311" t="s">
        <v>786</v>
      </c>
      <c r="B1311" t="s">
        <v>786</v>
      </c>
      <c r="C1311" t="s">
        <v>13773</v>
      </c>
      <c r="E1311" t="s">
        <v>13766</v>
      </c>
      <c r="F1311">
        <v>1</v>
      </c>
      <c r="G1311">
        <v>7</v>
      </c>
      <c r="H1311">
        <v>7105</v>
      </c>
      <c r="I1311">
        <v>270103</v>
      </c>
      <c r="J1311" t="s">
        <v>13535</v>
      </c>
      <c r="K1311">
        <v>270103007</v>
      </c>
      <c r="L1311" t="s">
        <v>13726</v>
      </c>
      <c r="M1311">
        <v>0</v>
      </c>
      <c r="N1311">
        <v>2240</v>
      </c>
      <c r="O1311">
        <v>3098</v>
      </c>
    </row>
    <row r="1312" spans="1:15" x14ac:dyDescent="0.25">
      <c r="A1312" t="s">
        <v>786</v>
      </c>
      <c r="B1312" t="s">
        <v>786</v>
      </c>
      <c r="C1312" t="s">
        <v>13773</v>
      </c>
      <c r="E1312" t="s">
        <v>13767</v>
      </c>
      <c r="F1312">
        <v>2</v>
      </c>
      <c r="G1312">
        <v>7</v>
      </c>
      <c r="H1312">
        <v>7105</v>
      </c>
      <c r="I1312">
        <v>270103</v>
      </c>
      <c r="J1312" t="s">
        <v>13535</v>
      </c>
      <c r="K1312">
        <v>270103007</v>
      </c>
      <c r="L1312" t="s">
        <v>13726</v>
      </c>
      <c r="M1312">
        <v>0</v>
      </c>
      <c r="N1312">
        <v>1120</v>
      </c>
      <c r="O1312">
        <v>0</v>
      </c>
    </row>
    <row r="1313" spans="1:15" x14ac:dyDescent="0.25">
      <c r="A1313" t="s">
        <v>786</v>
      </c>
      <c r="B1313" t="s">
        <v>786</v>
      </c>
      <c r="C1313" t="s">
        <v>13773</v>
      </c>
      <c r="E1313" t="s">
        <v>13768</v>
      </c>
      <c r="F1313">
        <v>3</v>
      </c>
      <c r="G1313">
        <v>7</v>
      </c>
      <c r="H1313">
        <v>7105</v>
      </c>
      <c r="I1313">
        <v>270103</v>
      </c>
      <c r="J1313" t="s">
        <v>13535</v>
      </c>
      <c r="K1313">
        <v>270103007</v>
      </c>
      <c r="L1313" t="s">
        <v>13726</v>
      </c>
      <c r="M1313">
        <v>0</v>
      </c>
      <c r="N1313">
        <v>0</v>
      </c>
      <c r="O1313">
        <v>387</v>
      </c>
    </row>
    <row r="1314" spans="1:15" x14ac:dyDescent="0.25">
      <c r="A1314" t="s">
        <v>786</v>
      </c>
      <c r="B1314" t="s">
        <v>1437</v>
      </c>
      <c r="C1314" t="s">
        <v>13765</v>
      </c>
      <c r="E1314" t="s">
        <v>13766</v>
      </c>
      <c r="F1314">
        <v>1</v>
      </c>
      <c r="G1314">
        <v>7</v>
      </c>
      <c r="H1314">
        <v>7304</v>
      </c>
      <c r="I1314">
        <v>270103</v>
      </c>
      <c r="J1314" t="s">
        <v>13535</v>
      </c>
      <c r="K1314">
        <v>270103007</v>
      </c>
      <c r="L1314" t="s">
        <v>13726</v>
      </c>
      <c r="M1314">
        <v>0</v>
      </c>
      <c r="N1314">
        <v>1241</v>
      </c>
      <c r="O1314">
        <v>3141</v>
      </c>
    </row>
    <row r="1315" spans="1:15" x14ac:dyDescent="0.25">
      <c r="A1315" t="s">
        <v>786</v>
      </c>
      <c r="B1315" t="s">
        <v>1437</v>
      </c>
      <c r="C1315" t="s">
        <v>13765</v>
      </c>
      <c r="E1315" t="s">
        <v>13767</v>
      </c>
      <c r="F1315">
        <v>2</v>
      </c>
      <c r="G1315">
        <v>7</v>
      </c>
      <c r="H1315">
        <v>7304</v>
      </c>
      <c r="I1315">
        <v>270103</v>
      </c>
      <c r="J1315" t="s">
        <v>13535</v>
      </c>
      <c r="K1315">
        <v>270103007</v>
      </c>
      <c r="L1315" t="s">
        <v>13726</v>
      </c>
      <c r="M1315">
        <v>519</v>
      </c>
      <c r="N1315">
        <v>0</v>
      </c>
      <c r="O1315">
        <v>6281</v>
      </c>
    </row>
    <row r="1316" spans="1:15" x14ac:dyDescent="0.25">
      <c r="A1316" t="s">
        <v>786</v>
      </c>
      <c r="B1316" t="s">
        <v>1437</v>
      </c>
      <c r="C1316" t="s">
        <v>13769</v>
      </c>
      <c r="E1316" t="s">
        <v>13766</v>
      </c>
      <c r="F1316">
        <v>1</v>
      </c>
      <c r="G1316">
        <v>7</v>
      </c>
      <c r="H1316">
        <v>7304</v>
      </c>
      <c r="I1316">
        <v>270103</v>
      </c>
      <c r="J1316" t="s">
        <v>13535</v>
      </c>
      <c r="K1316">
        <v>270103007</v>
      </c>
      <c r="L1316" t="s">
        <v>13726</v>
      </c>
      <c r="M1316">
        <v>0</v>
      </c>
      <c r="N1316">
        <v>805</v>
      </c>
      <c r="O1316">
        <v>2017</v>
      </c>
    </row>
    <row r="1317" spans="1:15" x14ac:dyDescent="0.25">
      <c r="A1317" t="s">
        <v>786</v>
      </c>
      <c r="B1317" t="s">
        <v>1437</v>
      </c>
      <c r="C1317" t="s">
        <v>13769</v>
      </c>
      <c r="E1317" t="s">
        <v>13767</v>
      </c>
      <c r="F1317">
        <v>2</v>
      </c>
      <c r="G1317">
        <v>7</v>
      </c>
      <c r="H1317">
        <v>7304</v>
      </c>
      <c r="I1317">
        <v>270103</v>
      </c>
      <c r="J1317" t="s">
        <v>13535</v>
      </c>
      <c r="K1317">
        <v>270103007</v>
      </c>
      <c r="L1317" t="s">
        <v>13726</v>
      </c>
      <c r="M1317">
        <v>1498</v>
      </c>
      <c r="N1317">
        <v>3222</v>
      </c>
      <c r="O1317">
        <v>1008</v>
      </c>
    </row>
    <row r="1318" spans="1:15" x14ac:dyDescent="0.25">
      <c r="A1318" t="s">
        <v>786</v>
      </c>
      <c r="B1318" t="s">
        <v>1437</v>
      </c>
      <c r="C1318" t="s">
        <v>13769</v>
      </c>
      <c r="E1318" t="s">
        <v>13768</v>
      </c>
      <c r="F1318">
        <v>3</v>
      </c>
      <c r="G1318">
        <v>7</v>
      </c>
      <c r="H1318">
        <v>7304</v>
      </c>
      <c r="I1318">
        <v>270103</v>
      </c>
      <c r="J1318" t="s">
        <v>13535</v>
      </c>
      <c r="K1318">
        <v>270103007</v>
      </c>
      <c r="L1318" t="s">
        <v>13726</v>
      </c>
      <c r="M1318">
        <v>0</v>
      </c>
      <c r="N1318">
        <v>0</v>
      </c>
      <c r="O1318">
        <v>1008</v>
      </c>
    </row>
    <row r="1319" spans="1:15" x14ac:dyDescent="0.25">
      <c r="A1319" t="s">
        <v>786</v>
      </c>
      <c r="B1319" t="s">
        <v>1437</v>
      </c>
      <c r="C1319" t="s">
        <v>13770</v>
      </c>
      <c r="E1319" t="s">
        <v>13766</v>
      </c>
      <c r="F1319">
        <v>1</v>
      </c>
      <c r="G1319">
        <v>7</v>
      </c>
      <c r="H1319">
        <v>7304</v>
      </c>
      <c r="I1319">
        <v>270103</v>
      </c>
      <c r="J1319" t="s">
        <v>13535</v>
      </c>
      <c r="K1319">
        <v>270103007</v>
      </c>
      <c r="L1319" t="s">
        <v>13726</v>
      </c>
      <c r="M1319">
        <v>778</v>
      </c>
      <c r="N1319">
        <v>2205</v>
      </c>
      <c r="O1319">
        <v>2668</v>
      </c>
    </row>
    <row r="1320" spans="1:15" x14ac:dyDescent="0.25">
      <c r="A1320" t="s">
        <v>786</v>
      </c>
      <c r="B1320" t="s">
        <v>1437</v>
      </c>
      <c r="C1320" t="s">
        <v>13770</v>
      </c>
      <c r="E1320" t="s">
        <v>13767</v>
      </c>
      <c r="F1320">
        <v>2</v>
      </c>
      <c r="G1320">
        <v>7</v>
      </c>
      <c r="H1320">
        <v>7304</v>
      </c>
      <c r="I1320">
        <v>270103</v>
      </c>
      <c r="J1320" t="s">
        <v>13535</v>
      </c>
      <c r="K1320">
        <v>270103007</v>
      </c>
      <c r="L1320" t="s">
        <v>13726</v>
      </c>
      <c r="M1320">
        <v>1825</v>
      </c>
      <c r="N1320">
        <v>0</v>
      </c>
      <c r="O1320">
        <v>0</v>
      </c>
    </row>
    <row r="1321" spans="1:15" x14ac:dyDescent="0.25">
      <c r="A1321" t="s">
        <v>786</v>
      </c>
      <c r="B1321" t="s">
        <v>1437</v>
      </c>
      <c r="C1321" t="s">
        <v>13770</v>
      </c>
      <c r="E1321" t="s">
        <v>13768</v>
      </c>
      <c r="F1321">
        <v>3</v>
      </c>
      <c r="G1321">
        <v>7</v>
      </c>
      <c r="H1321">
        <v>7304</v>
      </c>
      <c r="I1321">
        <v>270103</v>
      </c>
      <c r="J1321" t="s">
        <v>13535</v>
      </c>
      <c r="K1321">
        <v>270103007</v>
      </c>
      <c r="L1321" t="s">
        <v>13726</v>
      </c>
      <c r="M1321">
        <v>0</v>
      </c>
      <c r="N1321">
        <v>0</v>
      </c>
      <c r="O1321">
        <v>1779</v>
      </c>
    </row>
    <row r="1322" spans="1:15" x14ac:dyDescent="0.25">
      <c r="A1322" t="s">
        <v>786</v>
      </c>
      <c r="B1322" t="s">
        <v>1437</v>
      </c>
      <c r="C1322" t="s">
        <v>13771</v>
      </c>
      <c r="E1322" t="s">
        <v>13766</v>
      </c>
      <c r="F1322">
        <v>1</v>
      </c>
      <c r="G1322">
        <v>7</v>
      </c>
      <c r="H1322">
        <v>7304</v>
      </c>
      <c r="I1322">
        <v>270103</v>
      </c>
      <c r="J1322" t="s">
        <v>13535</v>
      </c>
      <c r="K1322">
        <v>270103007</v>
      </c>
      <c r="L1322" t="s">
        <v>13726</v>
      </c>
      <c r="M1322">
        <v>77</v>
      </c>
      <c r="N1322">
        <v>3680</v>
      </c>
      <c r="O1322">
        <v>3144</v>
      </c>
    </row>
    <row r="1323" spans="1:15" x14ac:dyDescent="0.25">
      <c r="A1323" t="s">
        <v>786</v>
      </c>
      <c r="B1323" t="s">
        <v>1437</v>
      </c>
      <c r="C1323" t="s">
        <v>13771</v>
      </c>
      <c r="E1323" t="s">
        <v>13767</v>
      </c>
      <c r="F1323">
        <v>2</v>
      </c>
      <c r="G1323">
        <v>7</v>
      </c>
      <c r="H1323">
        <v>7304</v>
      </c>
      <c r="I1323">
        <v>270103</v>
      </c>
      <c r="J1323" t="s">
        <v>13535</v>
      </c>
      <c r="K1323">
        <v>270103007</v>
      </c>
      <c r="L1323" t="s">
        <v>13726</v>
      </c>
      <c r="M1323">
        <v>467</v>
      </c>
      <c r="N1323">
        <v>1051</v>
      </c>
      <c r="O1323">
        <v>0</v>
      </c>
    </row>
    <row r="1324" spans="1:15" x14ac:dyDescent="0.25">
      <c r="A1324" t="s">
        <v>786</v>
      </c>
      <c r="B1324" t="s">
        <v>1437</v>
      </c>
      <c r="C1324" t="s">
        <v>13771</v>
      </c>
      <c r="E1324" t="s">
        <v>13768</v>
      </c>
      <c r="F1324">
        <v>3</v>
      </c>
      <c r="G1324">
        <v>7</v>
      </c>
      <c r="H1324">
        <v>7304</v>
      </c>
      <c r="I1324">
        <v>270103</v>
      </c>
      <c r="J1324" t="s">
        <v>13535</v>
      </c>
      <c r="K1324">
        <v>270103007</v>
      </c>
      <c r="L1324" t="s">
        <v>13726</v>
      </c>
      <c r="M1324">
        <v>499</v>
      </c>
      <c r="N1324">
        <v>0</v>
      </c>
      <c r="O1324">
        <v>629</v>
      </c>
    </row>
    <row r="1325" spans="1:15" x14ac:dyDescent="0.25">
      <c r="A1325" t="s">
        <v>786</v>
      </c>
      <c r="B1325" t="s">
        <v>1437</v>
      </c>
      <c r="C1325" t="s">
        <v>13772</v>
      </c>
      <c r="E1325" t="s">
        <v>13766</v>
      </c>
      <c r="F1325">
        <v>1</v>
      </c>
      <c r="G1325">
        <v>7</v>
      </c>
      <c r="H1325">
        <v>7304</v>
      </c>
      <c r="I1325">
        <v>270103</v>
      </c>
      <c r="J1325" t="s">
        <v>13535</v>
      </c>
      <c r="K1325">
        <v>270103007</v>
      </c>
      <c r="L1325" t="s">
        <v>13726</v>
      </c>
      <c r="M1325">
        <v>653</v>
      </c>
      <c r="N1325">
        <v>3869</v>
      </c>
      <c r="O1325">
        <v>2895</v>
      </c>
    </row>
    <row r="1326" spans="1:15" x14ac:dyDescent="0.25">
      <c r="A1326" t="s">
        <v>786</v>
      </c>
      <c r="B1326" t="s">
        <v>1437</v>
      </c>
      <c r="C1326" t="s">
        <v>13772</v>
      </c>
      <c r="E1326" t="s">
        <v>13767</v>
      </c>
      <c r="F1326">
        <v>2</v>
      </c>
      <c r="G1326">
        <v>7</v>
      </c>
      <c r="H1326">
        <v>7304</v>
      </c>
      <c r="I1326">
        <v>270103</v>
      </c>
      <c r="J1326" t="s">
        <v>13535</v>
      </c>
      <c r="K1326">
        <v>270103007</v>
      </c>
      <c r="L1326" t="s">
        <v>13726</v>
      </c>
      <c r="M1326">
        <v>1164</v>
      </c>
      <c r="N1326">
        <v>0</v>
      </c>
      <c r="O1326">
        <v>2895</v>
      </c>
    </row>
    <row r="1327" spans="1:15" x14ac:dyDescent="0.25">
      <c r="A1327" t="s">
        <v>786</v>
      </c>
      <c r="B1327" t="s">
        <v>1437</v>
      </c>
      <c r="C1327" t="s">
        <v>13772</v>
      </c>
      <c r="E1327" t="s">
        <v>13768</v>
      </c>
      <c r="F1327">
        <v>3</v>
      </c>
      <c r="G1327">
        <v>7</v>
      </c>
      <c r="H1327">
        <v>7304</v>
      </c>
      <c r="I1327">
        <v>270103</v>
      </c>
      <c r="J1327" t="s">
        <v>13535</v>
      </c>
      <c r="K1327">
        <v>270103007</v>
      </c>
      <c r="L1327" t="s">
        <v>13726</v>
      </c>
      <c r="M1327">
        <v>461</v>
      </c>
      <c r="N1327">
        <v>0</v>
      </c>
      <c r="O1327">
        <v>0</v>
      </c>
    </row>
    <row r="1328" spans="1:15" x14ac:dyDescent="0.25">
      <c r="A1328" t="s">
        <v>786</v>
      </c>
      <c r="B1328" t="s">
        <v>1437</v>
      </c>
      <c r="C1328" t="s">
        <v>13773</v>
      </c>
      <c r="E1328" t="s">
        <v>13766</v>
      </c>
      <c r="F1328">
        <v>1</v>
      </c>
      <c r="G1328">
        <v>7</v>
      </c>
      <c r="H1328">
        <v>7304</v>
      </c>
      <c r="I1328">
        <v>270103</v>
      </c>
      <c r="J1328" t="s">
        <v>13535</v>
      </c>
      <c r="K1328">
        <v>270103007</v>
      </c>
      <c r="L1328" t="s">
        <v>13726</v>
      </c>
      <c r="M1328">
        <v>0</v>
      </c>
      <c r="N1328">
        <v>747</v>
      </c>
      <c r="O1328">
        <v>3485</v>
      </c>
    </row>
    <row r="1329" spans="1:15" x14ac:dyDescent="0.25">
      <c r="A1329" t="s">
        <v>786</v>
      </c>
      <c r="B1329" t="s">
        <v>1437</v>
      </c>
      <c r="C1329" t="s">
        <v>13773</v>
      </c>
      <c r="E1329" t="s">
        <v>13767</v>
      </c>
      <c r="F1329">
        <v>2</v>
      </c>
      <c r="G1329">
        <v>7</v>
      </c>
      <c r="H1329">
        <v>7304</v>
      </c>
      <c r="I1329">
        <v>270103</v>
      </c>
      <c r="J1329" t="s">
        <v>13535</v>
      </c>
      <c r="K1329">
        <v>270103007</v>
      </c>
      <c r="L1329" t="s">
        <v>13726</v>
      </c>
      <c r="M1329">
        <v>1801</v>
      </c>
      <c r="N1329">
        <v>747</v>
      </c>
      <c r="O1329">
        <v>0</v>
      </c>
    </row>
    <row r="1330" spans="1:15" x14ac:dyDescent="0.25">
      <c r="A1330" t="s">
        <v>786</v>
      </c>
      <c r="B1330" t="s">
        <v>1464</v>
      </c>
      <c r="C1330" t="s">
        <v>13765</v>
      </c>
      <c r="E1330" t="s">
        <v>13767</v>
      </c>
      <c r="F1330">
        <v>2</v>
      </c>
      <c r="G1330">
        <v>7</v>
      </c>
      <c r="H1330">
        <v>7404</v>
      </c>
      <c r="I1330">
        <v>270103</v>
      </c>
      <c r="J1330" t="s">
        <v>13535</v>
      </c>
      <c r="K1330">
        <v>270103007</v>
      </c>
      <c r="L1330" t="s">
        <v>13726</v>
      </c>
      <c r="M1330">
        <v>1721</v>
      </c>
      <c r="N1330">
        <v>1241</v>
      </c>
      <c r="O1330">
        <v>0</v>
      </c>
    </row>
    <row r="1331" spans="1:15" x14ac:dyDescent="0.25">
      <c r="A1331" t="s">
        <v>786</v>
      </c>
      <c r="B1331" t="s">
        <v>1464</v>
      </c>
      <c r="C1331" t="s">
        <v>13769</v>
      </c>
      <c r="E1331" t="s">
        <v>13766</v>
      </c>
      <c r="F1331">
        <v>1</v>
      </c>
      <c r="G1331">
        <v>7</v>
      </c>
      <c r="H1331">
        <v>7404</v>
      </c>
      <c r="I1331">
        <v>270103</v>
      </c>
      <c r="J1331" t="s">
        <v>13535</v>
      </c>
      <c r="K1331">
        <v>270103007</v>
      </c>
      <c r="L1331" t="s">
        <v>13726</v>
      </c>
      <c r="M1331">
        <v>0</v>
      </c>
      <c r="N1331">
        <v>0</v>
      </c>
      <c r="O1331">
        <v>1008</v>
      </c>
    </row>
    <row r="1332" spans="1:15" x14ac:dyDescent="0.25">
      <c r="A1332" t="s">
        <v>786</v>
      </c>
      <c r="B1332" t="s">
        <v>1464</v>
      </c>
      <c r="C1332" t="s">
        <v>13769</v>
      </c>
      <c r="E1332" t="s">
        <v>13767</v>
      </c>
      <c r="F1332">
        <v>2</v>
      </c>
      <c r="G1332">
        <v>7</v>
      </c>
      <c r="H1332">
        <v>7404</v>
      </c>
      <c r="I1332">
        <v>270103</v>
      </c>
      <c r="J1332" t="s">
        <v>13535</v>
      </c>
      <c r="K1332">
        <v>270103007</v>
      </c>
      <c r="L1332" t="s">
        <v>13726</v>
      </c>
      <c r="M1332">
        <v>1269</v>
      </c>
      <c r="N1332">
        <v>0</v>
      </c>
      <c r="O1332">
        <v>0</v>
      </c>
    </row>
    <row r="1333" spans="1:15" x14ac:dyDescent="0.25">
      <c r="A1333" t="s">
        <v>786</v>
      </c>
      <c r="B1333" t="s">
        <v>1464</v>
      </c>
      <c r="C1333" t="s">
        <v>13769</v>
      </c>
      <c r="E1333" t="s">
        <v>13768</v>
      </c>
      <c r="F1333">
        <v>3</v>
      </c>
      <c r="G1333">
        <v>7</v>
      </c>
      <c r="H1333">
        <v>7404</v>
      </c>
      <c r="I1333">
        <v>270103</v>
      </c>
      <c r="J1333" t="s">
        <v>13535</v>
      </c>
      <c r="K1333">
        <v>270103007</v>
      </c>
      <c r="L1333" t="s">
        <v>13726</v>
      </c>
      <c r="M1333">
        <v>0</v>
      </c>
      <c r="N1333">
        <v>0</v>
      </c>
      <c r="O1333">
        <v>1008</v>
      </c>
    </row>
    <row r="1334" spans="1:15" x14ac:dyDescent="0.25">
      <c r="A1334" t="s">
        <v>786</v>
      </c>
      <c r="B1334" t="s">
        <v>1464</v>
      </c>
      <c r="C1334" t="s">
        <v>13770</v>
      </c>
      <c r="E1334" t="s">
        <v>13766</v>
      </c>
      <c r="F1334">
        <v>1</v>
      </c>
      <c r="G1334">
        <v>7</v>
      </c>
      <c r="H1334">
        <v>7404</v>
      </c>
      <c r="I1334">
        <v>270103</v>
      </c>
      <c r="J1334" t="s">
        <v>13535</v>
      </c>
      <c r="K1334">
        <v>270103007</v>
      </c>
      <c r="L1334" t="s">
        <v>13726</v>
      </c>
      <c r="M1334">
        <v>258</v>
      </c>
      <c r="N1334">
        <v>2205</v>
      </c>
      <c r="O1334">
        <v>1779</v>
      </c>
    </row>
    <row r="1335" spans="1:15" x14ac:dyDescent="0.25">
      <c r="A1335" t="s">
        <v>786</v>
      </c>
      <c r="B1335" t="s">
        <v>1464</v>
      </c>
      <c r="C1335" t="s">
        <v>13770</v>
      </c>
      <c r="E1335" t="s">
        <v>13767</v>
      </c>
      <c r="F1335">
        <v>2</v>
      </c>
      <c r="G1335">
        <v>7</v>
      </c>
      <c r="H1335">
        <v>7404</v>
      </c>
      <c r="I1335">
        <v>270103</v>
      </c>
      <c r="J1335" t="s">
        <v>13535</v>
      </c>
      <c r="K1335">
        <v>270103007</v>
      </c>
      <c r="L1335" t="s">
        <v>13726</v>
      </c>
      <c r="M1335">
        <v>764</v>
      </c>
      <c r="N1335">
        <v>0</v>
      </c>
      <c r="O1335">
        <v>0</v>
      </c>
    </row>
    <row r="1336" spans="1:15" x14ac:dyDescent="0.25">
      <c r="A1336" t="s">
        <v>786</v>
      </c>
      <c r="B1336" t="s">
        <v>1464</v>
      </c>
      <c r="C1336" t="s">
        <v>13771</v>
      </c>
      <c r="E1336" t="s">
        <v>13766</v>
      </c>
      <c r="F1336">
        <v>1</v>
      </c>
      <c r="G1336">
        <v>7</v>
      </c>
      <c r="H1336">
        <v>7404</v>
      </c>
      <c r="I1336">
        <v>270103</v>
      </c>
      <c r="J1336" t="s">
        <v>13535</v>
      </c>
      <c r="K1336">
        <v>270103007</v>
      </c>
      <c r="L1336" t="s">
        <v>13726</v>
      </c>
      <c r="M1336">
        <v>559</v>
      </c>
      <c r="N1336">
        <v>3154</v>
      </c>
      <c r="O1336">
        <v>1258</v>
      </c>
    </row>
    <row r="1337" spans="1:15" x14ac:dyDescent="0.25">
      <c r="A1337" t="s">
        <v>786</v>
      </c>
      <c r="B1337" t="s">
        <v>1464</v>
      </c>
      <c r="C1337" t="s">
        <v>13771</v>
      </c>
      <c r="E1337" t="s">
        <v>13767</v>
      </c>
      <c r="F1337">
        <v>2</v>
      </c>
      <c r="G1337">
        <v>7</v>
      </c>
      <c r="H1337">
        <v>7404</v>
      </c>
      <c r="I1337">
        <v>270103</v>
      </c>
      <c r="J1337" t="s">
        <v>13535</v>
      </c>
      <c r="K1337">
        <v>270103007</v>
      </c>
      <c r="L1337" t="s">
        <v>13726</v>
      </c>
      <c r="M1337">
        <v>806</v>
      </c>
      <c r="N1337">
        <v>1051</v>
      </c>
      <c r="O1337">
        <v>0</v>
      </c>
    </row>
    <row r="1338" spans="1:15" x14ac:dyDescent="0.25">
      <c r="A1338" t="s">
        <v>786</v>
      </c>
      <c r="B1338" t="s">
        <v>1464</v>
      </c>
      <c r="C1338" t="s">
        <v>13772</v>
      </c>
      <c r="E1338" t="s">
        <v>13766</v>
      </c>
      <c r="F1338">
        <v>1</v>
      </c>
      <c r="G1338">
        <v>7</v>
      </c>
      <c r="H1338">
        <v>7404</v>
      </c>
      <c r="I1338">
        <v>270103</v>
      </c>
      <c r="J1338" t="s">
        <v>13535</v>
      </c>
      <c r="K1338">
        <v>270103007</v>
      </c>
      <c r="L1338" t="s">
        <v>13726</v>
      </c>
      <c r="M1338">
        <v>0</v>
      </c>
      <c r="N1338">
        <v>4513</v>
      </c>
      <c r="O1338">
        <v>0</v>
      </c>
    </row>
    <row r="1339" spans="1:15" x14ac:dyDescent="0.25">
      <c r="A1339" t="s">
        <v>786</v>
      </c>
      <c r="B1339" t="s">
        <v>1464</v>
      </c>
      <c r="C1339" t="s">
        <v>13772</v>
      </c>
      <c r="E1339" t="s">
        <v>13767</v>
      </c>
      <c r="F1339">
        <v>2</v>
      </c>
      <c r="G1339">
        <v>7</v>
      </c>
      <c r="H1339">
        <v>7404</v>
      </c>
      <c r="I1339">
        <v>270103</v>
      </c>
      <c r="J1339" t="s">
        <v>13535</v>
      </c>
      <c r="K1339">
        <v>270103007</v>
      </c>
      <c r="L1339" t="s">
        <v>13726</v>
      </c>
      <c r="M1339">
        <v>731</v>
      </c>
      <c r="N1339">
        <v>645</v>
      </c>
      <c r="O1339">
        <v>0</v>
      </c>
    </row>
    <row r="1340" spans="1:15" x14ac:dyDescent="0.25">
      <c r="A1340" t="s">
        <v>786</v>
      </c>
      <c r="B1340" t="s">
        <v>1464</v>
      </c>
      <c r="C1340" t="s">
        <v>13773</v>
      </c>
      <c r="E1340" t="s">
        <v>13766</v>
      </c>
      <c r="F1340">
        <v>1</v>
      </c>
      <c r="G1340">
        <v>7</v>
      </c>
      <c r="H1340">
        <v>7404</v>
      </c>
      <c r="I1340">
        <v>270103</v>
      </c>
      <c r="J1340" t="s">
        <v>13535</v>
      </c>
      <c r="K1340">
        <v>270103007</v>
      </c>
      <c r="L1340" t="s">
        <v>13726</v>
      </c>
      <c r="M1340">
        <v>0</v>
      </c>
      <c r="N1340">
        <v>747</v>
      </c>
      <c r="O1340">
        <v>1549</v>
      </c>
    </row>
    <row r="1341" spans="1:15" x14ac:dyDescent="0.25">
      <c r="A1341" t="s">
        <v>786</v>
      </c>
      <c r="B1341" t="s">
        <v>1464</v>
      </c>
      <c r="C1341" t="s">
        <v>13773</v>
      </c>
      <c r="E1341" t="s">
        <v>13767</v>
      </c>
      <c r="F1341">
        <v>2</v>
      </c>
      <c r="G1341">
        <v>7</v>
      </c>
      <c r="H1341">
        <v>7404</v>
      </c>
      <c r="I1341">
        <v>270103</v>
      </c>
      <c r="J1341" t="s">
        <v>13535</v>
      </c>
      <c r="K1341">
        <v>270103007</v>
      </c>
      <c r="L1341" t="s">
        <v>13726</v>
      </c>
      <c r="M1341">
        <v>2656</v>
      </c>
      <c r="N1341">
        <v>747</v>
      </c>
      <c r="O1341">
        <v>0</v>
      </c>
    </row>
    <row r="1342" spans="1:15" x14ac:dyDescent="0.25">
      <c r="A1342" t="s">
        <v>786</v>
      </c>
      <c r="B1342" t="s">
        <v>1467</v>
      </c>
      <c r="C1342" t="s">
        <v>13769</v>
      </c>
      <c r="E1342" t="s">
        <v>13767</v>
      </c>
      <c r="F1342">
        <v>2</v>
      </c>
      <c r="G1342">
        <v>7</v>
      </c>
      <c r="H1342">
        <v>7405</v>
      </c>
      <c r="I1342">
        <v>270103</v>
      </c>
      <c r="J1342" t="s">
        <v>13535</v>
      </c>
      <c r="K1342">
        <v>270103007</v>
      </c>
      <c r="L1342" t="s">
        <v>13726</v>
      </c>
      <c r="M1342">
        <v>0</v>
      </c>
      <c r="N1342">
        <v>805</v>
      </c>
      <c r="O1342">
        <v>0</v>
      </c>
    </row>
    <row r="1343" spans="1:15" x14ac:dyDescent="0.25">
      <c r="A1343" t="s">
        <v>786</v>
      </c>
      <c r="B1343" t="s">
        <v>1467</v>
      </c>
      <c r="C1343" t="s">
        <v>13772</v>
      </c>
      <c r="E1343" t="s">
        <v>13767</v>
      </c>
      <c r="F1343">
        <v>2</v>
      </c>
      <c r="G1343">
        <v>7</v>
      </c>
      <c r="H1343">
        <v>7405</v>
      </c>
      <c r="I1343">
        <v>270103</v>
      </c>
      <c r="J1343" t="s">
        <v>13535</v>
      </c>
      <c r="K1343">
        <v>270103007</v>
      </c>
      <c r="L1343" t="s">
        <v>13726</v>
      </c>
      <c r="M1343">
        <v>0</v>
      </c>
      <c r="N1343">
        <v>645</v>
      </c>
      <c r="O1343">
        <v>0</v>
      </c>
    </row>
    <row r="1344" spans="1:15" x14ac:dyDescent="0.25">
      <c r="A1344" t="s">
        <v>786</v>
      </c>
      <c r="B1344" t="s">
        <v>1467</v>
      </c>
      <c r="C1344" t="s">
        <v>13773</v>
      </c>
      <c r="E1344" t="s">
        <v>13766</v>
      </c>
      <c r="F1344">
        <v>1</v>
      </c>
      <c r="G1344">
        <v>7</v>
      </c>
      <c r="H1344">
        <v>7405</v>
      </c>
      <c r="I1344">
        <v>270103</v>
      </c>
      <c r="J1344" t="s">
        <v>13535</v>
      </c>
      <c r="K1344">
        <v>270103007</v>
      </c>
      <c r="L1344" t="s">
        <v>13726</v>
      </c>
      <c r="M1344">
        <v>0</v>
      </c>
      <c r="N1344">
        <v>747</v>
      </c>
      <c r="O1344">
        <v>0</v>
      </c>
    </row>
    <row r="1345" spans="1:15" x14ac:dyDescent="0.25">
      <c r="A1345" t="s">
        <v>786</v>
      </c>
      <c r="B1345" t="s">
        <v>1443</v>
      </c>
      <c r="C1345" t="s">
        <v>13765</v>
      </c>
      <c r="E1345" t="s">
        <v>13766</v>
      </c>
      <c r="F1345">
        <v>1</v>
      </c>
      <c r="G1345">
        <v>7</v>
      </c>
      <c r="H1345">
        <v>7306</v>
      </c>
      <c r="I1345">
        <v>270103</v>
      </c>
      <c r="J1345" t="s">
        <v>13535</v>
      </c>
      <c r="K1345">
        <v>270103007</v>
      </c>
      <c r="L1345" t="s">
        <v>13726</v>
      </c>
      <c r="M1345">
        <v>0</v>
      </c>
      <c r="N1345">
        <v>1241</v>
      </c>
      <c r="O1345">
        <v>0</v>
      </c>
    </row>
    <row r="1346" spans="1:15" x14ac:dyDescent="0.25">
      <c r="A1346" t="s">
        <v>786</v>
      </c>
      <c r="B1346" t="s">
        <v>1443</v>
      </c>
      <c r="C1346" t="s">
        <v>13770</v>
      </c>
      <c r="E1346" t="s">
        <v>13766</v>
      </c>
      <c r="F1346">
        <v>1</v>
      </c>
      <c r="G1346">
        <v>7</v>
      </c>
      <c r="H1346">
        <v>7306</v>
      </c>
      <c r="I1346">
        <v>270103</v>
      </c>
      <c r="J1346" t="s">
        <v>13535</v>
      </c>
      <c r="K1346">
        <v>270103007</v>
      </c>
      <c r="L1346" t="s">
        <v>13726</v>
      </c>
      <c r="M1346">
        <v>0</v>
      </c>
      <c r="N1346">
        <v>735</v>
      </c>
      <c r="O1346">
        <v>0</v>
      </c>
    </row>
    <row r="1347" spans="1:15" x14ac:dyDescent="0.25">
      <c r="A1347" t="s">
        <v>786</v>
      </c>
      <c r="B1347" t="s">
        <v>1443</v>
      </c>
      <c r="C1347" t="s">
        <v>13771</v>
      </c>
      <c r="E1347" t="s">
        <v>13766</v>
      </c>
      <c r="F1347">
        <v>1</v>
      </c>
      <c r="G1347">
        <v>7</v>
      </c>
      <c r="H1347">
        <v>7306</v>
      </c>
      <c r="I1347">
        <v>270103</v>
      </c>
      <c r="J1347" t="s">
        <v>13535</v>
      </c>
      <c r="K1347">
        <v>270103007</v>
      </c>
      <c r="L1347" t="s">
        <v>13726</v>
      </c>
      <c r="M1347">
        <v>0</v>
      </c>
      <c r="N1347">
        <v>526</v>
      </c>
      <c r="O1347">
        <v>0</v>
      </c>
    </row>
    <row r="1348" spans="1:15" x14ac:dyDescent="0.25">
      <c r="A1348" t="s">
        <v>786</v>
      </c>
      <c r="B1348" t="s">
        <v>1443</v>
      </c>
      <c r="C1348" t="s">
        <v>13772</v>
      </c>
      <c r="E1348" t="s">
        <v>13766</v>
      </c>
      <c r="F1348">
        <v>1</v>
      </c>
      <c r="G1348">
        <v>7</v>
      </c>
      <c r="H1348">
        <v>7306</v>
      </c>
      <c r="I1348">
        <v>270103</v>
      </c>
      <c r="J1348" t="s">
        <v>13535</v>
      </c>
      <c r="K1348">
        <v>270103007</v>
      </c>
      <c r="L1348" t="s">
        <v>13726</v>
      </c>
      <c r="M1348">
        <v>0</v>
      </c>
      <c r="N1348">
        <v>1934</v>
      </c>
      <c r="O1348">
        <v>0</v>
      </c>
    </row>
    <row r="1349" spans="1:15" x14ac:dyDescent="0.25">
      <c r="A1349" t="s">
        <v>786</v>
      </c>
      <c r="B1349" t="s">
        <v>1443</v>
      </c>
      <c r="C1349" t="s">
        <v>13773</v>
      </c>
      <c r="E1349" t="s">
        <v>13767</v>
      </c>
      <c r="F1349">
        <v>2</v>
      </c>
      <c r="G1349">
        <v>7</v>
      </c>
      <c r="H1349">
        <v>7306</v>
      </c>
      <c r="I1349">
        <v>270103</v>
      </c>
      <c r="J1349" t="s">
        <v>13535</v>
      </c>
      <c r="K1349">
        <v>270103007</v>
      </c>
      <c r="L1349" t="s">
        <v>13726</v>
      </c>
      <c r="M1349">
        <v>0</v>
      </c>
      <c r="N1349">
        <v>747</v>
      </c>
      <c r="O1349">
        <v>0</v>
      </c>
    </row>
    <row r="1350" spans="1:15" x14ac:dyDescent="0.25">
      <c r="A1350" t="s">
        <v>786</v>
      </c>
      <c r="B1350" t="s">
        <v>1413</v>
      </c>
      <c r="C1350" t="s">
        <v>13765</v>
      </c>
      <c r="E1350" t="s">
        <v>13766</v>
      </c>
      <c r="F1350">
        <v>1</v>
      </c>
      <c r="G1350">
        <v>7</v>
      </c>
      <c r="H1350">
        <v>7109</v>
      </c>
      <c r="I1350">
        <v>270103</v>
      </c>
      <c r="J1350" t="s">
        <v>13535</v>
      </c>
      <c r="K1350">
        <v>270103007</v>
      </c>
      <c r="L1350" t="s">
        <v>13726</v>
      </c>
      <c r="M1350">
        <v>0</v>
      </c>
      <c r="N1350">
        <v>1241</v>
      </c>
      <c r="O1350">
        <v>0</v>
      </c>
    </row>
    <row r="1351" spans="1:15" x14ac:dyDescent="0.25">
      <c r="A1351" t="s">
        <v>786</v>
      </c>
      <c r="B1351" t="s">
        <v>1413</v>
      </c>
      <c r="C1351" t="s">
        <v>13765</v>
      </c>
      <c r="E1351" t="s">
        <v>13767</v>
      </c>
      <c r="F1351">
        <v>2</v>
      </c>
      <c r="G1351">
        <v>7</v>
      </c>
      <c r="H1351">
        <v>7109</v>
      </c>
      <c r="I1351">
        <v>270103</v>
      </c>
      <c r="J1351" t="s">
        <v>13535</v>
      </c>
      <c r="K1351">
        <v>270103007</v>
      </c>
      <c r="L1351" t="s">
        <v>13726</v>
      </c>
      <c r="M1351">
        <v>347</v>
      </c>
      <c r="N1351">
        <v>0</v>
      </c>
      <c r="O1351">
        <v>0</v>
      </c>
    </row>
    <row r="1352" spans="1:15" x14ac:dyDescent="0.25">
      <c r="A1352" t="s">
        <v>786</v>
      </c>
      <c r="B1352" t="s">
        <v>1413</v>
      </c>
      <c r="C1352" t="s">
        <v>13769</v>
      </c>
      <c r="E1352" t="s">
        <v>13767</v>
      </c>
      <c r="F1352">
        <v>2</v>
      </c>
      <c r="G1352">
        <v>7</v>
      </c>
      <c r="H1352">
        <v>7109</v>
      </c>
      <c r="I1352">
        <v>270103</v>
      </c>
      <c r="J1352" t="s">
        <v>13535</v>
      </c>
      <c r="K1352">
        <v>270103007</v>
      </c>
      <c r="L1352" t="s">
        <v>13726</v>
      </c>
      <c r="M1352">
        <v>517</v>
      </c>
      <c r="N1352">
        <v>805</v>
      </c>
      <c r="O1352">
        <v>0</v>
      </c>
    </row>
    <row r="1353" spans="1:15" x14ac:dyDescent="0.25">
      <c r="A1353" t="s">
        <v>786</v>
      </c>
      <c r="B1353" t="s">
        <v>1413</v>
      </c>
      <c r="C1353" t="s">
        <v>13770</v>
      </c>
      <c r="E1353" t="s">
        <v>13766</v>
      </c>
      <c r="F1353">
        <v>1</v>
      </c>
      <c r="G1353">
        <v>7</v>
      </c>
      <c r="H1353">
        <v>7109</v>
      </c>
      <c r="I1353">
        <v>270103</v>
      </c>
      <c r="J1353" t="s">
        <v>13535</v>
      </c>
      <c r="K1353">
        <v>270103007</v>
      </c>
      <c r="L1353" t="s">
        <v>13726</v>
      </c>
      <c r="M1353">
        <v>0</v>
      </c>
      <c r="N1353">
        <v>2940</v>
      </c>
      <c r="O1353">
        <v>0</v>
      </c>
    </row>
    <row r="1354" spans="1:15" x14ac:dyDescent="0.25">
      <c r="A1354" t="s">
        <v>786</v>
      </c>
      <c r="B1354" t="s">
        <v>1413</v>
      </c>
      <c r="C1354" t="s">
        <v>13770</v>
      </c>
      <c r="E1354" t="s">
        <v>13767</v>
      </c>
      <c r="F1354">
        <v>2</v>
      </c>
      <c r="G1354">
        <v>7</v>
      </c>
      <c r="H1354">
        <v>7109</v>
      </c>
      <c r="I1354">
        <v>270103</v>
      </c>
      <c r="J1354" t="s">
        <v>13535</v>
      </c>
      <c r="K1354">
        <v>270103007</v>
      </c>
      <c r="L1354" t="s">
        <v>13726</v>
      </c>
      <c r="M1354">
        <v>368</v>
      </c>
      <c r="N1354">
        <v>2940</v>
      </c>
      <c r="O1354">
        <v>0</v>
      </c>
    </row>
    <row r="1355" spans="1:15" x14ac:dyDescent="0.25">
      <c r="A1355" t="s">
        <v>786</v>
      </c>
      <c r="B1355" t="s">
        <v>1413</v>
      </c>
      <c r="C1355" t="s">
        <v>13771</v>
      </c>
      <c r="E1355" t="s">
        <v>13766</v>
      </c>
      <c r="F1355">
        <v>1</v>
      </c>
      <c r="G1355">
        <v>7</v>
      </c>
      <c r="H1355">
        <v>7109</v>
      </c>
      <c r="I1355">
        <v>270103</v>
      </c>
      <c r="J1355" t="s">
        <v>13535</v>
      </c>
      <c r="K1355">
        <v>270103007</v>
      </c>
      <c r="L1355" t="s">
        <v>13726</v>
      </c>
      <c r="M1355">
        <v>273</v>
      </c>
      <c r="N1355">
        <v>5257</v>
      </c>
      <c r="O1355">
        <v>0</v>
      </c>
    </row>
    <row r="1356" spans="1:15" x14ac:dyDescent="0.25">
      <c r="A1356" t="s">
        <v>786</v>
      </c>
      <c r="B1356" t="s">
        <v>1413</v>
      </c>
      <c r="C1356" t="s">
        <v>13771</v>
      </c>
      <c r="E1356" t="s">
        <v>13767</v>
      </c>
      <c r="F1356">
        <v>2</v>
      </c>
      <c r="G1356">
        <v>7</v>
      </c>
      <c r="H1356">
        <v>7109</v>
      </c>
      <c r="I1356">
        <v>270103</v>
      </c>
      <c r="J1356" t="s">
        <v>13535</v>
      </c>
      <c r="K1356">
        <v>270103007</v>
      </c>
      <c r="L1356" t="s">
        <v>13726</v>
      </c>
      <c r="M1356">
        <v>2126</v>
      </c>
      <c r="N1356">
        <v>526</v>
      </c>
      <c r="O1356">
        <v>0</v>
      </c>
    </row>
    <row r="1357" spans="1:15" x14ac:dyDescent="0.25">
      <c r="A1357" t="s">
        <v>786</v>
      </c>
      <c r="B1357" t="s">
        <v>1413</v>
      </c>
      <c r="C1357" t="s">
        <v>13772</v>
      </c>
      <c r="E1357" t="s">
        <v>13766</v>
      </c>
      <c r="F1357">
        <v>1</v>
      </c>
      <c r="G1357">
        <v>7</v>
      </c>
      <c r="H1357">
        <v>7109</v>
      </c>
      <c r="I1357">
        <v>270103</v>
      </c>
      <c r="J1357" t="s">
        <v>13535</v>
      </c>
      <c r="K1357">
        <v>270103007</v>
      </c>
      <c r="L1357" t="s">
        <v>13726</v>
      </c>
      <c r="M1357">
        <v>0</v>
      </c>
      <c r="N1357">
        <v>1934</v>
      </c>
      <c r="O1357">
        <v>0</v>
      </c>
    </row>
    <row r="1358" spans="1:15" x14ac:dyDescent="0.25">
      <c r="A1358" t="s">
        <v>786</v>
      </c>
      <c r="B1358" t="s">
        <v>1413</v>
      </c>
      <c r="C1358" t="s">
        <v>13772</v>
      </c>
      <c r="E1358" t="s">
        <v>13767</v>
      </c>
      <c r="F1358">
        <v>2</v>
      </c>
      <c r="G1358">
        <v>7</v>
      </c>
      <c r="H1358">
        <v>7109</v>
      </c>
      <c r="I1358">
        <v>270103</v>
      </c>
      <c r="J1358" t="s">
        <v>13535</v>
      </c>
      <c r="K1358">
        <v>270103007</v>
      </c>
      <c r="L1358" t="s">
        <v>13726</v>
      </c>
      <c r="M1358">
        <v>518</v>
      </c>
      <c r="N1358">
        <v>1290</v>
      </c>
      <c r="O1358">
        <v>0</v>
      </c>
    </row>
    <row r="1359" spans="1:15" x14ac:dyDescent="0.25">
      <c r="A1359" t="s">
        <v>786</v>
      </c>
      <c r="B1359" t="s">
        <v>1413</v>
      </c>
      <c r="C1359" t="s">
        <v>13773</v>
      </c>
      <c r="E1359" t="s">
        <v>13766</v>
      </c>
      <c r="F1359">
        <v>1</v>
      </c>
      <c r="G1359">
        <v>7</v>
      </c>
      <c r="H1359">
        <v>7109</v>
      </c>
      <c r="I1359">
        <v>270103</v>
      </c>
      <c r="J1359" t="s">
        <v>13535</v>
      </c>
      <c r="K1359">
        <v>270103007</v>
      </c>
      <c r="L1359" t="s">
        <v>13726</v>
      </c>
      <c r="M1359">
        <v>0</v>
      </c>
      <c r="N1359">
        <v>1867</v>
      </c>
      <c r="O1359">
        <v>0</v>
      </c>
    </row>
    <row r="1360" spans="1:15" x14ac:dyDescent="0.25">
      <c r="A1360" t="s">
        <v>786</v>
      </c>
      <c r="B1360" t="s">
        <v>1413</v>
      </c>
      <c r="C1360" t="s">
        <v>13773</v>
      </c>
      <c r="E1360" t="s">
        <v>13767</v>
      </c>
      <c r="F1360">
        <v>2</v>
      </c>
      <c r="G1360">
        <v>7</v>
      </c>
      <c r="H1360">
        <v>7109</v>
      </c>
      <c r="I1360">
        <v>270103</v>
      </c>
      <c r="J1360" t="s">
        <v>13535</v>
      </c>
      <c r="K1360">
        <v>270103007</v>
      </c>
      <c r="L1360" t="s">
        <v>13726</v>
      </c>
      <c r="M1360">
        <v>358</v>
      </c>
      <c r="N1360">
        <v>1867</v>
      </c>
      <c r="O1360">
        <v>0</v>
      </c>
    </row>
    <row r="1361" spans="1:15" x14ac:dyDescent="0.25">
      <c r="A1361" t="s">
        <v>786</v>
      </c>
      <c r="B1361" t="s">
        <v>1470</v>
      </c>
      <c r="C1361" t="s">
        <v>13765</v>
      </c>
      <c r="E1361" t="s">
        <v>13766</v>
      </c>
      <c r="F1361">
        <v>1</v>
      </c>
      <c r="G1361">
        <v>7</v>
      </c>
      <c r="H1361">
        <v>7406</v>
      </c>
      <c r="I1361">
        <v>270103</v>
      </c>
      <c r="J1361" t="s">
        <v>13535</v>
      </c>
      <c r="K1361">
        <v>270103007</v>
      </c>
      <c r="L1361" t="s">
        <v>13726</v>
      </c>
      <c r="M1361">
        <v>0</v>
      </c>
      <c r="N1361">
        <v>1241</v>
      </c>
      <c r="O1361">
        <v>0</v>
      </c>
    </row>
    <row r="1362" spans="1:15" x14ac:dyDescent="0.25">
      <c r="A1362" t="s">
        <v>786</v>
      </c>
      <c r="B1362" t="s">
        <v>1470</v>
      </c>
      <c r="C1362" t="s">
        <v>13765</v>
      </c>
      <c r="E1362" t="s">
        <v>13767</v>
      </c>
      <c r="F1362">
        <v>2</v>
      </c>
      <c r="G1362">
        <v>7</v>
      </c>
      <c r="H1362">
        <v>7406</v>
      </c>
      <c r="I1362">
        <v>270103</v>
      </c>
      <c r="J1362" t="s">
        <v>13535</v>
      </c>
      <c r="K1362">
        <v>270103007</v>
      </c>
      <c r="L1362" t="s">
        <v>13726</v>
      </c>
      <c r="M1362">
        <v>0</v>
      </c>
      <c r="N1362">
        <v>2482</v>
      </c>
      <c r="O1362">
        <v>0</v>
      </c>
    </row>
    <row r="1363" spans="1:15" x14ac:dyDescent="0.25">
      <c r="A1363" t="s">
        <v>786</v>
      </c>
      <c r="B1363" t="s">
        <v>1470</v>
      </c>
      <c r="C1363" t="s">
        <v>13769</v>
      </c>
      <c r="E1363" t="s">
        <v>13766</v>
      </c>
      <c r="F1363">
        <v>1</v>
      </c>
      <c r="G1363">
        <v>7</v>
      </c>
      <c r="H1363">
        <v>7406</v>
      </c>
      <c r="I1363">
        <v>270103</v>
      </c>
      <c r="J1363" t="s">
        <v>13535</v>
      </c>
      <c r="K1363">
        <v>270103007</v>
      </c>
      <c r="L1363" t="s">
        <v>13726</v>
      </c>
      <c r="M1363">
        <v>86</v>
      </c>
      <c r="N1363">
        <v>0</v>
      </c>
      <c r="O1363">
        <v>0</v>
      </c>
    </row>
    <row r="1364" spans="1:15" x14ac:dyDescent="0.25">
      <c r="A1364" t="s">
        <v>786</v>
      </c>
      <c r="B1364" t="s">
        <v>1470</v>
      </c>
      <c r="C1364" t="s">
        <v>13769</v>
      </c>
      <c r="E1364" t="s">
        <v>13767</v>
      </c>
      <c r="F1364">
        <v>2</v>
      </c>
      <c r="G1364">
        <v>7</v>
      </c>
      <c r="H1364">
        <v>7406</v>
      </c>
      <c r="I1364">
        <v>270103</v>
      </c>
      <c r="J1364" t="s">
        <v>13535</v>
      </c>
      <c r="K1364">
        <v>270103007</v>
      </c>
      <c r="L1364" t="s">
        <v>13726</v>
      </c>
      <c r="M1364">
        <v>976</v>
      </c>
      <c r="N1364">
        <v>2416</v>
      </c>
      <c r="O1364">
        <v>0</v>
      </c>
    </row>
    <row r="1365" spans="1:15" x14ac:dyDescent="0.25">
      <c r="A1365" t="s">
        <v>786</v>
      </c>
      <c r="B1365" t="s">
        <v>1470</v>
      </c>
      <c r="C1365" t="s">
        <v>13770</v>
      </c>
      <c r="E1365" t="s">
        <v>13766</v>
      </c>
      <c r="F1365">
        <v>1</v>
      </c>
      <c r="G1365">
        <v>7</v>
      </c>
      <c r="H1365">
        <v>7406</v>
      </c>
      <c r="I1365">
        <v>270103</v>
      </c>
      <c r="J1365" t="s">
        <v>13535</v>
      </c>
      <c r="K1365">
        <v>270103007</v>
      </c>
      <c r="L1365" t="s">
        <v>13726</v>
      </c>
      <c r="M1365">
        <v>0</v>
      </c>
      <c r="N1365">
        <v>1470</v>
      </c>
      <c r="O1365">
        <v>0</v>
      </c>
    </row>
    <row r="1366" spans="1:15" x14ac:dyDescent="0.25">
      <c r="A1366" t="s">
        <v>786</v>
      </c>
      <c r="B1366" t="s">
        <v>1470</v>
      </c>
      <c r="C1366" t="s">
        <v>13770</v>
      </c>
      <c r="E1366" t="s">
        <v>13767</v>
      </c>
      <c r="F1366">
        <v>2</v>
      </c>
      <c r="G1366">
        <v>7</v>
      </c>
      <c r="H1366">
        <v>7406</v>
      </c>
      <c r="I1366">
        <v>270103</v>
      </c>
      <c r="J1366" t="s">
        <v>13535</v>
      </c>
      <c r="K1366">
        <v>270103007</v>
      </c>
      <c r="L1366" t="s">
        <v>13726</v>
      </c>
      <c r="M1366">
        <v>473</v>
      </c>
      <c r="N1366">
        <v>0</v>
      </c>
      <c r="O1366">
        <v>0</v>
      </c>
    </row>
    <row r="1367" spans="1:15" x14ac:dyDescent="0.25">
      <c r="A1367" t="s">
        <v>786</v>
      </c>
      <c r="B1367" t="s">
        <v>1470</v>
      </c>
      <c r="C1367" t="s">
        <v>13770</v>
      </c>
      <c r="E1367" t="s">
        <v>13768</v>
      </c>
      <c r="F1367">
        <v>3</v>
      </c>
      <c r="G1367">
        <v>7</v>
      </c>
      <c r="H1367">
        <v>7406</v>
      </c>
      <c r="I1367">
        <v>270103</v>
      </c>
      <c r="J1367" t="s">
        <v>13535</v>
      </c>
      <c r="K1367">
        <v>270103007</v>
      </c>
      <c r="L1367" t="s">
        <v>13726</v>
      </c>
      <c r="M1367">
        <v>0</v>
      </c>
      <c r="N1367">
        <v>0</v>
      </c>
      <c r="O1367">
        <v>889</v>
      </c>
    </row>
    <row r="1368" spans="1:15" x14ac:dyDescent="0.25">
      <c r="A1368" t="s">
        <v>786</v>
      </c>
      <c r="B1368" t="s">
        <v>1470</v>
      </c>
      <c r="C1368" t="s">
        <v>13771</v>
      </c>
      <c r="E1368" t="s">
        <v>13766</v>
      </c>
      <c r="F1368">
        <v>1</v>
      </c>
      <c r="G1368">
        <v>7</v>
      </c>
      <c r="H1368">
        <v>7406</v>
      </c>
      <c r="I1368">
        <v>270103</v>
      </c>
      <c r="J1368" t="s">
        <v>13535</v>
      </c>
      <c r="K1368">
        <v>270103007</v>
      </c>
      <c r="L1368" t="s">
        <v>13726</v>
      </c>
      <c r="M1368">
        <v>0</v>
      </c>
      <c r="N1368">
        <v>2628</v>
      </c>
      <c r="O1368">
        <v>629</v>
      </c>
    </row>
    <row r="1369" spans="1:15" x14ac:dyDescent="0.25">
      <c r="A1369" t="s">
        <v>786</v>
      </c>
      <c r="B1369" t="s">
        <v>1470</v>
      </c>
      <c r="C1369" t="s">
        <v>13771</v>
      </c>
      <c r="E1369" t="s">
        <v>13767</v>
      </c>
      <c r="F1369">
        <v>2</v>
      </c>
      <c r="G1369">
        <v>7</v>
      </c>
      <c r="H1369">
        <v>7406</v>
      </c>
      <c r="I1369">
        <v>270103</v>
      </c>
      <c r="J1369" t="s">
        <v>13535</v>
      </c>
      <c r="K1369">
        <v>270103007</v>
      </c>
      <c r="L1369" t="s">
        <v>13726</v>
      </c>
      <c r="M1369">
        <v>1866</v>
      </c>
      <c r="N1369">
        <v>0</v>
      </c>
      <c r="O1369">
        <v>0</v>
      </c>
    </row>
    <row r="1370" spans="1:15" x14ac:dyDescent="0.25">
      <c r="A1370" t="s">
        <v>786</v>
      </c>
      <c r="B1370" t="s">
        <v>1470</v>
      </c>
      <c r="C1370" t="s">
        <v>13772</v>
      </c>
      <c r="E1370" t="s">
        <v>13766</v>
      </c>
      <c r="F1370">
        <v>1</v>
      </c>
      <c r="G1370">
        <v>7</v>
      </c>
      <c r="H1370">
        <v>7406</v>
      </c>
      <c r="I1370">
        <v>270103</v>
      </c>
      <c r="J1370" t="s">
        <v>13535</v>
      </c>
      <c r="K1370">
        <v>270103007</v>
      </c>
      <c r="L1370" t="s">
        <v>13726</v>
      </c>
      <c r="M1370">
        <v>139</v>
      </c>
      <c r="N1370">
        <v>2579</v>
      </c>
      <c r="O1370">
        <v>724</v>
      </c>
    </row>
    <row r="1371" spans="1:15" x14ac:dyDescent="0.25">
      <c r="A1371" t="s">
        <v>786</v>
      </c>
      <c r="B1371" t="s">
        <v>1470</v>
      </c>
      <c r="C1371" t="s">
        <v>13772</v>
      </c>
      <c r="E1371" t="s">
        <v>13767</v>
      </c>
      <c r="F1371">
        <v>2</v>
      </c>
      <c r="G1371">
        <v>7</v>
      </c>
      <c r="H1371">
        <v>7406</v>
      </c>
      <c r="I1371">
        <v>270103</v>
      </c>
      <c r="J1371" t="s">
        <v>13535</v>
      </c>
      <c r="K1371">
        <v>270103007</v>
      </c>
      <c r="L1371" t="s">
        <v>13726</v>
      </c>
      <c r="M1371">
        <v>2714</v>
      </c>
      <c r="N1371">
        <v>0</v>
      </c>
      <c r="O1371">
        <v>724</v>
      </c>
    </row>
    <row r="1372" spans="1:15" x14ac:dyDescent="0.25">
      <c r="A1372" t="s">
        <v>786</v>
      </c>
      <c r="B1372" t="s">
        <v>1470</v>
      </c>
      <c r="C1372" t="s">
        <v>13773</v>
      </c>
      <c r="E1372" t="s">
        <v>13766</v>
      </c>
      <c r="F1372">
        <v>1</v>
      </c>
      <c r="G1372">
        <v>7</v>
      </c>
      <c r="H1372">
        <v>7406</v>
      </c>
      <c r="I1372">
        <v>270103</v>
      </c>
      <c r="J1372" t="s">
        <v>13535</v>
      </c>
      <c r="K1372">
        <v>270103007</v>
      </c>
      <c r="L1372" t="s">
        <v>13726</v>
      </c>
      <c r="M1372">
        <v>847</v>
      </c>
      <c r="N1372">
        <v>1120</v>
      </c>
      <c r="O1372">
        <v>2324</v>
      </c>
    </row>
    <row r="1373" spans="1:15" x14ac:dyDescent="0.25">
      <c r="A1373" t="s">
        <v>786</v>
      </c>
      <c r="B1373" t="s">
        <v>1470</v>
      </c>
      <c r="C1373" t="s">
        <v>13773</v>
      </c>
      <c r="E1373" t="s">
        <v>13767</v>
      </c>
      <c r="F1373">
        <v>2</v>
      </c>
      <c r="G1373">
        <v>7</v>
      </c>
      <c r="H1373">
        <v>7406</v>
      </c>
      <c r="I1373">
        <v>270103</v>
      </c>
      <c r="J1373" t="s">
        <v>13535</v>
      </c>
      <c r="K1373">
        <v>270103007</v>
      </c>
      <c r="L1373" t="s">
        <v>13726</v>
      </c>
      <c r="M1373">
        <v>408</v>
      </c>
      <c r="N1373">
        <v>1493</v>
      </c>
      <c r="O1373">
        <v>0</v>
      </c>
    </row>
    <row r="1374" spans="1:15" x14ac:dyDescent="0.25">
      <c r="A1374" t="s">
        <v>786</v>
      </c>
      <c r="B1374" t="s">
        <v>1390</v>
      </c>
      <c r="C1374" t="s">
        <v>13765</v>
      </c>
      <c r="E1374" t="s">
        <v>13766</v>
      </c>
      <c r="F1374">
        <v>1</v>
      </c>
      <c r="G1374">
        <v>7</v>
      </c>
      <c r="H1374">
        <v>7101</v>
      </c>
      <c r="I1374">
        <v>270103</v>
      </c>
      <c r="J1374" t="s">
        <v>13535</v>
      </c>
      <c r="K1374">
        <v>270103007</v>
      </c>
      <c r="L1374" t="s">
        <v>13726</v>
      </c>
      <c r="M1374">
        <v>794</v>
      </c>
      <c r="N1374">
        <v>1241</v>
      </c>
      <c r="O1374">
        <v>3141</v>
      </c>
    </row>
    <row r="1375" spans="1:15" x14ac:dyDescent="0.25">
      <c r="A1375" t="s">
        <v>786</v>
      </c>
      <c r="B1375" t="s">
        <v>1390</v>
      </c>
      <c r="C1375" t="s">
        <v>13765</v>
      </c>
      <c r="E1375" t="s">
        <v>13767</v>
      </c>
      <c r="F1375">
        <v>2</v>
      </c>
      <c r="G1375">
        <v>7</v>
      </c>
      <c r="H1375">
        <v>7101</v>
      </c>
      <c r="I1375">
        <v>270103</v>
      </c>
      <c r="J1375" t="s">
        <v>13535</v>
      </c>
      <c r="K1375">
        <v>270103007</v>
      </c>
      <c r="L1375" t="s">
        <v>13726</v>
      </c>
      <c r="M1375">
        <v>9657</v>
      </c>
      <c r="N1375">
        <v>6206</v>
      </c>
      <c r="O1375">
        <v>0</v>
      </c>
    </row>
    <row r="1376" spans="1:15" x14ac:dyDescent="0.25">
      <c r="A1376" t="s">
        <v>786</v>
      </c>
      <c r="B1376" t="s">
        <v>1390</v>
      </c>
      <c r="C1376" t="s">
        <v>13769</v>
      </c>
      <c r="E1376" t="s">
        <v>13766</v>
      </c>
      <c r="F1376">
        <v>1</v>
      </c>
      <c r="G1376">
        <v>7</v>
      </c>
      <c r="H1376">
        <v>7101</v>
      </c>
      <c r="I1376">
        <v>270103</v>
      </c>
      <c r="J1376" t="s">
        <v>13535</v>
      </c>
      <c r="K1376">
        <v>270103007</v>
      </c>
      <c r="L1376" t="s">
        <v>13726</v>
      </c>
      <c r="M1376">
        <v>3500</v>
      </c>
      <c r="N1376">
        <v>3222</v>
      </c>
      <c r="O1376">
        <v>5041</v>
      </c>
    </row>
    <row r="1377" spans="1:15" x14ac:dyDescent="0.25">
      <c r="A1377" t="s">
        <v>786</v>
      </c>
      <c r="B1377" t="s">
        <v>1390</v>
      </c>
      <c r="C1377" t="s">
        <v>13769</v>
      </c>
      <c r="E1377" t="s">
        <v>13767</v>
      </c>
      <c r="F1377">
        <v>2</v>
      </c>
      <c r="G1377">
        <v>7</v>
      </c>
      <c r="H1377">
        <v>7101</v>
      </c>
      <c r="I1377">
        <v>270103</v>
      </c>
      <c r="J1377" t="s">
        <v>13535</v>
      </c>
      <c r="K1377">
        <v>270103007</v>
      </c>
      <c r="L1377" t="s">
        <v>13726</v>
      </c>
      <c r="M1377">
        <v>7585</v>
      </c>
      <c r="N1377">
        <v>8055</v>
      </c>
      <c r="O1377">
        <v>6050</v>
      </c>
    </row>
    <row r="1378" spans="1:15" x14ac:dyDescent="0.25">
      <c r="A1378" t="s">
        <v>786</v>
      </c>
      <c r="B1378" t="s">
        <v>1390</v>
      </c>
      <c r="C1378" t="s">
        <v>13769</v>
      </c>
      <c r="E1378" t="s">
        <v>13768</v>
      </c>
      <c r="F1378">
        <v>3</v>
      </c>
      <c r="G1378">
        <v>7</v>
      </c>
      <c r="H1378">
        <v>7101</v>
      </c>
      <c r="I1378">
        <v>270103</v>
      </c>
      <c r="J1378" t="s">
        <v>13535</v>
      </c>
      <c r="K1378">
        <v>270103007</v>
      </c>
      <c r="L1378" t="s">
        <v>13726</v>
      </c>
      <c r="M1378">
        <v>0</v>
      </c>
      <c r="N1378">
        <v>0</v>
      </c>
      <c r="O1378">
        <v>1008</v>
      </c>
    </row>
    <row r="1379" spans="1:15" x14ac:dyDescent="0.25">
      <c r="A1379" t="s">
        <v>786</v>
      </c>
      <c r="B1379" t="s">
        <v>1390</v>
      </c>
      <c r="C1379" t="s">
        <v>13770</v>
      </c>
      <c r="E1379" t="s">
        <v>13766</v>
      </c>
      <c r="F1379">
        <v>1</v>
      </c>
      <c r="G1379">
        <v>7</v>
      </c>
      <c r="H1379">
        <v>7101</v>
      </c>
      <c r="I1379">
        <v>270103</v>
      </c>
      <c r="J1379" t="s">
        <v>13535</v>
      </c>
      <c r="K1379">
        <v>270103007</v>
      </c>
      <c r="L1379" t="s">
        <v>13726</v>
      </c>
      <c r="M1379">
        <v>0</v>
      </c>
      <c r="N1379">
        <v>8086</v>
      </c>
      <c r="O1379">
        <v>17787</v>
      </c>
    </row>
    <row r="1380" spans="1:15" x14ac:dyDescent="0.25">
      <c r="A1380" t="s">
        <v>786</v>
      </c>
      <c r="B1380" t="s">
        <v>1390</v>
      </c>
      <c r="C1380" t="s">
        <v>13770</v>
      </c>
      <c r="E1380" t="s">
        <v>13767</v>
      </c>
      <c r="F1380">
        <v>2</v>
      </c>
      <c r="G1380">
        <v>7</v>
      </c>
      <c r="H1380">
        <v>7101</v>
      </c>
      <c r="I1380">
        <v>270103</v>
      </c>
      <c r="J1380" t="s">
        <v>13535</v>
      </c>
      <c r="K1380">
        <v>270103007</v>
      </c>
      <c r="L1380" t="s">
        <v>13726</v>
      </c>
      <c r="M1380">
        <v>8401</v>
      </c>
      <c r="N1380">
        <v>1470</v>
      </c>
      <c r="O1380">
        <v>0</v>
      </c>
    </row>
    <row r="1381" spans="1:15" x14ac:dyDescent="0.25">
      <c r="A1381" t="s">
        <v>786</v>
      </c>
      <c r="B1381" t="s">
        <v>1390</v>
      </c>
      <c r="C1381" t="s">
        <v>13770</v>
      </c>
      <c r="E1381" t="s">
        <v>13768</v>
      </c>
      <c r="F1381">
        <v>3</v>
      </c>
      <c r="G1381">
        <v>7</v>
      </c>
      <c r="H1381">
        <v>7101</v>
      </c>
      <c r="I1381">
        <v>270103</v>
      </c>
      <c r="J1381" t="s">
        <v>13535</v>
      </c>
      <c r="K1381">
        <v>270103007</v>
      </c>
      <c r="L1381" t="s">
        <v>13726</v>
      </c>
      <c r="M1381">
        <v>0</v>
      </c>
      <c r="N1381">
        <v>0</v>
      </c>
      <c r="O1381">
        <v>3557</v>
      </c>
    </row>
    <row r="1382" spans="1:15" x14ac:dyDescent="0.25">
      <c r="A1382" t="s">
        <v>786</v>
      </c>
      <c r="B1382" t="s">
        <v>1390</v>
      </c>
      <c r="C1382" t="s">
        <v>13771</v>
      </c>
      <c r="E1382" t="s">
        <v>13766</v>
      </c>
      <c r="F1382">
        <v>1</v>
      </c>
      <c r="G1382">
        <v>7</v>
      </c>
      <c r="H1382">
        <v>7101</v>
      </c>
      <c r="I1382">
        <v>270103</v>
      </c>
      <c r="J1382" t="s">
        <v>13535</v>
      </c>
      <c r="K1382">
        <v>270103007</v>
      </c>
      <c r="L1382" t="s">
        <v>13726</v>
      </c>
      <c r="M1382">
        <v>617</v>
      </c>
      <c r="N1382">
        <v>9987</v>
      </c>
      <c r="O1382">
        <v>15721</v>
      </c>
    </row>
    <row r="1383" spans="1:15" x14ac:dyDescent="0.25">
      <c r="A1383" t="s">
        <v>786</v>
      </c>
      <c r="B1383" t="s">
        <v>1390</v>
      </c>
      <c r="C1383" t="s">
        <v>13771</v>
      </c>
      <c r="E1383" t="s">
        <v>13767</v>
      </c>
      <c r="F1383">
        <v>2</v>
      </c>
      <c r="G1383">
        <v>7</v>
      </c>
      <c r="H1383">
        <v>7101</v>
      </c>
      <c r="I1383">
        <v>270103</v>
      </c>
      <c r="J1383" t="s">
        <v>13535</v>
      </c>
      <c r="K1383">
        <v>270103007</v>
      </c>
      <c r="L1383" t="s">
        <v>13726</v>
      </c>
      <c r="M1383">
        <v>12402</v>
      </c>
      <c r="N1383">
        <v>1051</v>
      </c>
      <c r="O1383">
        <v>0</v>
      </c>
    </row>
    <row r="1384" spans="1:15" x14ac:dyDescent="0.25">
      <c r="A1384" t="s">
        <v>786</v>
      </c>
      <c r="B1384" t="s">
        <v>1390</v>
      </c>
      <c r="C1384" t="s">
        <v>13771</v>
      </c>
      <c r="E1384" t="s">
        <v>13768</v>
      </c>
      <c r="F1384">
        <v>3</v>
      </c>
      <c r="G1384">
        <v>7</v>
      </c>
      <c r="H1384">
        <v>7101</v>
      </c>
      <c r="I1384">
        <v>270103</v>
      </c>
      <c r="J1384" t="s">
        <v>13535</v>
      </c>
      <c r="K1384">
        <v>270103007</v>
      </c>
      <c r="L1384" t="s">
        <v>13726</v>
      </c>
      <c r="M1384">
        <v>470</v>
      </c>
      <c r="N1384">
        <v>0</v>
      </c>
      <c r="O1384">
        <v>1258</v>
      </c>
    </row>
    <row r="1385" spans="1:15" x14ac:dyDescent="0.25">
      <c r="A1385" t="s">
        <v>786</v>
      </c>
      <c r="B1385" t="s">
        <v>1390</v>
      </c>
      <c r="C1385" t="s">
        <v>13772</v>
      </c>
      <c r="E1385" t="s">
        <v>13766</v>
      </c>
      <c r="F1385">
        <v>1</v>
      </c>
      <c r="G1385">
        <v>7</v>
      </c>
      <c r="H1385">
        <v>7101</v>
      </c>
      <c r="I1385">
        <v>270103</v>
      </c>
      <c r="J1385" t="s">
        <v>13535</v>
      </c>
      <c r="K1385">
        <v>270103007</v>
      </c>
      <c r="L1385" t="s">
        <v>13726</v>
      </c>
      <c r="M1385">
        <v>383</v>
      </c>
      <c r="N1385">
        <v>9027</v>
      </c>
      <c r="O1385">
        <v>13749</v>
      </c>
    </row>
    <row r="1386" spans="1:15" x14ac:dyDescent="0.25">
      <c r="A1386" t="s">
        <v>786</v>
      </c>
      <c r="B1386" t="s">
        <v>1390</v>
      </c>
      <c r="C1386" t="s">
        <v>13772</v>
      </c>
      <c r="E1386" t="s">
        <v>13767</v>
      </c>
      <c r="F1386">
        <v>2</v>
      </c>
      <c r="G1386">
        <v>7</v>
      </c>
      <c r="H1386">
        <v>7101</v>
      </c>
      <c r="I1386">
        <v>270103</v>
      </c>
      <c r="J1386" t="s">
        <v>13535</v>
      </c>
      <c r="K1386">
        <v>270103007</v>
      </c>
      <c r="L1386" t="s">
        <v>13726</v>
      </c>
      <c r="M1386">
        <v>10049</v>
      </c>
      <c r="N1386">
        <v>3869</v>
      </c>
      <c r="O1386">
        <v>2895</v>
      </c>
    </row>
    <row r="1387" spans="1:15" x14ac:dyDescent="0.25">
      <c r="A1387" t="s">
        <v>786</v>
      </c>
      <c r="B1387" t="s">
        <v>1390</v>
      </c>
      <c r="C1387" t="s">
        <v>13772</v>
      </c>
      <c r="E1387" t="s">
        <v>13768</v>
      </c>
      <c r="F1387">
        <v>3</v>
      </c>
      <c r="G1387">
        <v>7</v>
      </c>
      <c r="H1387">
        <v>7101</v>
      </c>
      <c r="I1387">
        <v>270103</v>
      </c>
      <c r="J1387" t="s">
        <v>13535</v>
      </c>
      <c r="K1387">
        <v>270103007</v>
      </c>
      <c r="L1387" t="s">
        <v>13726</v>
      </c>
      <c r="M1387">
        <v>2147</v>
      </c>
      <c r="N1387">
        <v>0</v>
      </c>
      <c r="O1387">
        <v>0</v>
      </c>
    </row>
    <row r="1388" spans="1:15" x14ac:dyDescent="0.25">
      <c r="A1388" t="s">
        <v>786</v>
      </c>
      <c r="B1388" t="s">
        <v>1390</v>
      </c>
      <c r="C1388" t="s">
        <v>13773</v>
      </c>
      <c r="E1388" t="s">
        <v>13766</v>
      </c>
      <c r="F1388">
        <v>1</v>
      </c>
      <c r="G1388">
        <v>7</v>
      </c>
      <c r="H1388">
        <v>7101</v>
      </c>
      <c r="I1388">
        <v>270103</v>
      </c>
      <c r="J1388" t="s">
        <v>13535</v>
      </c>
      <c r="K1388">
        <v>270103007</v>
      </c>
      <c r="L1388" t="s">
        <v>13726</v>
      </c>
      <c r="M1388">
        <v>896</v>
      </c>
      <c r="N1388">
        <v>5601</v>
      </c>
      <c r="O1388">
        <v>15103</v>
      </c>
    </row>
    <row r="1389" spans="1:15" x14ac:dyDescent="0.25">
      <c r="A1389" t="s">
        <v>786</v>
      </c>
      <c r="B1389" t="s">
        <v>1390</v>
      </c>
      <c r="C1389" t="s">
        <v>13773</v>
      </c>
      <c r="E1389" t="s">
        <v>13767</v>
      </c>
      <c r="F1389">
        <v>2</v>
      </c>
      <c r="G1389">
        <v>7</v>
      </c>
      <c r="H1389">
        <v>7101</v>
      </c>
      <c r="I1389">
        <v>270103</v>
      </c>
      <c r="J1389" t="s">
        <v>13535</v>
      </c>
      <c r="K1389">
        <v>270103007</v>
      </c>
      <c r="L1389" t="s">
        <v>13726</v>
      </c>
      <c r="M1389">
        <v>11247</v>
      </c>
      <c r="N1389">
        <v>2614</v>
      </c>
      <c r="O1389">
        <v>0</v>
      </c>
    </row>
    <row r="1390" spans="1:15" x14ac:dyDescent="0.25">
      <c r="A1390" t="s">
        <v>786</v>
      </c>
      <c r="B1390" t="s">
        <v>1390</v>
      </c>
      <c r="C1390" t="s">
        <v>13773</v>
      </c>
      <c r="E1390" t="s">
        <v>13768</v>
      </c>
      <c r="F1390">
        <v>3</v>
      </c>
      <c r="G1390">
        <v>7</v>
      </c>
      <c r="H1390">
        <v>7101</v>
      </c>
      <c r="I1390">
        <v>270103</v>
      </c>
      <c r="J1390" t="s">
        <v>13535</v>
      </c>
      <c r="K1390">
        <v>270103007</v>
      </c>
      <c r="L1390" t="s">
        <v>13726</v>
      </c>
      <c r="M1390">
        <v>470</v>
      </c>
      <c r="N1390">
        <v>0</v>
      </c>
      <c r="O1390">
        <v>1549</v>
      </c>
    </row>
    <row r="1391" spans="1:15" x14ac:dyDescent="0.25">
      <c r="A1391" t="s">
        <v>786</v>
      </c>
      <c r="B1391" t="s">
        <v>1449</v>
      </c>
      <c r="C1391" t="s">
        <v>13770</v>
      </c>
      <c r="E1391" t="s">
        <v>13766</v>
      </c>
      <c r="F1391">
        <v>1</v>
      </c>
      <c r="G1391">
        <v>7</v>
      </c>
      <c r="H1391">
        <v>7308</v>
      </c>
      <c r="I1391">
        <v>270103</v>
      </c>
      <c r="J1391" t="s">
        <v>13535</v>
      </c>
      <c r="K1391">
        <v>270103007</v>
      </c>
      <c r="L1391" t="s">
        <v>13726</v>
      </c>
      <c r="M1391">
        <v>0</v>
      </c>
      <c r="N1391">
        <v>1470</v>
      </c>
      <c r="O1391">
        <v>0</v>
      </c>
    </row>
    <row r="1392" spans="1:15" x14ac:dyDescent="0.25">
      <c r="A1392" t="s">
        <v>786</v>
      </c>
      <c r="B1392" t="s">
        <v>1449</v>
      </c>
      <c r="C1392" t="s">
        <v>13772</v>
      </c>
      <c r="E1392" t="s">
        <v>13767</v>
      </c>
      <c r="F1392">
        <v>2</v>
      </c>
      <c r="G1392">
        <v>7</v>
      </c>
      <c r="H1392">
        <v>7308</v>
      </c>
      <c r="I1392">
        <v>270103</v>
      </c>
      <c r="J1392" t="s">
        <v>13535</v>
      </c>
      <c r="K1392">
        <v>270103007</v>
      </c>
      <c r="L1392" t="s">
        <v>13726</v>
      </c>
      <c r="M1392">
        <v>0</v>
      </c>
      <c r="N1392">
        <v>645</v>
      </c>
      <c r="O1392">
        <v>0</v>
      </c>
    </row>
    <row r="1393" spans="1:15" x14ac:dyDescent="0.25">
      <c r="A1393" t="s">
        <v>786</v>
      </c>
      <c r="B1393" t="s">
        <v>1449</v>
      </c>
      <c r="C1393" t="s">
        <v>13773</v>
      </c>
      <c r="E1393" t="s">
        <v>13766</v>
      </c>
      <c r="F1393">
        <v>1</v>
      </c>
      <c r="G1393">
        <v>7</v>
      </c>
      <c r="H1393">
        <v>7308</v>
      </c>
      <c r="I1393">
        <v>270103</v>
      </c>
      <c r="J1393" t="s">
        <v>13535</v>
      </c>
      <c r="K1393">
        <v>270103007</v>
      </c>
      <c r="L1393" t="s">
        <v>13726</v>
      </c>
      <c r="M1393">
        <v>0</v>
      </c>
      <c r="N1393">
        <v>373</v>
      </c>
      <c r="O1393">
        <v>0</v>
      </c>
    </row>
    <row r="1394" spans="1:15" x14ac:dyDescent="0.25">
      <c r="A1394" t="s">
        <v>786</v>
      </c>
      <c r="B1394" t="s">
        <v>1452</v>
      </c>
      <c r="C1394" t="s">
        <v>13770</v>
      </c>
      <c r="E1394" t="s">
        <v>13767</v>
      </c>
      <c r="F1394">
        <v>2</v>
      </c>
      <c r="G1394">
        <v>7</v>
      </c>
      <c r="H1394">
        <v>7309</v>
      </c>
      <c r="I1394">
        <v>270103</v>
      </c>
      <c r="J1394" t="s">
        <v>13535</v>
      </c>
      <c r="K1394">
        <v>270103007</v>
      </c>
      <c r="L1394" t="s">
        <v>13726</v>
      </c>
      <c r="M1394">
        <v>0</v>
      </c>
      <c r="N1394">
        <v>735</v>
      </c>
      <c r="O1394">
        <v>0</v>
      </c>
    </row>
    <row r="1395" spans="1:15" x14ac:dyDescent="0.25">
      <c r="A1395" t="s">
        <v>786</v>
      </c>
      <c r="B1395" t="s">
        <v>1452</v>
      </c>
      <c r="C1395" t="s">
        <v>13771</v>
      </c>
      <c r="E1395" t="s">
        <v>13766</v>
      </c>
      <c r="F1395">
        <v>1</v>
      </c>
      <c r="G1395">
        <v>7</v>
      </c>
      <c r="H1395">
        <v>7309</v>
      </c>
      <c r="I1395">
        <v>270103</v>
      </c>
      <c r="J1395" t="s">
        <v>13535</v>
      </c>
      <c r="K1395">
        <v>270103007</v>
      </c>
      <c r="L1395" t="s">
        <v>13726</v>
      </c>
      <c r="M1395">
        <v>0</v>
      </c>
      <c r="N1395">
        <v>1051</v>
      </c>
      <c r="O1395">
        <v>0</v>
      </c>
    </row>
    <row r="1396" spans="1:15" x14ac:dyDescent="0.25">
      <c r="A1396" t="s">
        <v>786</v>
      </c>
      <c r="B1396" t="s">
        <v>1452</v>
      </c>
      <c r="C1396" t="s">
        <v>13772</v>
      </c>
      <c r="E1396" t="s">
        <v>13766</v>
      </c>
      <c r="F1396">
        <v>1</v>
      </c>
      <c r="G1396">
        <v>7</v>
      </c>
      <c r="H1396">
        <v>7309</v>
      </c>
      <c r="I1396">
        <v>270103</v>
      </c>
      <c r="J1396" t="s">
        <v>13535</v>
      </c>
      <c r="K1396">
        <v>270103007</v>
      </c>
      <c r="L1396" t="s">
        <v>13726</v>
      </c>
      <c r="M1396">
        <v>0</v>
      </c>
      <c r="N1396">
        <v>645</v>
      </c>
      <c r="O1396">
        <v>0</v>
      </c>
    </row>
    <row r="1397" spans="1:15" x14ac:dyDescent="0.25">
      <c r="A1397" t="s">
        <v>786</v>
      </c>
      <c r="B1397" t="s">
        <v>1452</v>
      </c>
      <c r="C1397" t="s">
        <v>13773</v>
      </c>
      <c r="E1397" t="s">
        <v>13766</v>
      </c>
      <c r="F1397">
        <v>1</v>
      </c>
      <c r="G1397">
        <v>7</v>
      </c>
      <c r="H1397">
        <v>7309</v>
      </c>
      <c r="I1397">
        <v>270103</v>
      </c>
      <c r="J1397" t="s">
        <v>13535</v>
      </c>
      <c r="K1397">
        <v>270103007</v>
      </c>
      <c r="L1397" t="s">
        <v>13726</v>
      </c>
      <c r="M1397">
        <v>0</v>
      </c>
      <c r="N1397">
        <v>1493</v>
      </c>
      <c r="O1397">
        <v>0</v>
      </c>
    </row>
    <row r="1398" spans="1:15" x14ac:dyDescent="0.25">
      <c r="A1398" t="s">
        <v>786</v>
      </c>
      <c r="B1398" t="s">
        <v>1452</v>
      </c>
      <c r="C1398" t="s">
        <v>13773</v>
      </c>
      <c r="E1398" t="s">
        <v>13767</v>
      </c>
      <c r="F1398">
        <v>2</v>
      </c>
      <c r="G1398">
        <v>7</v>
      </c>
      <c r="H1398">
        <v>7309</v>
      </c>
      <c r="I1398">
        <v>270103</v>
      </c>
      <c r="J1398" t="s">
        <v>13535</v>
      </c>
      <c r="K1398">
        <v>270103007</v>
      </c>
      <c r="L1398" t="s">
        <v>13726</v>
      </c>
      <c r="M1398">
        <v>0</v>
      </c>
      <c r="N1398">
        <v>1493</v>
      </c>
      <c r="O1398">
        <v>0</v>
      </c>
    </row>
    <row r="1399" spans="1:15" x14ac:dyDescent="0.25">
      <c r="A1399" t="s">
        <v>10679</v>
      </c>
      <c r="B1399" t="s">
        <v>1939</v>
      </c>
      <c r="C1399" t="s">
        <v>13769</v>
      </c>
      <c r="E1399" t="s">
        <v>13766</v>
      </c>
      <c r="F1399">
        <v>1</v>
      </c>
      <c r="G1399">
        <v>13</v>
      </c>
      <c r="H1399">
        <v>13402</v>
      </c>
      <c r="I1399">
        <v>270103</v>
      </c>
      <c r="J1399" t="s">
        <v>13535</v>
      </c>
      <c r="K1399">
        <v>270103007</v>
      </c>
      <c r="L1399" t="s">
        <v>13726</v>
      </c>
      <c r="M1399">
        <v>0</v>
      </c>
      <c r="N1399">
        <v>0</v>
      </c>
      <c r="O1399">
        <v>3755</v>
      </c>
    </row>
    <row r="1400" spans="1:15" x14ac:dyDescent="0.25">
      <c r="A1400" t="s">
        <v>10679</v>
      </c>
      <c r="B1400" t="s">
        <v>1939</v>
      </c>
      <c r="C1400" t="s">
        <v>13769</v>
      </c>
      <c r="E1400" t="s">
        <v>13767</v>
      </c>
      <c r="F1400">
        <v>2</v>
      </c>
      <c r="G1400">
        <v>13</v>
      </c>
      <c r="H1400">
        <v>13402</v>
      </c>
      <c r="I1400">
        <v>270103</v>
      </c>
      <c r="J1400" t="s">
        <v>13535</v>
      </c>
      <c r="K1400">
        <v>270103007</v>
      </c>
      <c r="L1400" t="s">
        <v>13726</v>
      </c>
      <c r="M1400">
        <v>4231</v>
      </c>
      <c r="N1400">
        <v>0</v>
      </c>
      <c r="O1400">
        <v>3755</v>
      </c>
    </row>
    <row r="1401" spans="1:15" x14ac:dyDescent="0.25">
      <c r="A1401" t="s">
        <v>10679</v>
      </c>
      <c r="B1401" t="s">
        <v>1939</v>
      </c>
      <c r="C1401" t="s">
        <v>13770</v>
      </c>
      <c r="E1401" t="s">
        <v>13766</v>
      </c>
      <c r="F1401">
        <v>1</v>
      </c>
      <c r="G1401">
        <v>13</v>
      </c>
      <c r="H1401">
        <v>13402</v>
      </c>
      <c r="I1401">
        <v>270103</v>
      </c>
      <c r="J1401" t="s">
        <v>13535</v>
      </c>
      <c r="K1401">
        <v>270103007</v>
      </c>
      <c r="L1401" t="s">
        <v>13726</v>
      </c>
      <c r="M1401">
        <v>0</v>
      </c>
      <c r="N1401">
        <v>12314</v>
      </c>
      <c r="O1401">
        <v>0</v>
      </c>
    </row>
    <row r="1402" spans="1:15" x14ac:dyDescent="0.25">
      <c r="A1402" t="s">
        <v>10679</v>
      </c>
      <c r="B1402" t="s">
        <v>1939</v>
      </c>
      <c r="C1402" t="s">
        <v>13770</v>
      </c>
      <c r="E1402" t="s">
        <v>13767</v>
      </c>
      <c r="F1402">
        <v>2</v>
      </c>
      <c r="G1402">
        <v>13</v>
      </c>
      <c r="H1402">
        <v>13402</v>
      </c>
      <c r="I1402">
        <v>270103</v>
      </c>
      <c r="J1402" t="s">
        <v>13535</v>
      </c>
      <c r="K1402">
        <v>270103007</v>
      </c>
      <c r="L1402" t="s">
        <v>13726</v>
      </c>
      <c r="M1402">
        <v>2115</v>
      </c>
      <c r="N1402">
        <v>0</v>
      </c>
      <c r="O1402">
        <v>0</v>
      </c>
    </row>
    <row r="1403" spans="1:15" x14ac:dyDescent="0.25">
      <c r="A1403" t="s">
        <v>10679</v>
      </c>
      <c r="B1403" t="s">
        <v>1939</v>
      </c>
      <c r="C1403" t="s">
        <v>13770</v>
      </c>
      <c r="E1403" t="s">
        <v>13768</v>
      </c>
      <c r="F1403">
        <v>3</v>
      </c>
      <c r="G1403">
        <v>13</v>
      </c>
      <c r="H1403">
        <v>13402</v>
      </c>
      <c r="I1403">
        <v>270103</v>
      </c>
      <c r="J1403" t="s">
        <v>13535</v>
      </c>
      <c r="K1403">
        <v>270103007</v>
      </c>
      <c r="L1403" t="s">
        <v>13726</v>
      </c>
      <c r="M1403">
        <v>0</v>
      </c>
      <c r="N1403">
        <v>0</v>
      </c>
      <c r="O1403">
        <v>2901</v>
      </c>
    </row>
    <row r="1404" spans="1:15" x14ac:dyDescent="0.25">
      <c r="A1404" t="s">
        <v>10679</v>
      </c>
      <c r="B1404" t="s">
        <v>1939</v>
      </c>
      <c r="C1404" t="s">
        <v>13771</v>
      </c>
      <c r="E1404" t="s">
        <v>13766</v>
      </c>
      <c r="F1404">
        <v>1</v>
      </c>
      <c r="G1404">
        <v>13</v>
      </c>
      <c r="H1404">
        <v>13402</v>
      </c>
      <c r="I1404">
        <v>270103</v>
      </c>
      <c r="J1404" t="s">
        <v>13535</v>
      </c>
      <c r="K1404">
        <v>270103007</v>
      </c>
      <c r="L1404" t="s">
        <v>13726</v>
      </c>
      <c r="M1404">
        <v>0</v>
      </c>
      <c r="N1404">
        <v>8316</v>
      </c>
      <c r="O1404">
        <v>5645</v>
      </c>
    </row>
    <row r="1405" spans="1:15" x14ac:dyDescent="0.25">
      <c r="A1405" t="s">
        <v>10679</v>
      </c>
      <c r="B1405" t="s">
        <v>1939</v>
      </c>
      <c r="C1405" t="s">
        <v>13771</v>
      </c>
      <c r="E1405" t="s">
        <v>13768</v>
      </c>
      <c r="F1405">
        <v>3</v>
      </c>
      <c r="G1405">
        <v>13</v>
      </c>
      <c r="H1405">
        <v>13402</v>
      </c>
      <c r="I1405">
        <v>270103</v>
      </c>
      <c r="J1405" t="s">
        <v>13535</v>
      </c>
      <c r="K1405">
        <v>270103007</v>
      </c>
      <c r="L1405" t="s">
        <v>13726</v>
      </c>
      <c r="M1405">
        <v>0</v>
      </c>
      <c r="N1405">
        <v>0</v>
      </c>
      <c r="O1405">
        <v>5645</v>
      </c>
    </row>
    <row r="1406" spans="1:15" x14ac:dyDescent="0.25">
      <c r="A1406" t="s">
        <v>10679</v>
      </c>
      <c r="B1406" t="s">
        <v>1939</v>
      </c>
      <c r="C1406" t="s">
        <v>13772</v>
      </c>
      <c r="E1406" t="s">
        <v>13766</v>
      </c>
      <c r="F1406">
        <v>1</v>
      </c>
      <c r="G1406">
        <v>13</v>
      </c>
      <c r="H1406">
        <v>13402</v>
      </c>
      <c r="I1406">
        <v>270103</v>
      </c>
      <c r="J1406" t="s">
        <v>13535</v>
      </c>
      <c r="K1406">
        <v>270103007</v>
      </c>
      <c r="L1406" t="s">
        <v>13726</v>
      </c>
      <c r="M1406">
        <v>11731</v>
      </c>
      <c r="N1406">
        <v>2325</v>
      </c>
      <c r="O1406">
        <v>9106</v>
      </c>
    </row>
    <row r="1407" spans="1:15" x14ac:dyDescent="0.25">
      <c r="A1407" t="s">
        <v>10679</v>
      </c>
      <c r="B1407" t="s">
        <v>1939</v>
      </c>
      <c r="C1407" t="s">
        <v>13772</v>
      </c>
      <c r="E1407" t="s">
        <v>13767</v>
      </c>
      <c r="F1407">
        <v>2</v>
      </c>
      <c r="G1407">
        <v>13</v>
      </c>
      <c r="H1407">
        <v>13402</v>
      </c>
      <c r="I1407">
        <v>270103</v>
      </c>
      <c r="J1407" t="s">
        <v>13535</v>
      </c>
      <c r="K1407">
        <v>270103007</v>
      </c>
      <c r="L1407" t="s">
        <v>13726</v>
      </c>
      <c r="M1407">
        <v>0</v>
      </c>
      <c r="N1407">
        <v>2325</v>
      </c>
      <c r="O1407">
        <v>4553</v>
      </c>
    </row>
    <row r="1408" spans="1:15" x14ac:dyDescent="0.25">
      <c r="A1408" t="s">
        <v>10679</v>
      </c>
      <c r="B1408" t="s">
        <v>1939</v>
      </c>
      <c r="C1408" t="s">
        <v>13773</v>
      </c>
      <c r="E1408" t="s">
        <v>13766</v>
      </c>
      <c r="F1408">
        <v>1</v>
      </c>
      <c r="G1408">
        <v>13</v>
      </c>
      <c r="H1408">
        <v>13402</v>
      </c>
      <c r="I1408">
        <v>270103</v>
      </c>
      <c r="J1408" t="s">
        <v>13535</v>
      </c>
      <c r="K1408">
        <v>270103007</v>
      </c>
      <c r="L1408" t="s">
        <v>13726</v>
      </c>
      <c r="M1408">
        <v>0</v>
      </c>
      <c r="N1408">
        <v>1594</v>
      </c>
      <c r="O1408">
        <v>6754</v>
      </c>
    </row>
    <row r="1409" spans="1:15" x14ac:dyDescent="0.25">
      <c r="A1409" t="s">
        <v>10679</v>
      </c>
      <c r="B1409" t="s">
        <v>1939</v>
      </c>
      <c r="C1409" t="s">
        <v>13773</v>
      </c>
      <c r="E1409" t="s">
        <v>13767</v>
      </c>
      <c r="F1409">
        <v>2</v>
      </c>
      <c r="G1409">
        <v>13</v>
      </c>
      <c r="H1409">
        <v>13402</v>
      </c>
      <c r="I1409">
        <v>270103</v>
      </c>
      <c r="J1409" t="s">
        <v>13535</v>
      </c>
      <c r="K1409">
        <v>270103007</v>
      </c>
      <c r="L1409" t="s">
        <v>13726</v>
      </c>
      <c r="M1409">
        <v>0</v>
      </c>
      <c r="N1409">
        <v>3188</v>
      </c>
      <c r="O1409">
        <v>1351</v>
      </c>
    </row>
    <row r="1410" spans="1:15" x14ac:dyDescent="0.25">
      <c r="A1410" t="s">
        <v>10679</v>
      </c>
      <c r="B1410" t="s">
        <v>1939</v>
      </c>
      <c r="C1410" t="s">
        <v>13773</v>
      </c>
      <c r="E1410" t="s">
        <v>13768</v>
      </c>
      <c r="F1410">
        <v>3</v>
      </c>
      <c r="G1410">
        <v>13</v>
      </c>
      <c r="H1410">
        <v>13402</v>
      </c>
      <c r="I1410">
        <v>270103</v>
      </c>
      <c r="J1410" t="s">
        <v>13535</v>
      </c>
      <c r="K1410">
        <v>270103007</v>
      </c>
      <c r="L1410" t="s">
        <v>13726</v>
      </c>
      <c r="M1410">
        <v>0</v>
      </c>
      <c r="N1410">
        <v>0</v>
      </c>
      <c r="O1410">
        <v>1351</v>
      </c>
    </row>
    <row r="1411" spans="1:15" x14ac:dyDescent="0.25">
      <c r="A1411" t="s">
        <v>10679</v>
      </c>
      <c r="B1411" t="s">
        <v>13779</v>
      </c>
      <c r="C1411" t="s">
        <v>13769</v>
      </c>
      <c r="E1411" t="s">
        <v>13766</v>
      </c>
      <c r="F1411">
        <v>1</v>
      </c>
      <c r="G1411">
        <v>13</v>
      </c>
      <c r="H1411">
        <v>13403</v>
      </c>
      <c r="I1411">
        <v>270103</v>
      </c>
      <c r="J1411" t="s">
        <v>13535</v>
      </c>
      <c r="K1411">
        <v>270103007</v>
      </c>
      <c r="L1411" t="s">
        <v>13726</v>
      </c>
      <c r="M1411">
        <v>0</v>
      </c>
      <c r="N1411">
        <v>3638</v>
      </c>
      <c r="O1411">
        <v>0</v>
      </c>
    </row>
    <row r="1412" spans="1:15" x14ac:dyDescent="0.25">
      <c r="A1412" t="s">
        <v>10679</v>
      </c>
      <c r="B1412" t="s">
        <v>13779</v>
      </c>
      <c r="C1412" t="s">
        <v>13771</v>
      </c>
      <c r="E1412" t="s">
        <v>13766</v>
      </c>
      <c r="F1412">
        <v>1</v>
      </c>
      <c r="G1412">
        <v>13</v>
      </c>
      <c r="H1412">
        <v>13403</v>
      </c>
      <c r="I1412">
        <v>270103</v>
      </c>
      <c r="J1412" t="s">
        <v>13535</v>
      </c>
      <c r="K1412">
        <v>270103007</v>
      </c>
      <c r="L1412" t="s">
        <v>13726</v>
      </c>
      <c r="M1412">
        <v>0</v>
      </c>
      <c r="N1412">
        <v>2772</v>
      </c>
      <c r="O1412">
        <v>0</v>
      </c>
    </row>
    <row r="1413" spans="1:15" x14ac:dyDescent="0.25">
      <c r="A1413" t="s">
        <v>10679</v>
      </c>
      <c r="B1413" t="s">
        <v>13779</v>
      </c>
      <c r="C1413" t="s">
        <v>13772</v>
      </c>
      <c r="E1413" t="s">
        <v>13767</v>
      </c>
      <c r="F1413">
        <v>2</v>
      </c>
      <c r="G1413">
        <v>13</v>
      </c>
      <c r="H1413">
        <v>13403</v>
      </c>
      <c r="I1413">
        <v>270103</v>
      </c>
      <c r="J1413" t="s">
        <v>13535</v>
      </c>
      <c r="K1413">
        <v>270103007</v>
      </c>
      <c r="L1413" t="s">
        <v>13726</v>
      </c>
      <c r="M1413">
        <v>0</v>
      </c>
      <c r="N1413">
        <v>2325</v>
      </c>
      <c r="O1413">
        <v>0</v>
      </c>
    </row>
    <row r="1414" spans="1:15" x14ac:dyDescent="0.25">
      <c r="A1414" t="s">
        <v>10679</v>
      </c>
      <c r="B1414" t="s">
        <v>13779</v>
      </c>
      <c r="C1414" t="s">
        <v>13773</v>
      </c>
      <c r="E1414" t="s">
        <v>13766</v>
      </c>
      <c r="F1414">
        <v>1</v>
      </c>
      <c r="G1414">
        <v>13</v>
      </c>
      <c r="H1414">
        <v>13403</v>
      </c>
      <c r="I1414">
        <v>270103</v>
      </c>
      <c r="J1414" t="s">
        <v>13535</v>
      </c>
      <c r="K1414">
        <v>270103007</v>
      </c>
      <c r="L1414" t="s">
        <v>13726</v>
      </c>
      <c r="M1414">
        <v>0</v>
      </c>
      <c r="N1414">
        <v>1594</v>
      </c>
      <c r="O1414">
        <v>0</v>
      </c>
    </row>
    <row r="1415" spans="1:15" x14ac:dyDescent="0.25">
      <c r="A1415" t="s">
        <v>10679</v>
      </c>
      <c r="B1415" t="s">
        <v>1827</v>
      </c>
      <c r="C1415" t="s">
        <v>13765</v>
      </c>
      <c r="E1415" t="s">
        <v>13766</v>
      </c>
      <c r="F1415">
        <v>1</v>
      </c>
      <c r="G1415">
        <v>13</v>
      </c>
      <c r="H1415">
        <v>13102</v>
      </c>
      <c r="I1415">
        <v>270103</v>
      </c>
      <c r="J1415" t="s">
        <v>13535</v>
      </c>
      <c r="K1415">
        <v>270103007</v>
      </c>
      <c r="L1415" t="s">
        <v>13726</v>
      </c>
      <c r="M1415">
        <v>0</v>
      </c>
      <c r="N1415">
        <v>0</v>
      </c>
      <c r="O1415">
        <v>3808</v>
      </c>
    </row>
    <row r="1416" spans="1:15" x14ac:dyDescent="0.25">
      <c r="A1416" t="s">
        <v>10679</v>
      </c>
      <c r="B1416" t="s">
        <v>1827</v>
      </c>
      <c r="C1416" t="s">
        <v>13765</v>
      </c>
      <c r="E1416" t="s">
        <v>13767</v>
      </c>
      <c r="F1416">
        <v>2</v>
      </c>
      <c r="G1416">
        <v>13</v>
      </c>
      <c r="H1416">
        <v>13102</v>
      </c>
      <c r="I1416">
        <v>270103</v>
      </c>
      <c r="J1416" t="s">
        <v>13535</v>
      </c>
      <c r="K1416">
        <v>270103007</v>
      </c>
      <c r="L1416" t="s">
        <v>13726</v>
      </c>
      <c r="M1416">
        <v>10755</v>
      </c>
      <c r="N1416">
        <v>0</v>
      </c>
      <c r="O1416">
        <v>0</v>
      </c>
    </row>
    <row r="1417" spans="1:15" x14ac:dyDescent="0.25">
      <c r="A1417" t="s">
        <v>10679</v>
      </c>
      <c r="B1417" t="s">
        <v>1827</v>
      </c>
      <c r="C1417" t="s">
        <v>13769</v>
      </c>
      <c r="E1417" t="s">
        <v>13766</v>
      </c>
      <c r="F1417">
        <v>1</v>
      </c>
      <c r="G1417">
        <v>13</v>
      </c>
      <c r="H1417">
        <v>13102</v>
      </c>
      <c r="I1417">
        <v>270103</v>
      </c>
      <c r="J1417" t="s">
        <v>13535</v>
      </c>
      <c r="K1417">
        <v>270103007</v>
      </c>
      <c r="L1417" t="s">
        <v>13726</v>
      </c>
      <c r="M1417">
        <v>0</v>
      </c>
      <c r="N1417">
        <v>3638</v>
      </c>
      <c r="O1417">
        <v>3755</v>
      </c>
    </row>
    <row r="1418" spans="1:15" x14ac:dyDescent="0.25">
      <c r="A1418" t="s">
        <v>10679</v>
      </c>
      <c r="B1418" t="s">
        <v>1827</v>
      </c>
      <c r="C1418" t="s">
        <v>13769</v>
      </c>
      <c r="E1418" t="s">
        <v>13768</v>
      </c>
      <c r="F1418">
        <v>3</v>
      </c>
      <c r="G1418">
        <v>13</v>
      </c>
      <c r="H1418">
        <v>13102</v>
      </c>
      <c r="I1418">
        <v>270103</v>
      </c>
      <c r="J1418" t="s">
        <v>13535</v>
      </c>
      <c r="K1418">
        <v>270103007</v>
      </c>
      <c r="L1418" t="s">
        <v>13726</v>
      </c>
      <c r="M1418">
        <v>0</v>
      </c>
      <c r="N1418">
        <v>0</v>
      </c>
      <c r="O1418">
        <v>11264</v>
      </c>
    </row>
    <row r="1419" spans="1:15" x14ac:dyDescent="0.25">
      <c r="A1419" t="s">
        <v>10679</v>
      </c>
      <c r="B1419" t="s">
        <v>1827</v>
      </c>
      <c r="C1419" t="s">
        <v>13770</v>
      </c>
      <c r="E1419" t="s">
        <v>13766</v>
      </c>
      <c r="F1419">
        <v>1</v>
      </c>
      <c r="G1419">
        <v>13</v>
      </c>
      <c r="H1419">
        <v>13102</v>
      </c>
      <c r="I1419">
        <v>270103</v>
      </c>
      <c r="J1419" t="s">
        <v>13535</v>
      </c>
      <c r="K1419">
        <v>270103007</v>
      </c>
      <c r="L1419" t="s">
        <v>13726</v>
      </c>
      <c r="M1419">
        <v>0</v>
      </c>
      <c r="N1419">
        <v>18471</v>
      </c>
      <c r="O1419">
        <v>8702</v>
      </c>
    </row>
    <row r="1420" spans="1:15" x14ac:dyDescent="0.25">
      <c r="A1420" t="s">
        <v>10679</v>
      </c>
      <c r="B1420" t="s">
        <v>1827</v>
      </c>
      <c r="C1420" t="s">
        <v>13770</v>
      </c>
      <c r="E1420" t="s">
        <v>13768</v>
      </c>
      <c r="F1420">
        <v>3</v>
      </c>
      <c r="G1420">
        <v>13</v>
      </c>
      <c r="H1420">
        <v>13102</v>
      </c>
      <c r="I1420">
        <v>270103</v>
      </c>
      <c r="J1420" t="s">
        <v>13535</v>
      </c>
      <c r="K1420">
        <v>270103007</v>
      </c>
      <c r="L1420" t="s">
        <v>13726</v>
      </c>
      <c r="M1420">
        <v>0</v>
      </c>
      <c r="N1420">
        <v>0</v>
      </c>
      <c r="O1420">
        <v>5801</v>
      </c>
    </row>
    <row r="1421" spans="1:15" x14ac:dyDescent="0.25">
      <c r="A1421" t="s">
        <v>10679</v>
      </c>
      <c r="B1421" t="s">
        <v>1827</v>
      </c>
      <c r="C1421" t="s">
        <v>13771</v>
      </c>
      <c r="E1421" t="s">
        <v>13766</v>
      </c>
      <c r="F1421">
        <v>1</v>
      </c>
      <c r="G1421">
        <v>13</v>
      </c>
      <c r="H1421">
        <v>13102</v>
      </c>
      <c r="I1421">
        <v>270103</v>
      </c>
      <c r="J1421" t="s">
        <v>13535</v>
      </c>
      <c r="K1421">
        <v>270103007</v>
      </c>
      <c r="L1421" t="s">
        <v>13726</v>
      </c>
      <c r="M1421">
        <v>0</v>
      </c>
      <c r="N1421">
        <v>16632</v>
      </c>
      <c r="O1421">
        <v>5645</v>
      </c>
    </row>
    <row r="1422" spans="1:15" x14ac:dyDescent="0.25">
      <c r="A1422" t="s">
        <v>10679</v>
      </c>
      <c r="B1422" t="s">
        <v>1827</v>
      </c>
      <c r="C1422" t="s">
        <v>13771</v>
      </c>
      <c r="E1422" t="s">
        <v>13767</v>
      </c>
      <c r="F1422">
        <v>2</v>
      </c>
      <c r="G1422">
        <v>13</v>
      </c>
      <c r="H1422">
        <v>13102</v>
      </c>
      <c r="I1422">
        <v>270103</v>
      </c>
      <c r="J1422" t="s">
        <v>13535</v>
      </c>
      <c r="K1422">
        <v>270103007</v>
      </c>
      <c r="L1422" t="s">
        <v>13726</v>
      </c>
      <c r="M1422">
        <v>4044</v>
      </c>
      <c r="N1422">
        <v>8316</v>
      </c>
      <c r="O1422">
        <v>0</v>
      </c>
    </row>
    <row r="1423" spans="1:15" x14ac:dyDescent="0.25">
      <c r="A1423" t="s">
        <v>10679</v>
      </c>
      <c r="B1423" t="s">
        <v>1827</v>
      </c>
      <c r="C1423" t="s">
        <v>13771</v>
      </c>
      <c r="E1423" t="s">
        <v>13768</v>
      </c>
      <c r="F1423">
        <v>3</v>
      </c>
      <c r="G1423">
        <v>13</v>
      </c>
      <c r="H1423">
        <v>13102</v>
      </c>
      <c r="I1423">
        <v>270103</v>
      </c>
      <c r="J1423" t="s">
        <v>13535</v>
      </c>
      <c r="K1423">
        <v>270103007</v>
      </c>
      <c r="L1423" t="s">
        <v>13726</v>
      </c>
      <c r="M1423">
        <v>0</v>
      </c>
      <c r="N1423">
        <v>2772</v>
      </c>
      <c r="O1423">
        <v>2822</v>
      </c>
    </row>
    <row r="1424" spans="1:15" x14ac:dyDescent="0.25">
      <c r="A1424" t="s">
        <v>10679</v>
      </c>
      <c r="B1424" t="s">
        <v>1827</v>
      </c>
      <c r="C1424" t="s">
        <v>13772</v>
      </c>
      <c r="E1424" t="s">
        <v>13766</v>
      </c>
      <c r="F1424">
        <v>1</v>
      </c>
      <c r="G1424">
        <v>13</v>
      </c>
      <c r="H1424">
        <v>13102</v>
      </c>
      <c r="I1424">
        <v>270103</v>
      </c>
      <c r="J1424" t="s">
        <v>13535</v>
      </c>
      <c r="K1424">
        <v>270103007</v>
      </c>
      <c r="L1424" t="s">
        <v>13726</v>
      </c>
      <c r="M1424">
        <v>0</v>
      </c>
      <c r="N1424">
        <v>6974</v>
      </c>
      <c r="O1424">
        <v>9106</v>
      </c>
    </row>
    <row r="1425" spans="1:15" x14ac:dyDescent="0.25">
      <c r="A1425" t="s">
        <v>10679</v>
      </c>
      <c r="B1425" t="s">
        <v>1827</v>
      </c>
      <c r="C1425" t="s">
        <v>13772</v>
      </c>
      <c r="E1425" t="s">
        <v>13767</v>
      </c>
      <c r="F1425">
        <v>2</v>
      </c>
      <c r="G1425">
        <v>13</v>
      </c>
      <c r="H1425">
        <v>13102</v>
      </c>
      <c r="I1425">
        <v>270103</v>
      </c>
      <c r="J1425" t="s">
        <v>13535</v>
      </c>
      <c r="K1425">
        <v>270103007</v>
      </c>
      <c r="L1425" t="s">
        <v>13726</v>
      </c>
      <c r="M1425">
        <v>3033</v>
      </c>
      <c r="N1425">
        <v>4649</v>
      </c>
      <c r="O1425">
        <v>2277</v>
      </c>
    </row>
    <row r="1426" spans="1:15" x14ac:dyDescent="0.25">
      <c r="A1426" t="s">
        <v>10679</v>
      </c>
      <c r="B1426" t="s">
        <v>1827</v>
      </c>
      <c r="C1426" t="s">
        <v>13772</v>
      </c>
      <c r="E1426" t="s">
        <v>13768</v>
      </c>
      <c r="F1426">
        <v>3</v>
      </c>
      <c r="G1426">
        <v>13</v>
      </c>
      <c r="H1426">
        <v>13102</v>
      </c>
      <c r="I1426">
        <v>270103</v>
      </c>
      <c r="J1426" t="s">
        <v>13535</v>
      </c>
      <c r="K1426">
        <v>270103007</v>
      </c>
      <c r="L1426" t="s">
        <v>13726</v>
      </c>
      <c r="M1426">
        <v>0</v>
      </c>
      <c r="N1426">
        <v>0</v>
      </c>
      <c r="O1426">
        <v>4553</v>
      </c>
    </row>
    <row r="1427" spans="1:15" x14ac:dyDescent="0.25">
      <c r="A1427" t="s">
        <v>10679</v>
      </c>
      <c r="B1427" t="s">
        <v>1827</v>
      </c>
      <c r="C1427" t="s">
        <v>13773</v>
      </c>
      <c r="E1427" t="s">
        <v>13766</v>
      </c>
      <c r="F1427">
        <v>1</v>
      </c>
      <c r="G1427">
        <v>13</v>
      </c>
      <c r="H1427">
        <v>13102</v>
      </c>
      <c r="I1427">
        <v>270103</v>
      </c>
      <c r="J1427" t="s">
        <v>13535</v>
      </c>
      <c r="K1427">
        <v>270103007</v>
      </c>
      <c r="L1427" t="s">
        <v>13726</v>
      </c>
      <c r="M1427">
        <v>7170</v>
      </c>
      <c r="N1427">
        <v>17534</v>
      </c>
      <c r="O1427">
        <v>4052</v>
      </c>
    </row>
    <row r="1428" spans="1:15" x14ac:dyDescent="0.25">
      <c r="A1428" t="s">
        <v>10679</v>
      </c>
      <c r="B1428" t="s">
        <v>1827</v>
      </c>
      <c r="C1428" t="s">
        <v>13773</v>
      </c>
      <c r="E1428" t="s">
        <v>13767</v>
      </c>
      <c r="F1428">
        <v>2</v>
      </c>
      <c r="G1428">
        <v>13</v>
      </c>
      <c r="H1428">
        <v>13102</v>
      </c>
      <c r="I1428">
        <v>270103</v>
      </c>
      <c r="J1428" t="s">
        <v>13535</v>
      </c>
      <c r="K1428">
        <v>270103007</v>
      </c>
      <c r="L1428" t="s">
        <v>13726</v>
      </c>
      <c r="M1428">
        <v>0</v>
      </c>
      <c r="N1428">
        <v>4782</v>
      </c>
      <c r="O1428">
        <v>1351</v>
      </c>
    </row>
    <row r="1429" spans="1:15" x14ac:dyDescent="0.25">
      <c r="A1429" t="s">
        <v>10679</v>
      </c>
      <c r="B1429" t="s">
        <v>1827</v>
      </c>
      <c r="C1429" t="s">
        <v>13773</v>
      </c>
      <c r="E1429" t="s">
        <v>13768</v>
      </c>
      <c r="F1429">
        <v>3</v>
      </c>
      <c r="G1429">
        <v>13</v>
      </c>
      <c r="H1429">
        <v>13102</v>
      </c>
      <c r="I1429">
        <v>270103</v>
      </c>
      <c r="J1429" t="s">
        <v>13535</v>
      </c>
      <c r="K1429">
        <v>270103007</v>
      </c>
      <c r="L1429" t="s">
        <v>13726</v>
      </c>
      <c r="M1429">
        <v>0</v>
      </c>
      <c r="N1429">
        <v>0</v>
      </c>
      <c r="O1429">
        <v>1351</v>
      </c>
    </row>
    <row r="1430" spans="1:15" x14ac:dyDescent="0.25">
      <c r="A1430" t="s">
        <v>10679</v>
      </c>
      <c r="B1430" t="s">
        <v>1830</v>
      </c>
      <c r="C1430" t="s">
        <v>13765</v>
      </c>
      <c r="E1430" t="s">
        <v>13766</v>
      </c>
      <c r="F1430">
        <v>1</v>
      </c>
      <c r="G1430">
        <v>13</v>
      </c>
      <c r="H1430">
        <v>13103</v>
      </c>
      <c r="I1430">
        <v>270103</v>
      </c>
      <c r="J1430" t="s">
        <v>13535</v>
      </c>
      <c r="K1430">
        <v>270103007</v>
      </c>
      <c r="L1430" t="s">
        <v>13726</v>
      </c>
      <c r="M1430">
        <v>0</v>
      </c>
      <c r="N1430">
        <v>3301</v>
      </c>
      <c r="O1430">
        <v>7616</v>
      </c>
    </row>
    <row r="1431" spans="1:15" x14ac:dyDescent="0.25">
      <c r="A1431" t="s">
        <v>10679</v>
      </c>
      <c r="B1431" t="s">
        <v>1830</v>
      </c>
      <c r="C1431" t="s">
        <v>13765</v>
      </c>
      <c r="E1431" t="s">
        <v>13767</v>
      </c>
      <c r="F1431">
        <v>2</v>
      </c>
      <c r="G1431">
        <v>13</v>
      </c>
      <c r="H1431">
        <v>13103</v>
      </c>
      <c r="I1431">
        <v>270103</v>
      </c>
      <c r="J1431" t="s">
        <v>13535</v>
      </c>
      <c r="K1431">
        <v>270103007</v>
      </c>
      <c r="L1431" t="s">
        <v>13726</v>
      </c>
      <c r="M1431">
        <v>7722</v>
      </c>
      <c r="N1431">
        <v>13204</v>
      </c>
      <c r="O1431">
        <v>3808</v>
      </c>
    </row>
    <row r="1432" spans="1:15" x14ac:dyDescent="0.25">
      <c r="A1432" t="s">
        <v>10679</v>
      </c>
      <c r="B1432" t="s">
        <v>1830</v>
      </c>
      <c r="C1432" t="s">
        <v>13769</v>
      </c>
      <c r="E1432" t="s">
        <v>13766</v>
      </c>
      <c r="F1432">
        <v>1</v>
      </c>
      <c r="G1432">
        <v>13</v>
      </c>
      <c r="H1432">
        <v>13103</v>
      </c>
      <c r="I1432">
        <v>270103</v>
      </c>
      <c r="J1432" t="s">
        <v>13535</v>
      </c>
      <c r="K1432">
        <v>270103007</v>
      </c>
      <c r="L1432" t="s">
        <v>13726</v>
      </c>
      <c r="M1432">
        <v>0</v>
      </c>
      <c r="N1432">
        <v>3638</v>
      </c>
      <c r="O1432">
        <v>7509</v>
      </c>
    </row>
    <row r="1433" spans="1:15" x14ac:dyDescent="0.25">
      <c r="A1433" t="s">
        <v>10679</v>
      </c>
      <c r="B1433" t="s">
        <v>1830</v>
      </c>
      <c r="C1433" t="s">
        <v>13769</v>
      </c>
      <c r="E1433" t="s">
        <v>13767</v>
      </c>
      <c r="F1433">
        <v>2</v>
      </c>
      <c r="G1433">
        <v>13</v>
      </c>
      <c r="H1433">
        <v>13103</v>
      </c>
      <c r="I1433">
        <v>270103</v>
      </c>
      <c r="J1433" t="s">
        <v>13535</v>
      </c>
      <c r="K1433">
        <v>270103007</v>
      </c>
      <c r="L1433" t="s">
        <v>13726</v>
      </c>
      <c r="M1433">
        <v>7425</v>
      </c>
      <c r="N1433">
        <v>3638</v>
      </c>
      <c r="O1433">
        <v>3755</v>
      </c>
    </row>
    <row r="1434" spans="1:15" x14ac:dyDescent="0.25">
      <c r="A1434" t="s">
        <v>10679</v>
      </c>
      <c r="B1434" t="s">
        <v>1830</v>
      </c>
      <c r="C1434" t="s">
        <v>13769</v>
      </c>
      <c r="E1434" t="s">
        <v>13768</v>
      </c>
      <c r="F1434">
        <v>3</v>
      </c>
      <c r="G1434">
        <v>13</v>
      </c>
      <c r="H1434">
        <v>13103</v>
      </c>
      <c r="I1434">
        <v>270103</v>
      </c>
      <c r="J1434" t="s">
        <v>13535</v>
      </c>
      <c r="K1434">
        <v>270103007</v>
      </c>
      <c r="L1434" t="s">
        <v>13726</v>
      </c>
      <c r="M1434">
        <v>0</v>
      </c>
      <c r="N1434">
        <v>0</v>
      </c>
      <c r="O1434">
        <v>18773</v>
      </c>
    </row>
    <row r="1435" spans="1:15" x14ac:dyDescent="0.25">
      <c r="A1435" t="s">
        <v>10679</v>
      </c>
      <c r="B1435" t="s">
        <v>1830</v>
      </c>
      <c r="C1435" t="s">
        <v>13770</v>
      </c>
      <c r="E1435" t="s">
        <v>13766</v>
      </c>
      <c r="F1435">
        <v>1</v>
      </c>
      <c r="G1435">
        <v>13</v>
      </c>
      <c r="H1435">
        <v>13103</v>
      </c>
      <c r="I1435">
        <v>270103</v>
      </c>
      <c r="J1435" t="s">
        <v>13535</v>
      </c>
      <c r="K1435">
        <v>270103007</v>
      </c>
      <c r="L1435" t="s">
        <v>13726</v>
      </c>
      <c r="M1435">
        <v>0</v>
      </c>
      <c r="N1435">
        <v>6157</v>
      </c>
      <c r="O1435">
        <v>20305</v>
      </c>
    </row>
    <row r="1436" spans="1:15" x14ac:dyDescent="0.25">
      <c r="A1436" t="s">
        <v>10679</v>
      </c>
      <c r="B1436" t="s">
        <v>1830</v>
      </c>
      <c r="C1436" t="s">
        <v>13770</v>
      </c>
      <c r="E1436" t="s">
        <v>13768</v>
      </c>
      <c r="F1436">
        <v>3</v>
      </c>
      <c r="G1436">
        <v>13</v>
      </c>
      <c r="H1436">
        <v>13103</v>
      </c>
      <c r="I1436">
        <v>270103</v>
      </c>
      <c r="J1436" t="s">
        <v>13535</v>
      </c>
      <c r="K1436">
        <v>270103007</v>
      </c>
      <c r="L1436" t="s">
        <v>13726</v>
      </c>
      <c r="M1436">
        <v>0</v>
      </c>
      <c r="N1436">
        <v>0</v>
      </c>
      <c r="O1436">
        <v>2901</v>
      </c>
    </row>
    <row r="1437" spans="1:15" x14ac:dyDescent="0.25">
      <c r="A1437" t="s">
        <v>10679</v>
      </c>
      <c r="B1437" t="s">
        <v>1830</v>
      </c>
      <c r="C1437" t="s">
        <v>13771</v>
      </c>
      <c r="E1437" t="s">
        <v>13766</v>
      </c>
      <c r="F1437">
        <v>1</v>
      </c>
      <c r="G1437">
        <v>13</v>
      </c>
      <c r="H1437">
        <v>13103</v>
      </c>
      <c r="I1437">
        <v>270103</v>
      </c>
      <c r="J1437" t="s">
        <v>13535</v>
      </c>
      <c r="K1437">
        <v>270103007</v>
      </c>
      <c r="L1437" t="s">
        <v>13726</v>
      </c>
      <c r="M1437">
        <v>12697</v>
      </c>
      <c r="N1437">
        <v>8316</v>
      </c>
      <c r="O1437">
        <v>11289</v>
      </c>
    </row>
    <row r="1438" spans="1:15" x14ac:dyDescent="0.25">
      <c r="A1438" t="s">
        <v>10679</v>
      </c>
      <c r="B1438" t="s">
        <v>1830</v>
      </c>
      <c r="C1438" t="s">
        <v>13771</v>
      </c>
      <c r="E1438" t="s">
        <v>13767</v>
      </c>
      <c r="F1438">
        <v>2</v>
      </c>
      <c r="G1438">
        <v>13</v>
      </c>
      <c r="H1438">
        <v>13103</v>
      </c>
      <c r="I1438">
        <v>270103</v>
      </c>
      <c r="J1438" t="s">
        <v>13535</v>
      </c>
      <c r="K1438">
        <v>270103007</v>
      </c>
      <c r="L1438" t="s">
        <v>13726</v>
      </c>
      <c r="M1438">
        <v>0</v>
      </c>
      <c r="N1438">
        <v>2772</v>
      </c>
      <c r="O1438">
        <v>0</v>
      </c>
    </row>
    <row r="1439" spans="1:15" x14ac:dyDescent="0.25">
      <c r="A1439" t="s">
        <v>10679</v>
      </c>
      <c r="B1439" t="s">
        <v>1830</v>
      </c>
      <c r="C1439" t="s">
        <v>13771</v>
      </c>
      <c r="E1439" t="s">
        <v>13768</v>
      </c>
      <c r="F1439">
        <v>3</v>
      </c>
      <c r="G1439">
        <v>13</v>
      </c>
      <c r="H1439">
        <v>13103</v>
      </c>
      <c r="I1439">
        <v>270103</v>
      </c>
      <c r="J1439" t="s">
        <v>13535</v>
      </c>
      <c r="K1439">
        <v>270103007</v>
      </c>
      <c r="L1439" t="s">
        <v>13726</v>
      </c>
      <c r="M1439">
        <v>0</v>
      </c>
      <c r="N1439">
        <v>0</v>
      </c>
      <c r="O1439">
        <v>11289</v>
      </c>
    </row>
    <row r="1440" spans="1:15" x14ac:dyDescent="0.25">
      <c r="A1440" t="s">
        <v>10679</v>
      </c>
      <c r="B1440" t="s">
        <v>1830</v>
      </c>
      <c r="C1440" t="s">
        <v>13772</v>
      </c>
      <c r="E1440" t="s">
        <v>13766</v>
      </c>
      <c r="F1440">
        <v>1</v>
      </c>
      <c r="G1440">
        <v>13</v>
      </c>
      <c r="H1440">
        <v>13103</v>
      </c>
      <c r="I1440">
        <v>270103</v>
      </c>
      <c r="J1440" t="s">
        <v>13535</v>
      </c>
      <c r="K1440">
        <v>270103007</v>
      </c>
      <c r="L1440" t="s">
        <v>13726</v>
      </c>
      <c r="M1440">
        <v>7945</v>
      </c>
      <c r="N1440">
        <v>11624</v>
      </c>
      <c r="O1440">
        <v>9106</v>
      </c>
    </row>
    <row r="1441" spans="1:15" x14ac:dyDescent="0.25">
      <c r="A1441" t="s">
        <v>10679</v>
      </c>
      <c r="B1441" t="s">
        <v>1830</v>
      </c>
      <c r="C1441" t="s">
        <v>13772</v>
      </c>
      <c r="E1441" t="s">
        <v>13767</v>
      </c>
      <c r="F1441">
        <v>2</v>
      </c>
      <c r="G1441">
        <v>13</v>
      </c>
      <c r="H1441">
        <v>13103</v>
      </c>
      <c r="I1441">
        <v>270103</v>
      </c>
      <c r="J1441" t="s">
        <v>13535</v>
      </c>
      <c r="K1441">
        <v>270103007</v>
      </c>
      <c r="L1441" t="s">
        <v>13726</v>
      </c>
      <c r="M1441">
        <v>11138</v>
      </c>
      <c r="N1441">
        <v>2325</v>
      </c>
      <c r="O1441">
        <v>0</v>
      </c>
    </row>
    <row r="1442" spans="1:15" x14ac:dyDescent="0.25">
      <c r="A1442" t="s">
        <v>10679</v>
      </c>
      <c r="B1442" t="s">
        <v>1830</v>
      </c>
      <c r="C1442" t="s">
        <v>13772</v>
      </c>
      <c r="E1442" t="s">
        <v>13768</v>
      </c>
      <c r="F1442">
        <v>3</v>
      </c>
      <c r="G1442">
        <v>13</v>
      </c>
      <c r="H1442">
        <v>13103</v>
      </c>
      <c r="I1442">
        <v>270103</v>
      </c>
      <c r="J1442" t="s">
        <v>13535</v>
      </c>
      <c r="K1442">
        <v>270103007</v>
      </c>
      <c r="L1442" t="s">
        <v>13726</v>
      </c>
      <c r="M1442">
        <v>0</v>
      </c>
      <c r="N1442">
        <v>2325</v>
      </c>
      <c r="O1442">
        <v>4553</v>
      </c>
    </row>
    <row r="1443" spans="1:15" x14ac:dyDescent="0.25">
      <c r="A1443" t="s">
        <v>10679</v>
      </c>
      <c r="B1443" t="s">
        <v>1830</v>
      </c>
      <c r="C1443" t="s">
        <v>13773</v>
      </c>
      <c r="E1443" t="s">
        <v>13766</v>
      </c>
      <c r="F1443">
        <v>1</v>
      </c>
      <c r="G1443">
        <v>13</v>
      </c>
      <c r="H1443">
        <v>13103</v>
      </c>
      <c r="I1443">
        <v>270103</v>
      </c>
      <c r="J1443" t="s">
        <v>13535</v>
      </c>
      <c r="K1443">
        <v>270103007</v>
      </c>
      <c r="L1443" t="s">
        <v>13726</v>
      </c>
      <c r="M1443">
        <v>3564</v>
      </c>
      <c r="N1443">
        <v>4782</v>
      </c>
      <c r="O1443">
        <v>9455</v>
      </c>
    </row>
    <row r="1444" spans="1:15" x14ac:dyDescent="0.25">
      <c r="A1444" t="s">
        <v>10679</v>
      </c>
      <c r="B1444" t="s">
        <v>1830</v>
      </c>
      <c r="C1444" t="s">
        <v>13773</v>
      </c>
      <c r="E1444" t="s">
        <v>13767</v>
      </c>
      <c r="F1444">
        <v>2</v>
      </c>
      <c r="G1444">
        <v>13</v>
      </c>
      <c r="H1444">
        <v>13103</v>
      </c>
      <c r="I1444">
        <v>270103</v>
      </c>
      <c r="J1444" t="s">
        <v>13535</v>
      </c>
      <c r="K1444">
        <v>270103007</v>
      </c>
      <c r="L1444" t="s">
        <v>13726</v>
      </c>
      <c r="M1444">
        <v>0</v>
      </c>
      <c r="N1444">
        <v>1594</v>
      </c>
      <c r="O1444">
        <v>4052</v>
      </c>
    </row>
    <row r="1445" spans="1:15" x14ac:dyDescent="0.25">
      <c r="A1445" t="s">
        <v>10679</v>
      </c>
      <c r="B1445" t="s">
        <v>1830</v>
      </c>
      <c r="C1445" t="s">
        <v>13773</v>
      </c>
      <c r="E1445" t="s">
        <v>13768</v>
      </c>
      <c r="F1445">
        <v>3</v>
      </c>
      <c r="G1445">
        <v>13</v>
      </c>
      <c r="H1445">
        <v>13103</v>
      </c>
      <c r="I1445">
        <v>270103</v>
      </c>
      <c r="J1445" t="s">
        <v>13535</v>
      </c>
      <c r="K1445">
        <v>270103007</v>
      </c>
      <c r="L1445" t="s">
        <v>13726</v>
      </c>
      <c r="M1445">
        <v>0</v>
      </c>
      <c r="N1445">
        <v>0</v>
      </c>
      <c r="O1445">
        <v>2701</v>
      </c>
    </row>
    <row r="1446" spans="1:15" x14ac:dyDescent="0.25">
      <c r="A1446" t="s">
        <v>10679</v>
      </c>
      <c r="B1446" t="s">
        <v>1927</v>
      </c>
      <c r="C1446" t="s">
        <v>13765</v>
      </c>
      <c r="E1446" t="s">
        <v>13766</v>
      </c>
      <c r="F1446">
        <v>1</v>
      </c>
      <c r="G1446">
        <v>13</v>
      </c>
      <c r="H1446">
        <v>13301</v>
      </c>
      <c r="I1446">
        <v>270103</v>
      </c>
      <c r="J1446" t="s">
        <v>13535</v>
      </c>
      <c r="K1446">
        <v>270103007</v>
      </c>
      <c r="L1446" t="s">
        <v>13726</v>
      </c>
      <c r="M1446">
        <v>0</v>
      </c>
      <c r="N1446">
        <v>0</v>
      </c>
      <c r="O1446">
        <v>11425</v>
      </c>
    </row>
    <row r="1447" spans="1:15" x14ac:dyDescent="0.25">
      <c r="A1447" t="s">
        <v>10679</v>
      </c>
      <c r="B1447" t="s">
        <v>1927</v>
      </c>
      <c r="C1447" t="s">
        <v>13765</v>
      </c>
      <c r="E1447" t="s">
        <v>13767</v>
      </c>
      <c r="F1447">
        <v>2</v>
      </c>
      <c r="G1447">
        <v>13</v>
      </c>
      <c r="H1447">
        <v>13301</v>
      </c>
      <c r="I1447">
        <v>270103</v>
      </c>
      <c r="J1447" t="s">
        <v>13535</v>
      </c>
      <c r="K1447">
        <v>270103007</v>
      </c>
      <c r="L1447" t="s">
        <v>13726</v>
      </c>
      <c r="M1447">
        <v>2551</v>
      </c>
      <c r="N1447">
        <v>0</v>
      </c>
      <c r="O1447">
        <v>0</v>
      </c>
    </row>
    <row r="1448" spans="1:15" x14ac:dyDescent="0.25">
      <c r="A1448" t="s">
        <v>10679</v>
      </c>
      <c r="B1448" t="s">
        <v>1927</v>
      </c>
      <c r="C1448" t="s">
        <v>13769</v>
      </c>
      <c r="E1448" t="s">
        <v>13766</v>
      </c>
      <c r="F1448">
        <v>1</v>
      </c>
      <c r="G1448">
        <v>13</v>
      </c>
      <c r="H1448">
        <v>13301</v>
      </c>
      <c r="I1448">
        <v>270103</v>
      </c>
      <c r="J1448" t="s">
        <v>13535</v>
      </c>
      <c r="K1448">
        <v>270103007</v>
      </c>
      <c r="L1448" t="s">
        <v>13726</v>
      </c>
      <c r="M1448">
        <v>0</v>
      </c>
      <c r="N1448">
        <v>0</v>
      </c>
      <c r="O1448">
        <v>3755</v>
      </c>
    </row>
    <row r="1449" spans="1:15" x14ac:dyDescent="0.25">
      <c r="A1449" t="s">
        <v>10679</v>
      </c>
      <c r="B1449" t="s">
        <v>1927</v>
      </c>
      <c r="C1449" t="s">
        <v>13769</v>
      </c>
      <c r="E1449" t="s">
        <v>13767</v>
      </c>
      <c r="F1449">
        <v>2</v>
      </c>
      <c r="G1449">
        <v>13</v>
      </c>
      <c r="H1449">
        <v>13301</v>
      </c>
      <c r="I1449">
        <v>270103</v>
      </c>
      <c r="J1449" t="s">
        <v>13535</v>
      </c>
      <c r="K1449">
        <v>270103007</v>
      </c>
      <c r="L1449" t="s">
        <v>13726</v>
      </c>
      <c r="M1449">
        <v>5218</v>
      </c>
      <c r="N1449">
        <v>0</v>
      </c>
      <c r="O1449">
        <v>0</v>
      </c>
    </row>
    <row r="1450" spans="1:15" x14ac:dyDescent="0.25">
      <c r="A1450" t="s">
        <v>10679</v>
      </c>
      <c r="B1450" t="s">
        <v>1927</v>
      </c>
      <c r="C1450" t="s">
        <v>13769</v>
      </c>
      <c r="E1450" t="s">
        <v>13768</v>
      </c>
      <c r="F1450">
        <v>3</v>
      </c>
      <c r="G1450">
        <v>13</v>
      </c>
      <c r="H1450">
        <v>13301</v>
      </c>
      <c r="I1450">
        <v>270103</v>
      </c>
      <c r="J1450" t="s">
        <v>13535</v>
      </c>
      <c r="K1450">
        <v>270103007</v>
      </c>
      <c r="L1450" t="s">
        <v>13726</v>
      </c>
      <c r="M1450">
        <v>0</v>
      </c>
      <c r="N1450">
        <v>3638</v>
      </c>
      <c r="O1450">
        <v>3755</v>
      </c>
    </row>
    <row r="1451" spans="1:15" x14ac:dyDescent="0.25">
      <c r="A1451" t="s">
        <v>10679</v>
      </c>
      <c r="B1451" t="s">
        <v>1927</v>
      </c>
      <c r="C1451" t="s">
        <v>13770</v>
      </c>
      <c r="E1451" t="s">
        <v>13766</v>
      </c>
      <c r="F1451">
        <v>1</v>
      </c>
      <c r="G1451">
        <v>13</v>
      </c>
      <c r="H1451">
        <v>13301</v>
      </c>
      <c r="I1451">
        <v>270103</v>
      </c>
      <c r="J1451" t="s">
        <v>13535</v>
      </c>
      <c r="K1451">
        <v>270103007</v>
      </c>
      <c r="L1451" t="s">
        <v>13726</v>
      </c>
      <c r="M1451">
        <v>0</v>
      </c>
      <c r="N1451">
        <v>6157</v>
      </c>
      <c r="O1451">
        <v>17404</v>
      </c>
    </row>
    <row r="1452" spans="1:15" x14ac:dyDescent="0.25">
      <c r="A1452" t="s">
        <v>10679</v>
      </c>
      <c r="B1452" t="s">
        <v>1927</v>
      </c>
      <c r="C1452" t="s">
        <v>13770</v>
      </c>
      <c r="E1452" t="s">
        <v>13767</v>
      </c>
      <c r="F1452">
        <v>2</v>
      </c>
      <c r="G1452">
        <v>13</v>
      </c>
      <c r="H1452">
        <v>13301</v>
      </c>
      <c r="I1452">
        <v>270103</v>
      </c>
      <c r="J1452" t="s">
        <v>13535</v>
      </c>
      <c r="K1452">
        <v>270103007</v>
      </c>
      <c r="L1452" t="s">
        <v>13726</v>
      </c>
      <c r="M1452">
        <v>6029</v>
      </c>
      <c r="N1452">
        <v>0</v>
      </c>
      <c r="O1452">
        <v>0</v>
      </c>
    </row>
    <row r="1453" spans="1:15" x14ac:dyDescent="0.25">
      <c r="A1453" t="s">
        <v>10679</v>
      </c>
      <c r="B1453" t="s">
        <v>1927</v>
      </c>
      <c r="C1453" t="s">
        <v>13771</v>
      </c>
      <c r="E1453" t="s">
        <v>13766</v>
      </c>
      <c r="F1453">
        <v>1</v>
      </c>
      <c r="G1453">
        <v>13</v>
      </c>
      <c r="H1453">
        <v>13301</v>
      </c>
      <c r="I1453">
        <v>270103</v>
      </c>
      <c r="J1453" t="s">
        <v>13535</v>
      </c>
      <c r="K1453">
        <v>270103007</v>
      </c>
      <c r="L1453" t="s">
        <v>13726</v>
      </c>
      <c r="M1453">
        <v>0</v>
      </c>
      <c r="N1453">
        <v>8316</v>
      </c>
      <c r="O1453">
        <v>11289</v>
      </c>
    </row>
    <row r="1454" spans="1:15" x14ac:dyDescent="0.25">
      <c r="A1454" t="s">
        <v>10679</v>
      </c>
      <c r="B1454" t="s">
        <v>1927</v>
      </c>
      <c r="C1454" t="s">
        <v>13771</v>
      </c>
      <c r="E1454" t="s">
        <v>13767</v>
      </c>
      <c r="F1454">
        <v>2</v>
      </c>
      <c r="G1454">
        <v>13</v>
      </c>
      <c r="H1454">
        <v>13301</v>
      </c>
      <c r="I1454">
        <v>270103</v>
      </c>
      <c r="J1454" t="s">
        <v>13535</v>
      </c>
      <c r="K1454">
        <v>270103007</v>
      </c>
      <c r="L1454" t="s">
        <v>13726</v>
      </c>
      <c r="M1454">
        <v>1275</v>
      </c>
      <c r="N1454">
        <v>2772</v>
      </c>
      <c r="O1454">
        <v>0</v>
      </c>
    </row>
    <row r="1455" spans="1:15" x14ac:dyDescent="0.25">
      <c r="A1455" t="s">
        <v>10679</v>
      </c>
      <c r="B1455" t="s">
        <v>1927</v>
      </c>
      <c r="C1455" t="s">
        <v>13771</v>
      </c>
      <c r="E1455" t="s">
        <v>13768</v>
      </c>
      <c r="F1455">
        <v>3</v>
      </c>
      <c r="G1455">
        <v>13</v>
      </c>
      <c r="H1455">
        <v>13301</v>
      </c>
      <c r="I1455">
        <v>270103</v>
      </c>
      <c r="J1455" t="s">
        <v>13535</v>
      </c>
      <c r="K1455">
        <v>270103007</v>
      </c>
      <c r="L1455" t="s">
        <v>13726</v>
      </c>
      <c r="M1455">
        <v>0</v>
      </c>
      <c r="N1455">
        <v>2772</v>
      </c>
      <c r="O1455">
        <v>5645</v>
      </c>
    </row>
    <row r="1456" spans="1:15" x14ac:dyDescent="0.25">
      <c r="A1456" t="s">
        <v>10679</v>
      </c>
      <c r="B1456" t="s">
        <v>1927</v>
      </c>
      <c r="C1456" t="s">
        <v>13772</v>
      </c>
      <c r="E1456" t="s">
        <v>13766</v>
      </c>
      <c r="F1456">
        <v>1</v>
      </c>
      <c r="G1456">
        <v>13</v>
      </c>
      <c r="H1456">
        <v>13301</v>
      </c>
      <c r="I1456">
        <v>270103</v>
      </c>
      <c r="J1456" t="s">
        <v>13535</v>
      </c>
      <c r="K1456">
        <v>270103007</v>
      </c>
      <c r="L1456" t="s">
        <v>13726</v>
      </c>
      <c r="M1456">
        <v>4870</v>
      </c>
      <c r="N1456">
        <v>2325</v>
      </c>
      <c r="O1456">
        <v>4553</v>
      </c>
    </row>
    <row r="1457" spans="1:15" x14ac:dyDescent="0.25">
      <c r="A1457" t="s">
        <v>10679</v>
      </c>
      <c r="B1457" t="s">
        <v>1927</v>
      </c>
      <c r="C1457" t="s">
        <v>13772</v>
      </c>
      <c r="E1457" t="s">
        <v>13767</v>
      </c>
      <c r="F1457">
        <v>2</v>
      </c>
      <c r="G1457">
        <v>13</v>
      </c>
      <c r="H1457">
        <v>13301</v>
      </c>
      <c r="I1457">
        <v>270103</v>
      </c>
      <c r="J1457" t="s">
        <v>13535</v>
      </c>
      <c r="K1457">
        <v>270103007</v>
      </c>
      <c r="L1457" t="s">
        <v>13726</v>
      </c>
      <c r="M1457">
        <v>0</v>
      </c>
      <c r="N1457">
        <v>2325</v>
      </c>
      <c r="O1457">
        <v>0</v>
      </c>
    </row>
    <row r="1458" spans="1:15" x14ac:dyDescent="0.25">
      <c r="A1458" t="s">
        <v>10679</v>
      </c>
      <c r="B1458" t="s">
        <v>1927</v>
      </c>
      <c r="C1458" t="s">
        <v>13772</v>
      </c>
      <c r="E1458" t="s">
        <v>13768</v>
      </c>
      <c r="F1458">
        <v>3</v>
      </c>
      <c r="G1458">
        <v>13</v>
      </c>
      <c r="H1458">
        <v>13301</v>
      </c>
      <c r="I1458">
        <v>270103</v>
      </c>
      <c r="J1458" t="s">
        <v>13535</v>
      </c>
      <c r="K1458">
        <v>270103007</v>
      </c>
      <c r="L1458" t="s">
        <v>13726</v>
      </c>
      <c r="M1458">
        <v>0</v>
      </c>
      <c r="N1458">
        <v>2325</v>
      </c>
      <c r="O1458">
        <v>2277</v>
      </c>
    </row>
    <row r="1459" spans="1:15" x14ac:dyDescent="0.25">
      <c r="A1459" t="s">
        <v>10679</v>
      </c>
      <c r="B1459" t="s">
        <v>1927</v>
      </c>
      <c r="C1459" t="s">
        <v>13773</v>
      </c>
      <c r="E1459" t="s">
        <v>13766</v>
      </c>
      <c r="F1459">
        <v>1</v>
      </c>
      <c r="G1459">
        <v>13</v>
      </c>
      <c r="H1459">
        <v>13301</v>
      </c>
      <c r="I1459">
        <v>270103</v>
      </c>
      <c r="J1459" t="s">
        <v>13535</v>
      </c>
      <c r="K1459">
        <v>270103007</v>
      </c>
      <c r="L1459" t="s">
        <v>13726</v>
      </c>
      <c r="M1459">
        <v>0</v>
      </c>
      <c r="N1459">
        <v>3188</v>
      </c>
      <c r="O1459">
        <v>2701</v>
      </c>
    </row>
    <row r="1460" spans="1:15" x14ac:dyDescent="0.25">
      <c r="A1460" t="s">
        <v>10679</v>
      </c>
      <c r="B1460" t="s">
        <v>1927</v>
      </c>
      <c r="C1460" t="s">
        <v>13773</v>
      </c>
      <c r="E1460" t="s">
        <v>13767</v>
      </c>
      <c r="F1460">
        <v>2</v>
      </c>
      <c r="G1460">
        <v>13</v>
      </c>
      <c r="H1460">
        <v>13301</v>
      </c>
      <c r="I1460">
        <v>270103</v>
      </c>
      <c r="J1460" t="s">
        <v>13535</v>
      </c>
      <c r="K1460">
        <v>270103007</v>
      </c>
      <c r="L1460" t="s">
        <v>13726</v>
      </c>
      <c r="M1460">
        <v>0</v>
      </c>
      <c r="N1460">
        <v>4782</v>
      </c>
      <c r="O1460">
        <v>1351</v>
      </c>
    </row>
    <row r="1461" spans="1:15" x14ac:dyDescent="0.25">
      <c r="A1461" t="s">
        <v>10679</v>
      </c>
      <c r="B1461" t="s">
        <v>1927</v>
      </c>
      <c r="C1461" t="s">
        <v>13773</v>
      </c>
      <c r="E1461" t="s">
        <v>13768</v>
      </c>
      <c r="F1461">
        <v>3</v>
      </c>
      <c r="G1461">
        <v>13</v>
      </c>
      <c r="H1461">
        <v>13301</v>
      </c>
      <c r="I1461">
        <v>270103</v>
      </c>
      <c r="J1461" t="s">
        <v>13535</v>
      </c>
      <c r="K1461">
        <v>270103007</v>
      </c>
      <c r="L1461" t="s">
        <v>13726</v>
      </c>
      <c r="M1461">
        <v>0</v>
      </c>
      <c r="N1461">
        <v>0</v>
      </c>
      <c r="O1461">
        <v>2701</v>
      </c>
    </row>
    <row r="1462" spans="1:15" x14ac:dyDescent="0.25">
      <c r="A1462" t="s">
        <v>10679</v>
      </c>
      <c r="B1462" t="s">
        <v>1833</v>
      </c>
      <c r="C1462" t="s">
        <v>13765</v>
      </c>
      <c r="E1462" t="s">
        <v>13766</v>
      </c>
      <c r="F1462">
        <v>1</v>
      </c>
      <c r="G1462">
        <v>13</v>
      </c>
      <c r="H1462">
        <v>13104</v>
      </c>
      <c r="I1462">
        <v>270103</v>
      </c>
      <c r="J1462" t="s">
        <v>13535</v>
      </c>
      <c r="K1462">
        <v>270103007</v>
      </c>
      <c r="L1462" t="s">
        <v>13726</v>
      </c>
      <c r="M1462">
        <v>0</v>
      </c>
      <c r="N1462">
        <v>0</v>
      </c>
      <c r="O1462">
        <v>7616</v>
      </c>
    </row>
    <row r="1463" spans="1:15" x14ac:dyDescent="0.25">
      <c r="A1463" t="s">
        <v>10679</v>
      </c>
      <c r="B1463" t="s">
        <v>1833</v>
      </c>
      <c r="C1463" t="s">
        <v>13765</v>
      </c>
      <c r="E1463" t="s">
        <v>13767</v>
      </c>
      <c r="F1463">
        <v>2</v>
      </c>
      <c r="G1463">
        <v>13</v>
      </c>
      <c r="H1463">
        <v>13104</v>
      </c>
      <c r="I1463">
        <v>270103</v>
      </c>
      <c r="J1463" t="s">
        <v>13535</v>
      </c>
      <c r="K1463">
        <v>270103007</v>
      </c>
      <c r="L1463" t="s">
        <v>13726</v>
      </c>
      <c r="M1463">
        <v>0</v>
      </c>
      <c r="N1463">
        <v>3301</v>
      </c>
      <c r="O1463">
        <v>0</v>
      </c>
    </row>
    <row r="1464" spans="1:15" x14ac:dyDescent="0.25">
      <c r="A1464" t="s">
        <v>10679</v>
      </c>
      <c r="B1464" t="s">
        <v>1833</v>
      </c>
      <c r="C1464" t="s">
        <v>13769</v>
      </c>
      <c r="E1464" t="s">
        <v>13766</v>
      </c>
      <c r="F1464">
        <v>1</v>
      </c>
      <c r="G1464">
        <v>13</v>
      </c>
      <c r="H1464">
        <v>13104</v>
      </c>
      <c r="I1464">
        <v>270103</v>
      </c>
      <c r="J1464" t="s">
        <v>13535</v>
      </c>
      <c r="K1464">
        <v>270103007</v>
      </c>
      <c r="L1464" t="s">
        <v>13726</v>
      </c>
      <c r="M1464">
        <v>0</v>
      </c>
      <c r="N1464">
        <v>14552</v>
      </c>
      <c r="O1464">
        <v>0</v>
      </c>
    </row>
    <row r="1465" spans="1:15" x14ac:dyDescent="0.25">
      <c r="A1465" t="s">
        <v>10679</v>
      </c>
      <c r="B1465" t="s">
        <v>1833</v>
      </c>
      <c r="C1465" t="s">
        <v>13769</v>
      </c>
      <c r="E1465" t="s">
        <v>13767</v>
      </c>
      <c r="F1465">
        <v>2</v>
      </c>
      <c r="G1465">
        <v>13</v>
      </c>
      <c r="H1465">
        <v>13104</v>
      </c>
      <c r="I1465">
        <v>270103</v>
      </c>
      <c r="J1465" t="s">
        <v>13535</v>
      </c>
      <c r="K1465">
        <v>270103007</v>
      </c>
      <c r="L1465" t="s">
        <v>13726</v>
      </c>
      <c r="M1465">
        <v>0</v>
      </c>
      <c r="N1465">
        <v>3638</v>
      </c>
      <c r="O1465">
        <v>0</v>
      </c>
    </row>
    <row r="1466" spans="1:15" x14ac:dyDescent="0.25">
      <c r="A1466" t="s">
        <v>10679</v>
      </c>
      <c r="B1466" t="s">
        <v>1833</v>
      </c>
      <c r="C1466" t="s">
        <v>13769</v>
      </c>
      <c r="E1466" t="s">
        <v>13768</v>
      </c>
      <c r="F1466">
        <v>3</v>
      </c>
      <c r="G1466">
        <v>13</v>
      </c>
      <c r="H1466">
        <v>13104</v>
      </c>
      <c r="I1466">
        <v>270103</v>
      </c>
      <c r="J1466" t="s">
        <v>13535</v>
      </c>
      <c r="K1466">
        <v>270103007</v>
      </c>
      <c r="L1466" t="s">
        <v>13726</v>
      </c>
      <c r="M1466">
        <v>0</v>
      </c>
      <c r="N1466">
        <v>3638</v>
      </c>
      <c r="O1466">
        <v>0</v>
      </c>
    </row>
    <row r="1467" spans="1:15" x14ac:dyDescent="0.25">
      <c r="A1467" t="s">
        <v>10679</v>
      </c>
      <c r="B1467" t="s">
        <v>1833</v>
      </c>
      <c r="C1467" t="s">
        <v>13770</v>
      </c>
      <c r="E1467" t="s">
        <v>13766</v>
      </c>
      <c r="F1467">
        <v>1</v>
      </c>
      <c r="G1467">
        <v>13</v>
      </c>
      <c r="H1467">
        <v>13104</v>
      </c>
      <c r="I1467">
        <v>270103</v>
      </c>
      <c r="J1467" t="s">
        <v>13535</v>
      </c>
      <c r="K1467">
        <v>270103007</v>
      </c>
      <c r="L1467" t="s">
        <v>13726</v>
      </c>
      <c r="M1467">
        <v>0</v>
      </c>
      <c r="N1467">
        <v>3079</v>
      </c>
      <c r="O1467">
        <v>5801</v>
      </c>
    </row>
    <row r="1468" spans="1:15" x14ac:dyDescent="0.25">
      <c r="A1468" t="s">
        <v>10679</v>
      </c>
      <c r="B1468" t="s">
        <v>1833</v>
      </c>
      <c r="C1468" t="s">
        <v>13770</v>
      </c>
      <c r="E1468" t="s">
        <v>13768</v>
      </c>
      <c r="F1468">
        <v>3</v>
      </c>
      <c r="G1468">
        <v>13</v>
      </c>
      <c r="H1468">
        <v>13104</v>
      </c>
      <c r="I1468">
        <v>270103</v>
      </c>
      <c r="J1468" t="s">
        <v>13535</v>
      </c>
      <c r="K1468">
        <v>270103007</v>
      </c>
      <c r="L1468" t="s">
        <v>13726</v>
      </c>
      <c r="M1468">
        <v>0</v>
      </c>
      <c r="N1468">
        <v>0</v>
      </c>
      <c r="O1468">
        <v>2901</v>
      </c>
    </row>
    <row r="1469" spans="1:15" x14ac:dyDescent="0.25">
      <c r="A1469" t="s">
        <v>10679</v>
      </c>
      <c r="B1469" t="s">
        <v>1833</v>
      </c>
      <c r="C1469" t="s">
        <v>13771</v>
      </c>
      <c r="E1469" t="s">
        <v>13766</v>
      </c>
      <c r="F1469">
        <v>1</v>
      </c>
      <c r="G1469">
        <v>13</v>
      </c>
      <c r="H1469">
        <v>13104</v>
      </c>
      <c r="I1469">
        <v>270103</v>
      </c>
      <c r="J1469" t="s">
        <v>13535</v>
      </c>
      <c r="K1469">
        <v>270103007</v>
      </c>
      <c r="L1469" t="s">
        <v>13726</v>
      </c>
      <c r="M1469">
        <v>4894</v>
      </c>
      <c r="N1469">
        <v>16632</v>
      </c>
      <c r="O1469">
        <v>2822</v>
      </c>
    </row>
    <row r="1470" spans="1:15" x14ac:dyDescent="0.25">
      <c r="A1470" t="s">
        <v>10679</v>
      </c>
      <c r="B1470" t="s">
        <v>1833</v>
      </c>
      <c r="C1470" t="s">
        <v>13771</v>
      </c>
      <c r="E1470" t="s">
        <v>13767</v>
      </c>
      <c r="F1470">
        <v>2</v>
      </c>
      <c r="G1470">
        <v>13</v>
      </c>
      <c r="H1470">
        <v>13104</v>
      </c>
      <c r="I1470">
        <v>270103</v>
      </c>
      <c r="J1470" t="s">
        <v>13535</v>
      </c>
      <c r="K1470">
        <v>270103007</v>
      </c>
      <c r="L1470" t="s">
        <v>13726</v>
      </c>
      <c r="M1470">
        <v>10923</v>
      </c>
      <c r="N1470">
        <v>2772</v>
      </c>
      <c r="O1470">
        <v>0</v>
      </c>
    </row>
    <row r="1471" spans="1:15" x14ac:dyDescent="0.25">
      <c r="A1471" t="s">
        <v>10679</v>
      </c>
      <c r="B1471" t="s">
        <v>1833</v>
      </c>
      <c r="C1471" t="s">
        <v>13771</v>
      </c>
      <c r="E1471" t="s">
        <v>13768</v>
      </c>
      <c r="F1471">
        <v>3</v>
      </c>
      <c r="G1471">
        <v>13</v>
      </c>
      <c r="H1471">
        <v>13104</v>
      </c>
      <c r="I1471">
        <v>270103</v>
      </c>
      <c r="J1471" t="s">
        <v>13535</v>
      </c>
      <c r="K1471">
        <v>270103007</v>
      </c>
      <c r="L1471" t="s">
        <v>13726</v>
      </c>
      <c r="M1471">
        <v>16667</v>
      </c>
      <c r="N1471">
        <v>0</v>
      </c>
      <c r="O1471">
        <v>5645</v>
      </c>
    </row>
    <row r="1472" spans="1:15" x14ac:dyDescent="0.25">
      <c r="A1472" t="s">
        <v>10679</v>
      </c>
      <c r="B1472" t="s">
        <v>1833</v>
      </c>
      <c r="C1472" t="s">
        <v>13772</v>
      </c>
      <c r="E1472" t="s">
        <v>13766</v>
      </c>
      <c r="F1472">
        <v>1</v>
      </c>
      <c r="G1472">
        <v>13</v>
      </c>
      <c r="H1472">
        <v>13104</v>
      </c>
      <c r="I1472">
        <v>270103</v>
      </c>
      <c r="J1472" t="s">
        <v>13535</v>
      </c>
      <c r="K1472">
        <v>270103007</v>
      </c>
      <c r="L1472" t="s">
        <v>13726</v>
      </c>
      <c r="M1472">
        <v>0</v>
      </c>
      <c r="N1472">
        <v>4649</v>
      </c>
      <c r="O1472">
        <v>4553</v>
      </c>
    </row>
    <row r="1473" spans="1:15" x14ac:dyDescent="0.25">
      <c r="A1473" t="s">
        <v>10679</v>
      </c>
      <c r="B1473" t="s">
        <v>1833</v>
      </c>
      <c r="C1473" t="s">
        <v>13772</v>
      </c>
      <c r="E1473" t="s">
        <v>13767</v>
      </c>
      <c r="F1473">
        <v>2</v>
      </c>
      <c r="G1473">
        <v>13</v>
      </c>
      <c r="H1473">
        <v>13104</v>
      </c>
      <c r="I1473">
        <v>270103</v>
      </c>
      <c r="J1473" t="s">
        <v>13535</v>
      </c>
      <c r="K1473">
        <v>270103007</v>
      </c>
      <c r="L1473" t="s">
        <v>13726</v>
      </c>
      <c r="M1473">
        <v>11349</v>
      </c>
      <c r="N1473">
        <v>2325</v>
      </c>
      <c r="O1473">
        <v>0</v>
      </c>
    </row>
    <row r="1474" spans="1:15" x14ac:dyDescent="0.25">
      <c r="A1474" t="s">
        <v>10679</v>
      </c>
      <c r="B1474" t="s">
        <v>1833</v>
      </c>
      <c r="C1474" t="s">
        <v>13772</v>
      </c>
      <c r="E1474" t="s">
        <v>13768</v>
      </c>
      <c r="F1474">
        <v>3</v>
      </c>
      <c r="G1474">
        <v>13</v>
      </c>
      <c r="H1474">
        <v>13104</v>
      </c>
      <c r="I1474">
        <v>270103</v>
      </c>
      <c r="J1474" t="s">
        <v>13535</v>
      </c>
      <c r="K1474">
        <v>270103007</v>
      </c>
      <c r="L1474" t="s">
        <v>13726</v>
      </c>
      <c r="M1474">
        <v>0</v>
      </c>
      <c r="N1474">
        <v>2325</v>
      </c>
      <c r="O1474">
        <v>0</v>
      </c>
    </row>
    <row r="1475" spans="1:15" x14ac:dyDescent="0.25">
      <c r="A1475" t="s">
        <v>10679</v>
      </c>
      <c r="B1475" t="s">
        <v>1833</v>
      </c>
      <c r="C1475" t="s">
        <v>13773</v>
      </c>
      <c r="E1475" t="s">
        <v>13766</v>
      </c>
      <c r="F1475">
        <v>1</v>
      </c>
      <c r="G1475">
        <v>13</v>
      </c>
      <c r="H1475">
        <v>13104</v>
      </c>
      <c r="I1475">
        <v>270103</v>
      </c>
      <c r="J1475" t="s">
        <v>13535</v>
      </c>
      <c r="K1475">
        <v>270103007</v>
      </c>
      <c r="L1475" t="s">
        <v>13726</v>
      </c>
      <c r="M1475">
        <v>0</v>
      </c>
      <c r="N1475">
        <v>14346</v>
      </c>
      <c r="O1475">
        <v>2701</v>
      </c>
    </row>
    <row r="1476" spans="1:15" x14ac:dyDescent="0.25">
      <c r="A1476" t="s">
        <v>10679</v>
      </c>
      <c r="B1476" t="s">
        <v>1833</v>
      </c>
      <c r="C1476" t="s">
        <v>13773</v>
      </c>
      <c r="E1476" t="s">
        <v>13767</v>
      </c>
      <c r="F1476">
        <v>2</v>
      </c>
      <c r="G1476">
        <v>13</v>
      </c>
      <c r="H1476">
        <v>13104</v>
      </c>
      <c r="I1476">
        <v>270103</v>
      </c>
      <c r="J1476" t="s">
        <v>13535</v>
      </c>
      <c r="K1476">
        <v>270103007</v>
      </c>
      <c r="L1476" t="s">
        <v>13726</v>
      </c>
      <c r="M1476">
        <v>1631</v>
      </c>
      <c r="N1476">
        <v>0</v>
      </c>
      <c r="O1476">
        <v>1351</v>
      </c>
    </row>
    <row r="1477" spans="1:15" x14ac:dyDescent="0.25">
      <c r="A1477" t="s">
        <v>10679</v>
      </c>
      <c r="B1477" t="s">
        <v>1833</v>
      </c>
      <c r="C1477" t="s">
        <v>13773</v>
      </c>
      <c r="E1477" t="s">
        <v>13768</v>
      </c>
      <c r="F1477">
        <v>3</v>
      </c>
      <c r="G1477">
        <v>13</v>
      </c>
      <c r="H1477">
        <v>13104</v>
      </c>
      <c r="I1477">
        <v>270103</v>
      </c>
      <c r="J1477" t="s">
        <v>13535</v>
      </c>
      <c r="K1477">
        <v>270103007</v>
      </c>
      <c r="L1477" t="s">
        <v>13726</v>
      </c>
      <c r="M1477">
        <v>0</v>
      </c>
      <c r="N1477">
        <v>0</v>
      </c>
      <c r="O1477">
        <v>2701</v>
      </c>
    </row>
    <row r="1478" spans="1:15" x14ac:dyDescent="0.25">
      <c r="A1478" t="s">
        <v>10679</v>
      </c>
      <c r="B1478" t="s">
        <v>1836</v>
      </c>
      <c r="C1478" t="s">
        <v>13765</v>
      </c>
      <c r="E1478" t="s">
        <v>13766</v>
      </c>
      <c r="F1478">
        <v>1</v>
      </c>
      <c r="G1478">
        <v>13</v>
      </c>
      <c r="H1478">
        <v>13105</v>
      </c>
      <c r="I1478">
        <v>270103</v>
      </c>
      <c r="J1478" t="s">
        <v>13535</v>
      </c>
      <c r="K1478">
        <v>270103007</v>
      </c>
      <c r="L1478" t="s">
        <v>13726</v>
      </c>
      <c r="M1478">
        <v>0</v>
      </c>
      <c r="N1478">
        <v>0</v>
      </c>
      <c r="O1478">
        <v>3808</v>
      </c>
    </row>
    <row r="1479" spans="1:15" x14ac:dyDescent="0.25">
      <c r="A1479" t="s">
        <v>10679</v>
      </c>
      <c r="B1479" t="s">
        <v>1836</v>
      </c>
      <c r="C1479" t="s">
        <v>13765</v>
      </c>
      <c r="E1479" t="s">
        <v>13767</v>
      </c>
      <c r="F1479">
        <v>2</v>
      </c>
      <c r="G1479">
        <v>13</v>
      </c>
      <c r="H1479">
        <v>13105</v>
      </c>
      <c r="I1479">
        <v>270103</v>
      </c>
      <c r="J1479" t="s">
        <v>13535</v>
      </c>
      <c r="K1479">
        <v>270103007</v>
      </c>
      <c r="L1479" t="s">
        <v>13726</v>
      </c>
      <c r="M1479">
        <v>0</v>
      </c>
      <c r="N1479">
        <v>3301</v>
      </c>
      <c r="O1479">
        <v>0</v>
      </c>
    </row>
    <row r="1480" spans="1:15" x14ac:dyDescent="0.25">
      <c r="A1480" t="s">
        <v>10679</v>
      </c>
      <c r="B1480" t="s">
        <v>1836</v>
      </c>
      <c r="C1480" t="s">
        <v>13769</v>
      </c>
      <c r="E1480" t="s">
        <v>13766</v>
      </c>
      <c r="F1480">
        <v>1</v>
      </c>
      <c r="G1480">
        <v>13</v>
      </c>
      <c r="H1480">
        <v>13105</v>
      </c>
      <c r="I1480">
        <v>270103</v>
      </c>
      <c r="J1480" t="s">
        <v>13535</v>
      </c>
      <c r="K1480">
        <v>270103007</v>
      </c>
      <c r="L1480" t="s">
        <v>13726</v>
      </c>
      <c r="M1480">
        <v>0</v>
      </c>
      <c r="N1480">
        <v>7276</v>
      </c>
      <c r="O1480">
        <v>0</v>
      </c>
    </row>
    <row r="1481" spans="1:15" x14ac:dyDescent="0.25">
      <c r="A1481" t="s">
        <v>10679</v>
      </c>
      <c r="B1481" t="s">
        <v>1836</v>
      </c>
      <c r="C1481" t="s">
        <v>13769</v>
      </c>
      <c r="E1481" t="s">
        <v>13767</v>
      </c>
      <c r="F1481">
        <v>2</v>
      </c>
      <c r="G1481">
        <v>13</v>
      </c>
      <c r="H1481">
        <v>13105</v>
      </c>
      <c r="I1481">
        <v>270103</v>
      </c>
      <c r="J1481" t="s">
        <v>13535</v>
      </c>
      <c r="K1481">
        <v>270103007</v>
      </c>
      <c r="L1481" t="s">
        <v>13726</v>
      </c>
      <c r="M1481">
        <v>0</v>
      </c>
      <c r="N1481">
        <v>7276</v>
      </c>
      <c r="O1481">
        <v>0</v>
      </c>
    </row>
    <row r="1482" spans="1:15" x14ac:dyDescent="0.25">
      <c r="A1482" t="s">
        <v>10679</v>
      </c>
      <c r="B1482" t="s">
        <v>1836</v>
      </c>
      <c r="C1482" t="s">
        <v>13770</v>
      </c>
      <c r="E1482" t="s">
        <v>13766</v>
      </c>
      <c r="F1482">
        <v>1</v>
      </c>
      <c r="G1482">
        <v>13</v>
      </c>
      <c r="H1482">
        <v>13105</v>
      </c>
      <c r="I1482">
        <v>270103</v>
      </c>
      <c r="J1482" t="s">
        <v>13535</v>
      </c>
      <c r="K1482">
        <v>270103007</v>
      </c>
      <c r="L1482" t="s">
        <v>13726</v>
      </c>
      <c r="M1482">
        <v>0</v>
      </c>
      <c r="N1482">
        <v>15393</v>
      </c>
      <c r="O1482">
        <v>11603</v>
      </c>
    </row>
    <row r="1483" spans="1:15" x14ac:dyDescent="0.25">
      <c r="A1483" t="s">
        <v>10679</v>
      </c>
      <c r="B1483" t="s">
        <v>1836</v>
      </c>
      <c r="C1483" t="s">
        <v>13770</v>
      </c>
      <c r="E1483" t="s">
        <v>13767</v>
      </c>
      <c r="F1483">
        <v>2</v>
      </c>
      <c r="G1483">
        <v>13</v>
      </c>
      <c r="H1483">
        <v>13105</v>
      </c>
      <c r="I1483">
        <v>270103</v>
      </c>
      <c r="J1483" t="s">
        <v>13535</v>
      </c>
      <c r="K1483">
        <v>270103007</v>
      </c>
      <c r="L1483" t="s">
        <v>13726</v>
      </c>
      <c r="M1483">
        <v>11882</v>
      </c>
      <c r="N1483">
        <v>0</v>
      </c>
      <c r="O1483">
        <v>0</v>
      </c>
    </row>
    <row r="1484" spans="1:15" x14ac:dyDescent="0.25">
      <c r="A1484" t="s">
        <v>10679</v>
      </c>
      <c r="B1484" t="s">
        <v>1836</v>
      </c>
      <c r="C1484" t="s">
        <v>13770</v>
      </c>
      <c r="E1484" t="s">
        <v>13768</v>
      </c>
      <c r="F1484">
        <v>3</v>
      </c>
      <c r="G1484">
        <v>13</v>
      </c>
      <c r="H1484">
        <v>13105</v>
      </c>
      <c r="I1484">
        <v>270103</v>
      </c>
      <c r="J1484" t="s">
        <v>13535</v>
      </c>
      <c r="K1484">
        <v>270103007</v>
      </c>
      <c r="L1484" t="s">
        <v>13726</v>
      </c>
      <c r="M1484">
        <v>0</v>
      </c>
      <c r="N1484">
        <v>0</v>
      </c>
      <c r="O1484">
        <v>2901</v>
      </c>
    </row>
    <row r="1485" spans="1:15" x14ac:dyDescent="0.25">
      <c r="A1485" t="s">
        <v>10679</v>
      </c>
      <c r="B1485" t="s">
        <v>1836</v>
      </c>
      <c r="C1485" t="s">
        <v>13771</v>
      </c>
      <c r="E1485" t="s">
        <v>13766</v>
      </c>
      <c r="F1485">
        <v>1</v>
      </c>
      <c r="G1485">
        <v>13</v>
      </c>
      <c r="H1485">
        <v>13105</v>
      </c>
      <c r="I1485">
        <v>270103</v>
      </c>
      <c r="J1485" t="s">
        <v>13535</v>
      </c>
      <c r="K1485">
        <v>270103007</v>
      </c>
      <c r="L1485" t="s">
        <v>13726</v>
      </c>
      <c r="M1485">
        <v>16406</v>
      </c>
      <c r="N1485">
        <v>0</v>
      </c>
      <c r="O1485">
        <v>2822</v>
      </c>
    </row>
    <row r="1486" spans="1:15" x14ac:dyDescent="0.25">
      <c r="A1486" t="s">
        <v>10679</v>
      </c>
      <c r="B1486" t="s">
        <v>1836</v>
      </c>
      <c r="C1486" t="s">
        <v>13771</v>
      </c>
      <c r="E1486" t="s">
        <v>13767</v>
      </c>
      <c r="F1486">
        <v>2</v>
      </c>
      <c r="G1486">
        <v>13</v>
      </c>
      <c r="H1486">
        <v>13105</v>
      </c>
      <c r="I1486">
        <v>270103</v>
      </c>
      <c r="J1486" t="s">
        <v>13535</v>
      </c>
      <c r="K1486">
        <v>270103007</v>
      </c>
      <c r="L1486" t="s">
        <v>13726</v>
      </c>
      <c r="M1486">
        <v>0</v>
      </c>
      <c r="N1486">
        <v>0</v>
      </c>
      <c r="O1486">
        <v>2822</v>
      </c>
    </row>
    <row r="1487" spans="1:15" x14ac:dyDescent="0.25">
      <c r="A1487" t="s">
        <v>10679</v>
      </c>
      <c r="B1487" t="s">
        <v>1836</v>
      </c>
      <c r="C1487" t="s">
        <v>13772</v>
      </c>
      <c r="E1487" t="s">
        <v>13766</v>
      </c>
      <c r="F1487">
        <v>1</v>
      </c>
      <c r="G1487">
        <v>13</v>
      </c>
      <c r="H1487">
        <v>13105</v>
      </c>
      <c r="I1487">
        <v>270103</v>
      </c>
      <c r="J1487" t="s">
        <v>13535</v>
      </c>
      <c r="K1487">
        <v>270103007</v>
      </c>
      <c r="L1487" t="s">
        <v>13726</v>
      </c>
      <c r="M1487">
        <v>0</v>
      </c>
      <c r="N1487">
        <v>2325</v>
      </c>
      <c r="O1487">
        <v>2277</v>
      </c>
    </row>
    <row r="1488" spans="1:15" x14ac:dyDescent="0.25">
      <c r="A1488" t="s">
        <v>10679</v>
      </c>
      <c r="B1488" t="s">
        <v>1836</v>
      </c>
      <c r="C1488" t="s">
        <v>13772</v>
      </c>
      <c r="E1488" t="s">
        <v>13767</v>
      </c>
      <c r="F1488">
        <v>2</v>
      </c>
      <c r="G1488">
        <v>13</v>
      </c>
      <c r="H1488">
        <v>13105</v>
      </c>
      <c r="I1488">
        <v>270103</v>
      </c>
      <c r="J1488" t="s">
        <v>13535</v>
      </c>
      <c r="K1488">
        <v>270103007</v>
      </c>
      <c r="L1488" t="s">
        <v>13726</v>
      </c>
      <c r="M1488">
        <v>3580</v>
      </c>
      <c r="N1488">
        <v>0</v>
      </c>
      <c r="O1488">
        <v>0</v>
      </c>
    </row>
    <row r="1489" spans="1:15" x14ac:dyDescent="0.25">
      <c r="A1489" t="s">
        <v>10679</v>
      </c>
      <c r="B1489" t="s">
        <v>1836</v>
      </c>
      <c r="C1489" t="s">
        <v>13772</v>
      </c>
      <c r="E1489" t="s">
        <v>13768</v>
      </c>
      <c r="F1489">
        <v>3</v>
      </c>
      <c r="G1489">
        <v>13</v>
      </c>
      <c r="H1489">
        <v>13105</v>
      </c>
      <c r="I1489">
        <v>270103</v>
      </c>
      <c r="J1489" t="s">
        <v>13535</v>
      </c>
      <c r="K1489">
        <v>270103007</v>
      </c>
      <c r="L1489" t="s">
        <v>13726</v>
      </c>
      <c r="M1489">
        <v>0</v>
      </c>
      <c r="N1489">
        <v>2325</v>
      </c>
      <c r="O1489">
        <v>2277</v>
      </c>
    </row>
    <row r="1490" spans="1:15" x14ac:dyDescent="0.25">
      <c r="A1490" t="s">
        <v>10679</v>
      </c>
      <c r="B1490" t="s">
        <v>1836</v>
      </c>
      <c r="C1490" t="s">
        <v>13773</v>
      </c>
      <c r="E1490" t="s">
        <v>13766</v>
      </c>
      <c r="F1490">
        <v>1</v>
      </c>
      <c r="G1490">
        <v>13</v>
      </c>
      <c r="H1490">
        <v>13105</v>
      </c>
      <c r="I1490">
        <v>270103</v>
      </c>
      <c r="J1490" t="s">
        <v>13535</v>
      </c>
      <c r="K1490">
        <v>270103007</v>
      </c>
      <c r="L1490" t="s">
        <v>13726</v>
      </c>
      <c r="M1490">
        <v>0</v>
      </c>
      <c r="N1490">
        <v>0</v>
      </c>
      <c r="O1490">
        <v>2701</v>
      </c>
    </row>
    <row r="1491" spans="1:15" x14ac:dyDescent="0.25">
      <c r="A1491" t="s">
        <v>10679</v>
      </c>
      <c r="B1491" t="s">
        <v>1836</v>
      </c>
      <c r="C1491" t="s">
        <v>13773</v>
      </c>
      <c r="E1491" t="s">
        <v>13767</v>
      </c>
      <c r="F1491">
        <v>2</v>
      </c>
      <c r="G1491">
        <v>13</v>
      </c>
      <c r="H1491">
        <v>13105</v>
      </c>
      <c r="I1491">
        <v>270103</v>
      </c>
      <c r="J1491" t="s">
        <v>13535</v>
      </c>
      <c r="K1491">
        <v>270103007</v>
      </c>
      <c r="L1491" t="s">
        <v>13726</v>
      </c>
      <c r="M1491">
        <v>28091</v>
      </c>
      <c r="N1491">
        <v>0</v>
      </c>
      <c r="O1491">
        <v>1351</v>
      </c>
    </row>
    <row r="1492" spans="1:15" x14ac:dyDescent="0.25">
      <c r="A1492" t="s">
        <v>10679</v>
      </c>
      <c r="B1492" t="s">
        <v>1836</v>
      </c>
      <c r="C1492" t="s">
        <v>13773</v>
      </c>
      <c r="E1492" t="s">
        <v>13768</v>
      </c>
      <c r="F1492">
        <v>3</v>
      </c>
      <c r="G1492">
        <v>13</v>
      </c>
      <c r="H1492">
        <v>13105</v>
      </c>
      <c r="I1492">
        <v>270103</v>
      </c>
      <c r="J1492" t="s">
        <v>13535</v>
      </c>
      <c r="K1492">
        <v>270103007</v>
      </c>
      <c r="L1492" t="s">
        <v>13726</v>
      </c>
      <c r="M1492">
        <v>0</v>
      </c>
      <c r="N1492">
        <v>0</v>
      </c>
      <c r="O1492">
        <v>2701</v>
      </c>
    </row>
    <row r="1493" spans="1:15" x14ac:dyDescent="0.25">
      <c r="A1493" t="s">
        <v>10679</v>
      </c>
      <c r="B1493" t="s">
        <v>1966</v>
      </c>
      <c r="C1493" t="s">
        <v>13765</v>
      </c>
      <c r="E1493" t="s">
        <v>13766</v>
      </c>
      <c r="F1493">
        <v>1</v>
      </c>
      <c r="G1493">
        <v>13</v>
      </c>
      <c r="H1493">
        <v>13602</v>
      </c>
      <c r="I1493">
        <v>270103</v>
      </c>
      <c r="J1493" t="s">
        <v>13535</v>
      </c>
      <c r="K1493">
        <v>270103007</v>
      </c>
      <c r="L1493" t="s">
        <v>13726</v>
      </c>
      <c r="M1493">
        <v>0</v>
      </c>
      <c r="N1493">
        <v>0</v>
      </c>
      <c r="O1493">
        <v>3808</v>
      </c>
    </row>
    <row r="1494" spans="1:15" x14ac:dyDescent="0.25">
      <c r="A1494" t="s">
        <v>10679</v>
      </c>
      <c r="B1494" t="s">
        <v>1966</v>
      </c>
      <c r="C1494" t="s">
        <v>13769</v>
      </c>
      <c r="E1494" t="s">
        <v>13768</v>
      </c>
      <c r="F1494">
        <v>3</v>
      </c>
      <c r="G1494">
        <v>13</v>
      </c>
      <c r="H1494">
        <v>13602</v>
      </c>
      <c r="I1494">
        <v>270103</v>
      </c>
      <c r="J1494" t="s">
        <v>13535</v>
      </c>
      <c r="K1494">
        <v>270103007</v>
      </c>
      <c r="L1494" t="s">
        <v>13726</v>
      </c>
      <c r="M1494">
        <v>0</v>
      </c>
      <c r="N1494">
        <v>0</v>
      </c>
      <c r="O1494">
        <v>3755</v>
      </c>
    </row>
    <row r="1495" spans="1:15" x14ac:dyDescent="0.25">
      <c r="A1495" t="s">
        <v>10679</v>
      </c>
      <c r="B1495" t="s">
        <v>1966</v>
      </c>
      <c r="C1495" t="s">
        <v>13770</v>
      </c>
      <c r="E1495" t="s">
        <v>13766</v>
      </c>
      <c r="F1495">
        <v>1</v>
      </c>
      <c r="G1495">
        <v>13</v>
      </c>
      <c r="H1495">
        <v>13602</v>
      </c>
      <c r="I1495">
        <v>270103</v>
      </c>
      <c r="J1495" t="s">
        <v>13535</v>
      </c>
      <c r="K1495">
        <v>270103007</v>
      </c>
      <c r="L1495" t="s">
        <v>13726</v>
      </c>
      <c r="M1495">
        <v>0</v>
      </c>
      <c r="N1495">
        <v>0</v>
      </c>
      <c r="O1495">
        <v>5801</v>
      </c>
    </row>
    <row r="1496" spans="1:15" x14ac:dyDescent="0.25">
      <c r="A1496" t="s">
        <v>10679</v>
      </c>
      <c r="B1496" t="s">
        <v>1966</v>
      </c>
      <c r="C1496" t="s">
        <v>13771</v>
      </c>
      <c r="E1496" t="s">
        <v>13768</v>
      </c>
      <c r="F1496">
        <v>3</v>
      </c>
      <c r="G1496">
        <v>13</v>
      </c>
      <c r="H1496">
        <v>13602</v>
      </c>
      <c r="I1496">
        <v>270103</v>
      </c>
      <c r="J1496" t="s">
        <v>13535</v>
      </c>
      <c r="K1496">
        <v>270103007</v>
      </c>
      <c r="L1496" t="s">
        <v>13726</v>
      </c>
      <c r="M1496">
        <v>0</v>
      </c>
      <c r="N1496">
        <v>0</v>
      </c>
      <c r="O1496">
        <v>5645</v>
      </c>
    </row>
    <row r="1497" spans="1:15" x14ac:dyDescent="0.25">
      <c r="A1497" t="s">
        <v>10679</v>
      </c>
      <c r="B1497" t="s">
        <v>1966</v>
      </c>
      <c r="C1497" t="s">
        <v>13772</v>
      </c>
      <c r="E1497" t="s">
        <v>13766</v>
      </c>
      <c r="F1497">
        <v>1</v>
      </c>
      <c r="G1497">
        <v>13</v>
      </c>
      <c r="H1497">
        <v>13602</v>
      </c>
      <c r="I1497">
        <v>270103</v>
      </c>
      <c r="J1497" t="s">
        <v>13535</v>
      </c>
      <c r="K1497">
        <v>270103007</v>
      </c>
      <c r="L1497" t="s">
        <v>13726</v>
      </c>
      <c r="M1497">
        <v>0</v>
      </c>
      <c r="N1497">
        <v>0</v>
      </c>
      <c r="O1497">
        <v>2277</v>
      </c>
    </row>
    <row r="1498" spans="1:15" x14ac:dyDescent="0.25">
      <c r="A1498" t="s">
        <v>10679</v>
      </c>
      <c r="B1498" t="s">
        <v>1966</v>
      </c>
      <c r="C1498" t="s">
        <v>13772</v>
      </c>
      <c r="E1498" t="s">
        <v>13767</v>
      </c>
      <c r="F1498">
        <v>2</v>
      </c>
      <c r="G1498">
        <v>13</v>
      </c>
      <c r="H1498">
        <v>13602</v>
      </c>
      <c r="I1498">
        <v>270103</v>
      </c>
      <c r="J1498" t="s">
        <v>13535</v>
      </c>
      <c r="K1498">
        <v>270103007</v>
      </c>
      <c r="L1498" t="s">
        <v>13726</v>
      </c>
      <c r="M1498">
        <v>0</v>
      </c>
      <c r="N1498">
        <v>0</v>
      </c>
      <c r="O1498">
        <v>2277</v>
      </c>
    </row>
    <row r="1499" spans="1:15" x14ac:dyDescent="0.25">
      <c r="A1499" t="s">
        <v>10679</v>
      </c>
      <c r="B1499" t="s">
        <v>1966</v>
      </c>
      <c r="C1499" t="s">
        <v>13773</v>
      </c>
      <c r="E1499" t="s">
        <v>13767</v>
      </c>
      <c r="F1499">
        <v>2</v>
      </c>
      <c r="G1499">
        <v>13</v>
      </c>
      <c r="H1499">
        <v>13602</v>
      </c>
      <c r="I1499">
        <v>270103</v>
      </c>
      <c r="J1499" t="s">
        <v>13535</v>
      </c>
      <c r="K1499">
        <v>270103007</v>
      </c>
      <c r="L1499" t="s">
        <v>13726</v>
      </c>
      <c r="M1499">
        <v>0</v>
      </c>
      <c r="N1499">
        <v>0</v>
      </c>
      <c r="O1499">
        <v>1351</v>
      </c>
    </row>
    <row r="1500" spans="1:15" x14ac:dyDescent="0.25">
      <c r="A1500" t="s">
        <v>10679</v>
      </c>
      <c r="B1500" t="s">
        <v>1966</v>
      </c>
      <c r="C1500" t="s">
        <v>13773</v>
      </c>
      <c r="E1500" t="s">
        <v>13768</v>
      </c>
      <c r="F1500">
        <v>3</v>
      </c>
      <c r="G1500">
        <v>13</v>
      </c>
      <c r="H1500">
        <v>13602</v>
      </c>
      <c r="I1500">
        <v>270103</v>
      </c>
      <c r="J1500" t="s">
        <v>13535</v>
      </c>
      <c r="K1500">
        <v>270103007</v>
      </c>
      <c r="L1500" t="s">
        <v>13726</v>
      </c>
      <c r="M1500">
        <v>0</v>
      </c>
      <c r="N1500">
        <v>0</v>
      </c>
      <c r="O1500">
        <v>1351</v>
      </c>
    </row>
    <row r="1501" spans="1:15" x14ac:dyDescent="0.25">
      <c r="A1501" t="s">
        <v>10679</v>
      </c>
      <c r="B1501" t="s">
        <v>1839</v>
      </c>
      <c r="C1501" t="s">
        <v>13769</v>
      </c>
      <c r="E1501" t="s">
        <v>13767</v>
      </c>
      <c r="F1501">
        <v>2</v>
      </c>
      <c r="G1501">
        <v>13</v>
      </c>
      <c r="H1501">
        <v>13106</v>
      </c>
      <c r="I1501">
        <v>270103</v>
      </c>
      <c r="J1501" t="s">
        <v>13535</v>
      </c>
      <c r="K1501">
        <v>270103007</v>
      </c>
      <c r="L1501" t="s">
        <v>13726</v>
      </c>
      <c r="M1501">
        <v>4299</v>
      </c>
      <c r="N1501">
        <v>7276</v>
      </c>
      <c r="O1501">
        <v>0</v>
      </c>
    </row>
    <row r="1502" spans="1:15" x14ac:dyDescent="0.25">
      <c r="A1502" t="s">
        <v>10679</v>
      </c>
      <c r="B1502" t="s">
        <v>1839</v>
      </c>
      <c r="C1502" t="s">
        <v>13769</v>
      </c>
      <c r="E1502" t="s">
        <v>13768</v>
      </c>
      <c r="F1502">
        <v>3</v>
      </c>
      <c r="G1502">
        <v>13</v>
      </c>
      <c r="H1502">
        <v>13106</v>
      </c>
      <c r="I1502">
        <v>270103</v>
      </c>
      <c r="J1502" t="s">
        <v>13535</v>
      </c>
      <c r="K1502">
        <v>270103007</v>
      </c>
      <c r="L1502" t="s">
        <v>13726</v>
      </c>
      <c r="M1502">
        <v>0</v>
      </c>
      <c r="N1502">
        <v>0</v>
      </c>
      <c r="O1502">
        <v>3755</v>
      </c>
    </row>
    <row r="1503" spans="1:15" x14ac:dyDescent="0.25">
      <c r="A1503" t="s">
        <v>10679</v>
      </c>
      <c r="B1503" t="s">
        <v>1839</v>
      </c>
      <c r="C1503" t="s">
        <v>13770</v>
      </c>
      <c r="E1503" t="s">
        <v>13766</v>
      </c>
      <c r="F1503">
        <v>1</v>
      </c>
      <c r="G1503">
        <v>13</v>
      </c>
      <c r="H1503">
        <v>13106</v>
      </c>
      <c r="I1503">
        <v>270103</v>
      </c>
      <c r="J1503" t="s">
        <v>13535</v>
      </c>
      <c r="K1503">
        <v>270103007</v>
      </c>
      <c r="L1503" t="s">
        <v>13726</v>
      </c>
      <c r="M1503">
        <v>1576</v>
      </c>
      <c r="N1503">
        <v>12314</v>
      </c>
      <c r="O1503">
        <v>8702</v>
      </c>
    </row>
    <row r="1504" spans="1:15" x14ac:dyDescent="0.25">
      <c r="A1504" t="s">
        <v>10679</v>
      </c>
      <c r="B1504" t="s">
        <v>1839</v>
      </c>
      <c r="C1504" t="s">
        <v>13770</v>
      </c>
      <c r="E1504" t="s">
        <v>13767</v>
      </c>
      <c r="F1504">
        <v>2</v>
      </c>
      <c r="G1504">
        <v>13</v>
      </c>
      <c r="H1504">
        <v>13106</v>
      </c>
      <c r="I1504">
        <v>270103</v>
      </c>
      <c r="J1504" t="s">
        <v>13535</v>
      </c>
      <c r="K1504">
        <v>270103007</v>
      </c>
      <c r="L1504" t="s">
        <v>13726</v>
      </c>
      <c r="M1504">
        <v>5445</v>
      </c>
      <c r="N1504">
        <v>0</v>
      </c>
      <c r="O1504">
        <v>0</v>
      </c>
    </row>
    <row r="1505" spans="1:15" x14ac:dyDescent="0.25">
      <c r="A1505" t="s">
        <v>10679</v>
      </c>
      <c r="B1505" t="s">
        <v>1839</v>
      </c>
      <c r="C1505" t="s">
        <v>13770</v>
      </c>
      <c r="E1505" t="s">
        <v>13768</v>
      </c>
      <c r="F1505">
        <v>3</v>
      </c>
      <c r="G1505">
        <v>13</v>
      </c>
      <c r="H1505">
        <v>13106</v>
      </c>
      <c r="I1505">
        <v>270103</v>
      </c>
      <c r="J1505" t="s">
        <v>13535</v>
      </c>
      <c r="K1505">
        <v>270103007</v>
      </c>
      <c r="L1505" t="s">
        <v>13726</v>
      </c>
      <c r="M1505">
        <v>0</v>
      </c>
      <c r="N1505">
        <v>0</v>
      </c>
      <c r="O1505">
        <v>2901</v>
      </c>
    </row>
    <row r="1506" spans="1:15" x14ac:dyDescent="0.25">
      <c r="A1506" t="s">
        <v>10679</v>
      </c>
      <c r="B1506" t="s">
        <v>1839</v>
      </c>
      <c r="C1506" t="s">
        <v>13771</v>
      </c>
      <c r="E1506" t="s">
        <v>13766</v>
      </c>
      <c r="F1506">
        <v>1</v>
      </c>
      <c r="G1506">
        <v>13</v>
      </c>
      <c r="H1506">
        <v>13106</v>
      </c>
      <c r="I1506">
        <v>270103</v>
      </c>
      <c r="J1506" t="s">
        <v>13535</v>
      </c>
      <c r="K1506">
        <v>270103007</v>
      </c>
      <c r="L1506" t="s">
        <v>13726</v>
      </c>
      <c r="M1506">
        <v>0</v>
      </c>
      <c r="N1506">
        <v>0</v>
      </c>
      <c r="O1506">
        <v>5645</v>
      </c>
    </row>
    <row r="1507" spans="1:15" x14ac:dyDescent="0.25">
      <c r="A1507" t="s">
        <v>10679</v>
      </c>
      <c r="B1507" t="s">
        <v>1839</v>
      </c>
      <c r="C1507" t="s">
        <v>13771</v>
      </c>
      <c r="E1507" t="s">
        <v>13767</v>
      </c>
      <c r="F1507">
        <v>2</v>
      </c>
      <c r="G1507">
        <v>13</v>
      </c>
      <c r="H1507">
        <v>13106</v>
      </c>
      <c r="I1507">
        <v>270103</v>
      </c>
      <c r="J1507" t="s">
        <v>13535</v>
      </c>
      <c r="K1507">
        <v>270103007</v>
      </c>
      <c r="L1507" t="s">
        <v>13726</v>
      </c>
      <c r="M1507">
        <v>788</v>
      </c>
      <c r="N1507">
        <v>0</v>
      </c>
      <c r="O1507">
        <v>0</v>
      </c>
    </row>
    <row r="1508" spans="1:15" x14ac:dyDescent="0.25">
      <c r="A1508" t="s">
        <v>10679</v>
      </c>
      <c r="B1508" t="s">
        <v>1839</v>
      </c>
      <c r="C1508" t="s">
        <v>13771</v>
      </c>
      <c r="E1508" t="s">
        <v>13768</v>
      </c>
      <c r="F1508">
        <v>3</v>
      </c>
      <c r="G1508">
        <v>13</v>
      </c>
      <c r="H1508">
        <v>13106</v>
      </c>
      <c r="I1508">
        <v>270103</v>
      </c>
      <c r="J1508" t="s">
        <v>13535</v>
      </c>
      <c r="K1508">
        <v>270103007</v>
      </c>
      <c r="L1508" t="s">
        <v>13726</v>
      </c>
      <c r="M1508">
        <v>0</v>
      </c>
      <c r="N1508">
        <v>0</v>
      </c>
      <c r="O1508">
        <v>2822</v>
      </c>
    </row>
    <row r="1509" spans="1:15" x14ac:dyDescent="0.25">
      <c r="A1509" t="s">
        <v>10679</v>
      </c>
      <c r="B1509" t="s">
        <v>1839</v>
      </c>
      <c r="C1509" t="s">
        <v>13772</v>
      </c>
      <c r="E1509" t="s">
        <v>13766</v>
      </c>
      <c r="F1509">
        <v>1</v>
      </c>
      <c r="G1509">
        <v>13</v>
      </c>
      <c r="H1509">
        <v>13106</v>
      </c>
      <c r="I1509">
        <v>270103</v>
      </c>
      <c r="J1509" t="s">
        <v>13535</v>
      </c>
      <c r="K1509">
        <v>270103007</v>
      </c>
      <c r="L1509" t="s">
        <v>13726</v>
      </c>
      <c r="M1509">
        <v>0</v>
      </c>
      <c r="N1509">
        <v>0</v>
      </c>
      <c r="O1509">
        <v>11383</v>
      </c>
    </row>
    <row r="1510" spans="1:15" x14ac:dyDescent="0.25">
      <c r="A1510" t="s">
        <v>10679</v>
      </c>
      <c r="B1510" t="s">
        <v>1839</v>
      </c>
      <c r="C1510" t="s">
        <v>13772</v>
      </c>
      <c r="E1510" t="s">
        <v>13767</v>
      </c>
      <c r="F1510">
        <v>2</v>
      </c>
      <c r="G1510">
        <v>13</v>
      </c>
      <c r="H1510">
        <v>13106</v>
      </c>
      <c r="I1510">
        <v>270103</v>
      </c>
      <c r="J1510" t="s">
        <v>13535</v>
      </c>
      <c r="K1510">
        <v>270103007</v>
      </c>
      <c r="L1510" t="s">
        <v>13726</v>
      </c>
      <c r="M1510">
        <v>32098</v>
      </c>
      <c r="N1510">
        <v>2325</v>
      </c>
      <c r="O1510">
        <v>2277</v>
      </c>
    </row>
    <row r="1511" spans="1:15" x14ac:dyDescent="0.25">
      <c r="A1511" t="s">
        <v>10679</v>
      </c>
      <c r="B1511" t="s">
        <v>1839</v>
      </c>
      <c r="C1511" t="s">
        <v>13772</v>
      </c>
      <c r="E1511" t="s">
        <v>13768</v>
      </c>
      <c r="F1511">
        <v>3</v>
      </c>
      <c r="G1511">
        <v>13</v>
      </c>
      <c r="H1511">
        <v>13106</v>
      </c>
      <c r="I1511">
        <v>270103</v>
      </c>
      <c r="J1511" t="s">
        <v>13535</v>
      </c>
      <c r="K1511">
        <v>270103007</v>
      </c>
      <c r="L1511" t="s">
        <v>13726</v>
      </c>
      <c r="M1511">
        <v>0</v>
      </c>
      <c r="N1511">
        <v>0</v>
      </c>
      <c r="O1511">
        <v>2277</v>
      </c>
    </row>
    <row r="1512" spans="1:15" x14ac:dyDescent="0.25">
      <c r="A1512" t="s">
        <v>10679</v>
      </c>
      <c r="B1512" t="s">
        <v>1839</v>
      </c>
      <c r="C1512" t="s">
        <v>13773</v>
      </c>
      <c r="E1512" t="s">
        <v>13766</v>
      </c>
      <c r="F1512">
        <v>1</v>
      </c>
      <c r="G1512">
        <v>13</v>
      </c>
      <c r="H1512">
        <v>13106</v>
      </c>
      <c r="I1512">
        <v>270103</v>
      </c>
      <c r="J1512" t="s">
        <v>13535</v>
      </c>
      <c r="K1512">
        <v>270103007</v>
      </c>
      <c r="L1512" t="s">
        <v>13726</v>
      </c>
      <c r="M1512">
        <v>0</v>
      </c>
      <c r="N1512">
        <v>3188</v>
      </c>
      <c r="O1512">
        <v>2701</v>
      </c>
    </row>
    <row r="1513" spans="1:15" x14ac:dyDescent="0.25">
      <c r="A1513" t="s">
        <v>10679</v>
      </c>
      <c r="B1513" t="s">
        <v>1839</v>
      </c>
      <c r="C1513" t="s">
        <v>13773</v>
      </c>
      <c r="E1513" t="s">
        <v>13767</v>
      </c>
      <c r="F1513">
        <v>2</v>
      </c>
      <c r="G1513">
        <v>13</v>
      </c>
      <c r="H1513">
        <v>13106</v>
      </c>
      <c r="I1513">
        <v>270103</v>
      </c>
      <c r="J1513" t="s">
        <v>13535</v>
      </c>
      <c r="K1513">
        <v>270103007</v>
      </c>
      <c r="L1513" t="s">
        <v>13726</v>
      </c>
      <c r="M1513">
        <v>788</v>
      </c>
      <c r="N1513">
        <v>4782</v>
      </c>
      <c r="O1513">
        <v>1351</v>
      </c>
    </row>
    <row r="1514" spans="1:15" x14ac:dyDescent="0.25">
      <c r="A1514" t="s">
        <v>10679</v>
      </c>
      <c r="B1514" t="s">
        <v>1839</v>
      </c>
      <c r="C1514" t="s">
        <v>13773</v>
      </c>
      <c r="E1514" t="s">
        <v>13768</v>
      </c>
      <c r="F1514">
        <v>3</v>
      </c>
      <c r="G1514">
        <v>13</v>
      </c>
      <c r="H1514">
        <v>13106</v>
      </c>
      <c r="I1514">
        <v>270103</v>
      </c>
      <c r="J1514" t="s">
        <v>13535</v>
      </c>
      <c r="K1514">
        <v>270103007</v>
      </c>
      <c r="L1514" t="s">
        <v>13726</v>
      </c>
      <c r="M1514">
        <v>0</v>
      </c>
      <c r="N1514">
        <v>0</v>
      </c>
      <c r="O1514">
        <v>2701</v>
      </c>
    </row>
    <row r="1515" spans="1:15" x14ac:dyDescent="0.25">
      <c r="A1515" t="s">
        <v>10679</v>
      </c>
      <c r="B1515" t="s">
        <v>1842</v>
      </c>
      <c r="C1515" t="s">
        <v>13765</v>
      </c>
      <c r="E1515" t="s">
        <v>13767</v>
      </c>
      <c r="F1515">
        <v>2</v>
      </c>
      <c r="G1515">
        <v>13</v>
      </c>
      <c r="H1515">
        <v>13107</v>
      </c>
      <c r="I1515">
        <v>270103</v>
      </c>
      <c r="J1515" t="s">
        <v>13535</v>
      </c>
      <c r="K1515">
        <v>270103007</v>
      </c>
      <c r="L1515" t="s">
        <v>13726</v>
      </c>
      <c r="M1515">
        <v>11788</v>
      </c>
      <c r="N1515">
        <v>6602</v>
      </c>
      <c r="O1515">
        <v>0</v>
      </c>
    </row>
    <row r="1516" spans="1:15" x14ac:dyDescent="0.25">
      <c r="A1516" t="s">
        <v>10679</v>
      </c>
      <c r="B1516" t="s">
        <v>1842</v>
      </c>
      <c r="C1516" t="s">
        <v>13769</v>
      </c>
      <c r="E1516" t="s">
        <v>13766</v>
      </c>
      <c r="F1516">
        <v>1</v>
      </c>
      <c r="G1516">
        <v>13</v>
      </c>
      <c r="H1516">
        <v>13107</v>
      </c>
      <c r="I1516">
        <v>270103</v>
      </c>
      <c r="J1516" t="s">
        <v>13535</v>
      </c>
      <c r="K1516">
        <v>270103007</v>
      </c>
      <c r="L1516" t="s">
        <v>13726</v>
      </c>
      <c r="M1516">
        <v>5239</v>
      </c>
      <c r="N1516">
        <v>7276</v>
      </c>
      <c r="O1516">
        <v>0</v>
      </c>
    </row>
    <row r="1517" spans="1:15" x14ac:dyDescent="0.25">
      <c r="A1517" t="s">
        <v>10679</v>
      </c>
      <c r="B1517" t="s">
        <v>1842</v>
      </c>
      <c r="C1517" t="s">
        <v>13769</v>
      </c>
      <c r="E1517" t="s">
        <v>13767</v>
      </c>
      <c r="F1517">
        <v>2</v>
      </c>
      <c r="G1517">
        <v>13</v>
      </c>
      <c r="H1517">
        <v>13107</v>
      </c>
      <c r="I1517">
        <v>270103</v>
      </c>
      <c r="J1517" t="s">
        <v>13535</v>
      </c>
      <c r="K1517">
        <v>270103007</v>
      </c>
      <c r="L1517" t="s">
        <v>13726</v>
      </c>
      <c r="M1517">
        <v>0</v>
      </c>
      <c r="N1517">
        <v>3638</v>
      </c>
      <c r="O1517">
        <v>0</v>
      </c>
    </row>
    <row r="1518" spans="1:15" x14ac:dyDescent="0.25">
      <c r="A1518" t="s">
        <v>10679</v>
      </c>
      <c r="B1518" t="s">
        <v>1842</v>
      </c>
      <c r="C1518" t="s">
        <v>13769</v>
      </c>
      <c r="E1518" t="s">
        <v>13768</v>
      </c>
      <c r="F1518">
        <v>3</v>
      </c>
      <c r="G1518">
        <v>13</v>
      </c>
      <c r="H1518">
        <v>13107</v>
      </c>
      <c r="I1518">
        <v>270103</v>
      </c>
      <c r="J1518" t="s">
        <v>13535</v>
      </c>
      <c r="K1518">
        <v>270103007</v>
      </c>
      <c r="L1518" t="s">
        <v>13726</v>
      </c>
      <c r="M1518">
        <v>0</v>
      </c>
      <c r="N1518">
        <v>3638</v>
      </c>
      <c r="O1518">
        <v>0</v>
      </c>
    </row>
    <row r="1519" spans="1:15" x14ac:dyDescent="0.25">
      <c r="A1519" t="s">
        <v>10679</v>
      </c>
      <c r="B1519" t="s">
        <v>1842</v>
      </c>
      <c r="C1519" t="s">
        <v>13770</v>
      </c>
      <c r="E1519" t="s">
        <v>13766</v>
      </c>
      <c r="F1519">
        <v>1</v>
      </c>
      <c r="G1519">
        <v>13</v>
      </c>
      <c r="H1519">
        <v>13107</v>
      </c>
      <c r="I1519">
        <v>270103</v>
      </c>
      <c r="J1519" t="s">
        <v>13535</v>
      </c>
      <c r="K1519">
        <v>270103007</v>
      </c>
      <c r="L1519" t="s">
        <v>13726</v>
      </c>
      <c r="M1519">
        <v>0</v>
      </c>
      <c r="N1519">
        <v>9236</v>
      </c>
      <c r="O1519">
        <v>0</v>
      </c>
    </row>
    <row r="1520" spans="1:15" x14ac:dyDescent="0.25">
      <c r="A1520" t="s">
        <v>10679</v>
      </c>
      <c r="B1520" t="s">
        <v>1842</v>
      </c>
      <c r="C1520" t="s">
        <v>13770</v>
      </c>
      <c r="E1520" t="s">
        <v>13767</v>
      </c>
      <c r="F1520">
        <v>2</v>
      </c>
      <c r="G1520">
        <v>13</v>
      </c>
      <c r="H1520">
        <v>13107</v>
      </c>
      <c r="I1520">
        <v>270103</v>
      </c>
      <c r="J1520" t="s">
        <v>13535</v>
      </c>
      <c r="K1520">
        <v>270103007</v>
      </c>
      <c r="L1520" t="s">
        <v>13726</v>
      </c>
      <c r="M1520">
        <v>2619</v>
      </c>
      <c r="N1520">
        <v>0</v>
      </c>
      <c r="O1520">
        <v>0</v>
      </c>
    </row>
    <row r="1521" spans="1:15" x14ac:dyDescent="0.25">
      <c r="A1521" t="s">
        <v>10679</v>
      </c>
      <c r="B1521" t="s">
        <v>1842</v>
      </c>
      <c r="C1521" t="s">
        <v>13771</v>
      </c>
      <c r="E1521" t="s">
        <v>13766</v>
      </c>
      <c r="F1521">
        <v>1</v>
      </c>
      <c r="G1521">
        <v>13</v>
      </c>
      <c r="H1521">
        <v>13107</v>
      </c>
      <c r="I1521">
        <v>270103</v>
      </c>
      <c r="J1521" t="s">
        <v>13535</v>
      </c>
      <c r="K1521">
        <v>270103007</v>
      </c>
      <c r="L1521" t="s">
        <v>13726</v>
      </c>
      <c r="M1521">
        <v>0</v>
      </c>
      <c r="N1521">
        <v>2772</v>
      </c>
      <c r="O1521">
        <v>0</v>
      </c>
    </row>
    <row r="1522" spans="1:15" x14ac:dyDescent="0.25">
      <c r="A1522" t="s">
        <v>10679</v>
      </c>
      <c r="B1522" t="s">
        <v>1842</v>
      </c>
      <c r="C1522" t="s">
        <v>13771</v>
      </c>
      <c r="E1522" t="s">
        <v>13768</v>
      </c>
      <c r="F1522">
        <v>3</v>
      </c>
      <c r="G1522">
        <v>13</v>
      </c>
      <c r="H1522">
        <v>13107</v>
      </c>
      <c r="I1522">
        <v>270103</v>
      </c>
      <c r="J1522" t="s">
        <v>13535</v>
      </c>
      <c r="K1522">
        <v>270103007</v>
      </c>
      <c r="L1522" t="s">
        <v>13726</v>
      </c>
      <c r="M1522">
        <v>1886</v>
      </c>
      <c r="N1522">
        <v>0</v>
      </c>
      <c r="O1522">
        <v>0</v>
      </c>
    </row>
    <row r="1523" spans="1:15" x14ac:dyDescent="0.25">
      <c r="A1523" t="s">
        <v>10679</v>
      </c>
      <c r="B1523" t="s">
        <v>1842</v>
      </c>
      <c r="C1523" t="s">
        <v>13772</v>
      </c>
      <c r="E1523" t="s">
        <v>13766</v>
      </c>
      <c r="F1523">
        <v>1</v>
      </c>
      <c r="G1523">
        <v>13</v>
      </c>
      <c r="H1523">
        <v>13107</v>
      </c>
      <c r="I1523">
        <v>270103</v>
      </c>
      <c r="J1523" t="s">
        <v>13535</v>
      </c>
      <c r="K1523">
        <v>270103007</v>
      </c>
      <c r="L1523" t="s">
        <v>13726</v>
      </c>
      <c r="M1523">
        <v>0</v>
      </c>
      <c r="N1523">
        <v>9299</v>
      </c>
      <c r="O1523">
        <v>9106</v>
      </c>
    </row>
    <row r="1524" spans="1:15" x14ac:dyDescent="0.25">
      <c r="A1524" t="s">
        <v>10679</v>
      </c>
      <c r="B1524" t="s">
        <v>1842</v>
      </c>
      <c r="C1524" t="s">
        <v>13772</v>
      </c>
      <c r="E1524" t="s">
        <v>13767</v>
      </c>
      <c r="F1524">
        <v>2</v>
      </c>
      <c r="G1524">
        <v>13</v>
      </c>
      <c r="H1524">
        <v>13107</v>
      </c>
      <c r="I1524">
        <v>270103</v>
      </c>
      <c r="J1524" t="s">
        <v>13535</v>
      </c>
      <c r="K1524">
        <v>270103007</v>
      </c>
      <c r="L1524" t="s">
        <v>13726</v>
      </c>
      <c r="M1524">
        <v>3772</v>
      </c>
      <c r="N1524">
        <v>2325</v>
      </c>
      <c r="O1524">
        <v>0</v>
      </c>
    </row>
    <row r="1525" spans="1:15" x14ac:dyDescent="0.25">
      <c r="A1525" t="s">
        <v>10679</v>
      </c>
      <c r="B1525" t="s">
        <v>1842</v>
      </c>
      <c r="C1525" t="s">
        <v>13773</v>
      </c>
      <c r="E1525" t="s">
        <v>13766</v>
      </c>
      <c r="F1525">
        <v>1</v>
      </c>
      <c r="G1525">
        <v>13</v>
      </c>
      <c r="H1525">
        <v>13107</v>
      </c>
      <c r="I1525">
        <v>270103</v>
      </c>
      <c r="J1525" t="s">
        <v>13535</v>
      </c>
      <c r="K1525">
        <v>270103007</v>
      </c>
      <c r="L1525" t="s">
        <v>13726</v>
      </c>
      <c r="M1525">
        <v>0</v>
      </c>
      <c r="N1525">
        <v>6376</v>
      </c>
      <c r="O1525">
        <v>1351</v>
      </c>
    </row>
    <row r="1526" spans="1:15" x14ac:dyDescent="0.25">
      <c r="A1526" t="s">
        <v>10679</v>
      </c>
      <c r="B1526" t="s">
        <v>1842</v>
      </c>
      <c r="C1526" t="s">
        <v>13773</v>
      </c>
      <c r="E1526" t="s">
        <v>13767</v>
      </c>
      <c r="F1526">
        <v>2</v>
      </c>
      <c r="G1526">
        <v>13</v>
      </c>
      <c r="H1526">
        <v>13107</v>
      </c>
      <c r="I1526">
        <v>270103</v>
      </c>
      <c r="J1526" t="s">
        <v>13535</v>
      </c>
      <c r="K1526">
        <v>270103007</v>
      </c>
      <c r="L1526" t="s">
        <v>13726</v>
      </c>
      <c r="M1526">
        <v>0</v>
      </c>
      <c r="N1526">
        <v>1594</v>
      </c>
      <c r="O1526">
        <v>0</v>
      </c>
    </row>
    <row r="1527" spans="1:15" x14ac:dyDescent="0.25">
      <c r="A1527" t="s">
        <v>10679</v>
      </c>
      <c r="B1527" t="s">
        <v>847</v>
      </c>
      <c r="C1527" t="s">
        <v>13765</v>
      </c>
      <c r="E1527" t="s">
        <v>13766</v>
      </c>
      <c r="F1527">
        <v>1</v>
      </c>
      <c r="G1527">
        <v>13</v>
      </c>
      <c r="H1527">
        <v>13108</v>
      </c>
      <c r="I1527">
        <v>270103</v>
      </c>
      <c r="J1527" t="s">
        <v>13535</v>
      </c>
      <c r="K1527">
        <v>270103007</v>
      </c>
      <c r="L1527" t="s">
        <v>13726</v>
      </c>
      <c r="M1527">
        <v>0</v>
      </c>
      <c r="N1527">
        <v>3301</v>
      </c>
      <c r="O1527">
        <v>3808</v>
      </c>
    </row>
    <row r="1528" spans="1:15" x14ac:dyDescent="0.25">
      <c r="A1528" t="s">
        <v>10679</v>
      </c>
      <c r="B1528" t="s">
        <v>847</v>
      </c>
      <c r="C1528" t="s">
        <v>13765</v>
      </c>
      <c r="E1528" t="s">
        <v>13767</v>
      </c>
      <c r="F1528">
        <v>2</v>
      </c>
      <c r="G1528">
        <v>13</v>
      </c>
      <c r="H1528">
        <v>13108</v>
      </c>
      <c r="I1528">
        <v>270103</v>
      </c>
      <c r="J1528" t="s">
        <v>13535</v>
      </c>
      <c r="K1528">
        <v>270103007</v>
      </c>
      <c r="L1528" t="s">
        <v>13726</v>
      </c>
      <c r="M1528">
        <v>3358</v>
      </c>
      <c r="N1528">
        <v>0</v>
      </c>
      <c r="O1528">
        <v>0</v>
      </c>
    </row>
    <row r="1529" spans="1:15" x14ac:dyDescent="0.25">
      <c r="A1529" t="s">
        <v>10679</v>
      </c>
      <c r="B1529" t="s">
        <v>847</v>
      </c>
      <c r="C1529" t="s">
        <v>13769</v>
      </c>
      <c r="E1529" t="s">
        <v>13766</v>
      </c>
      <c r="F1529">
        <v>1</v>
      </c>
      <c r="G1529">
        <v>13</v>
      </c>
      <c r="H1529">
        <v>13108</v>
      </c>
      <c r="I1529">
        <v>270103</v>
      </c>
      <c r="J1529" t="s">
        <v>13535</v>
      </c>
      <c r="K1529">
        <v>270103007</v>
      </c>
      <c r="L1529" t="s">
        <v>13726</v>
      </c>
      <c r="M1529">
        <v>10512</v>
      </c>
      <c r="N1529">
        <v>0</v>
      </c>
      <c r="O1529">
        <v>3755</v>
      </c>
    </row>
    <row r="1530" spans="1:15" x14ac:dyDescent="0.25">
      <c r="A1530" t="s">
        <v>10679</v>
      </c>
      <c r="B1530" t="s">
        <v>847</v>
      </c>
      <c r="C1530" t="s">
        <v>13769</v>
      </c>
      <c r="E1530" t="s">
        <v>13767</v>
      </c>
      <c r="F1530">
        <v>2</v>
      </c>
      <c r="G1530">
        <v>13</v>
      </c>
      <c r="H1530">
        <v>13108</v>
      </c>
      <c r="I1530">
        <v>270103</v>
      </c>
      <c r="J1530" t="s">
        <v>13535</v>
      </c>
      <c r="K1530">
        <v>270103007</v>
      </c>
      <c r="L1530" t="s">
        <v>13726</v>
      </c>
      <c r="M1530">
        <v>0</v>
      </c>
      <c r="N1530">
        <v>0</v>
      </c>
      <c r="O1530">
        <v>3755</v>
      </c>
    </row>
    <row r="1531" spans="1:15" x14ac:dyDescent="0.25">
      <c r="A1531" t="s">
        <v>10679</v>
      </c>
      <c r="B1531" t="s">
        <v>847</v>
      </c>
      <c r="C1531" t="s">
        <v>13770</v>
      </c>
      <c r="E1531" t="s">
        <v>13766</v>
      </c>
      <c r="F1531">
        <v>1</v>
      </c>
      <c r="G1531">
        <v>13</v>
      </c>
      <c r="H1531">
        <v>13108</v>
      </c>
      <c r="I1531">
        <v>270103</v>
      </c>
      <c r="J1531" t="s">
        <v>13535</v>
      </c>
      <c r="K1531">
        <v>270103007</v>
      </c>
      <c r="L1531" t="s">
        <v>13726</v>
      </c>
      <c r="M1531">
        <v>0</v>
      </c>
      <c r="N1531">
        <v>0</v>
      </c>
      <c r="O1531">
        <v>11603</v>
      </c>
    </row>
    <row r="1532" spans="1:15" x14ac:dyDescent="0.25">
      <c r="A1532" t="s">
        <v>10679</v>
      </c>
      <c r="B1532" t="s">
        <v>847</v>
      </c>
      <c r="C1532" t="s">
        <v>13770</v>
      </c>
      <c r="E1532" t="s">
        <v>13767</v>
      </c>
      <c r="F1532">
        <v>2</v>
      </c>
      <c r="G1532">
        <v>13</v>
      </c>
      <c r="H1532">
        <v>13108</v>
      </c>
      <c r="I1532">
        <v>270103</v>
      </c>
      <c r="J1532" t="s">
        <v>13535</v>
      </c>
      <c r="K1532">
        <v>270103007</v>
      </c>
      <c r="L1532" t="s">
        <v>13726</v>
      </c>
      <c r="M1532">
        <v>5548</v>
      </c>
      <c r="N1532">
        <v>0</v>
      </c>
      <c r="O1532">
        <v>0</v>
      </c>
    </row>
    <row r="1533" spans="1:15" x14ac:dyDescent="0.25">
      <c r="A1533" t="s">
        <v>10679</v>
      </c>
      <c r="B1533" t="s">
        <v>847</v>
      </c>
      <c r="C1533" t="s">
        <v>13770</v>
      </c>
      <c r="E1533" t="s">
        <v>13768</v>
      </c>
      <c r="F1533">
        <v>3</v>
      </c>
      <c r="G1533">
        <v>13</v>
      </c>
      <c r="H1533">
        <v>13108</v>
      </c>
      <c r="I1533">
        <v>270103</v>
      </c>
      <c r="J1533" t="s">
        <v>13535</v>
      </c>
      <c r="K1533">
        <v>270103007</v>
      </c>
      <c r="L1533" t="s">
        <v>13726</v>
      </c>
      <c r="M1533">
        <v>0</v>
      </c>
      <c r="N1533">
        <v>0</v>
      </c>
      <c r="O1533">
        <v>2901</v>
      </c>
    </row>
    <row r="1534" spans="1:15" x14ac:dyDescent="0.25">
      <c r="A1534" t="s">
        <v>10679</v>
      </c>
      <c r="B1534" t="s">
        <v>847</v>
      </c>
      <c r="C1534" t="s">
        <v>13771</v>
      </c>
      <c r="E1534" t="s">
        <v>13766</v>
      </c>
      <c r="F1534">
        <v>1</v>
      </c>
      <c r="G1534">
        <v>13</v>
      </c>
      <c r="H1534">
        <v>13108</v>
      </c>
      <c r="I1534">
        <v>270103</v>
      </c>
      <c r="J1534" t="s">
        <v>13535</v>
      </c>
      <c r="K1534">
        <v>270103007</v>
      </c>
      <c r="L1534" t="s">
        <v>13726</v>
      </c>
      <c r="M1534">
        <v>0</v>
      </c>
      <c r="N1534">
        <v>0</v>
      </c>
      <c r="O1534">
        <v>5645</v>
      </c>
    </row>
    <row r="1535" spans="1:15" x14ac:dyDescent="0.25">
      <c r="A1535" t="s">
        <v>10679</v>
      </c>
      <c r="B1535" t="s">
        <v>847</v>
      </c>
      <c r="C1535" t="s">
        <v>13771</v>
      </c>
      <c r="E1535" t="s">
        <v>13767</v>
      </c>
      <c r="F1535">
        <v>2</v>
      </c>
      <c r="G1535">
        <v>13</v>
      </c>
      <c r="H1535">
        <v>13108</v>
      </c>
      <c r="I1535">
        <v>270103</v>
      </c>
      <c r="J1535" t="s">
        <v>13535</v>
      </c>
      <c r="K1535">
        <v>270103007</v>
      </c>
      <c r="L1535" t="s">
        <v>13726</v>
      </c>
      <c r="M1535">
        <v>0</v>
      </c>
      <c r="N1535">
        <v>5544</v>
      </c>
      <c r="O1535">
        <v>0</v>
      </c>
    </row>
    <row r="1536" spans="1:15" x14ac:dyDescent="0.25">
      <c r="A1536" t="s">
        <v>10679</v>
      </c>
      <c r="B1536" t="s">
        <v>847</v>
      </c>
      <c r="C1536" t="s">
        <v>13771</v>
      </c>
      <c r="E1536" t="s">
        <v>13768</v>
      </c>
      <c r="F1536">
        <v>3</v>
      </c>
      <c r="G1536">
        <v>13</v>
      </c>
      <c r="H1536">
        <v>13108</v>
      </c>
      <c r="I1536">
        <v>270103</v>
      </c>
      <c r="J1536" t="s">
        <v>13535</v>
      </c>
      <c r="K1536">
        <v>270103007</v>
      </c>
      <c r="L1536" t="s">
        <v>13726</v>
      </c>
      <c r="M1536">
        <v>0</v>
      </c>
      <c r="N1536">
        <v>0</v>
      </c>
      <c r="O1536">
        <v>8467</v>
      </c>
    </row>
    <row r="1537" spans="1:15" x14ac:dyDescent="0.25">
      <c r="A1537" t="s">
        <v>10679</v>
      </c>
      <c r="B1537" t="s">
        <v>847</v>
      </c>
      <c r="C1537" t="s">
        <v>13772</v>
      </c>
      <c r="E1537" t="s">
        <v>13766</v>
      </c>
      <c r="F1537">
        <v>1</v>
      </c>
      <c r="G1537">
        <v>13</v>
      </c>
      <c r="H1537">
        <v>13108</v>
      </c>
      <c r="I1537">
        <v>270103</v>
      </c>
      <c r="J1537" t="s">
        <v>13535</v>
      </c>
      <c r="K1537">
        <v>270103007</v>
      </c>
      <c r="L1537" t="s">
        <v>13726</v>
      </c>
      <c r="M1537">
        <v>3358</v>
      </c>
      <c r="N1537">
        <v>6974</v>
      </c>
      <c r="O1537">
        <v>4553</v>
      </c>
    </row>
    <row r="1538" spans="1:15" x14ac:dyDescent="0.25">
      <c r="A1538" t="s">
        <v>10679</v>
      </c>
      <c r="B1538" t="s">
        <v>847</v>
      </c>
      <c r="C1538" t="s">
        <v>13772</v>
      </c>
      <c r="E1538" t="s">
        <v>13767</v>
      </c>
      <c r="F1538">
        <v>2</v>
      </c>
      <c r="G1538">
        <v>13</v>
      </c>
      <c r="H1538">
        <v>13108</v>
      </c>
      <c r="I1538">
        <v>270103</v>
      </c>
      <c r="J1538" t="s">
        <v>13535</v>
      </c>
      <c r="K1538">
        <v>270103007</v>
      </c>
      <c r="L1538" t="s">
        <v>13726</v>
      </c>
      <c r="M1538">
        <v>0</v>
      </c>
      <c r="N1538">
        <v>2325</v>
      </c>
      <c r="O1538">
        <v>2277</v>
      </c>
    </row>
    <row r="1539" spans="1:15" x14ac:dyDescent="0.25">
      <c r="A1539" t="s">
        <v>10679</v>
      </c>
      <c r="B1539" t="s">
        <v>847</v>
      </c>
      <c r="C1539" t="s">
        <v>13773</v>
      </c>
      <c r="E1539" t="s">
        <v>13766</v>
      </c>
      <c r="F1539">
        <v>1</v>
      </c>
      <c r="G1539">
        <v>13</v>
      </c>
      <c r="H1539">
        <v>13108</v>
      </c>
      <c r="I1539">
        <v>270103</v>
      </c>
      <c r="J1539" t="s">
        <v>13535</v>
      </c>
      <c r="K1539">
        <v>270103007</v>
      </c>
      <c r="L1539" t="s">
        <v>13726</v>
      </c>
      <c r="M1539">
        <v>0</v>
      </c>
      <c r="N1539">
        <v>0</v>
      </c>
      <c r="O1539">
        <v>2701</v>
      </c>
    </row>
    <row r="1540" spans="1:15" x14ac:dyDescent="0.25">
      <c r="A1540" t="s">
        <v>10679</v>
      </c>
      <c r="B1540" t="s">
        <v>847</v>
      </c>
      <c r="C1540" t="s">
        <v>13773</v>
      </c>
      <c r="E1540" t="s">
        <v>13767</v>
      </c>
      <c r="F1540">
        <v>2</v>
      </c>
      <c r="G1540">
        <v>13</v>
      </c>
      <c r="H1540">
        <v>13108</v>
      </c>
      <c r="I1540">
        <v>270103</v>
      </c>
      <c r="J1540" t="s">
        <v>13535</v>
      </c>
      <c r="K1540">
        <v>270103007</v>
      </c>
      <c r="L1540" t="s">
        <v>13726</v>
      </c>
      <c r="M1540">
        <v>0</v>
      </c>
      <c r="N1540">
        <v>1594</v>
      </c>
      <c r="O1540">
        <v>1351</v>
      </c>
    </row>
    <row r="1541" spans="1:15" x14ac:dyDescent="0.25">
      <c r="A1541" t="s">
        <v>10679</v>
      </c>
      <c r="B1541" t="s">
        <v>847</v>
      </c>
      <c r="C1541" t="s">
        <v>13773</v>
      </c>
      <c r="E1541" t="s">
        <v>13768</v>
      </c>
      <c r="F1541">
        <v>3</v>
      </c>
      <c r="G1541">
        <v>13</v>
      </c>
      <c r="H1541">
        <v>13108</v>
      </c>
      <c r="I1541">
        <v>270103</v>
      </c>
      <c r="J1541" t="s">
        <v>13535</v>
      </c>
      <c r="K1541">
        <v>270103007</v>
      </c>
      <c r="L1541" t="s">
        <v>13726</v>
      </c>
      <c r="M1541">
        <v>0</v>
      </c>
      <c r="N1541">
        <v>0</v>
      </c>
      <c r="O1541">
        <v>1351</v>
      </c>
    </row>
    <row r="1542" spans="1:15" x14ac:dyDescent="0.25">
      <c r="A1542" t="s">
        <v>10679</v>
      </c>
      <c r="B1542" t="s">
        <v>1969</v>
      </c>
      <c r="C1542" t="s">
        <v>13769</v>
      </c>
      <c r="E1542" t="s">
        <v>13766</v>
      </c>
      <c r="F1542">
        <v>1</v>
      </c>
      <c r="G1542">
        <v>13</v>
      </c>
      <c r="H1542">
        <v>13603</v>
      </c>
      <c r="I1542">
        <v>270103</v>
      </c>
      <c r="J1542" t="s">
        <v>13535</v>
      </c>
      <c r="K1542">
        <v>270103007</v>
      </c>
      <c r="L1542" t="s">
        <v>13726</v>
      </c>
      <c r="M1542">
        <v>0</v>
      </c>
      <c r="N1542">
        <v>0</v>
      </c>
      <c r="O1542">
        <v>3755</v>
      </c>
    </row>
    <row r="1543" spans="1:15" x14ac:dyDescent="0.25">
      <c r="A1543" t="s">
        <v>10679</v>
      </c>
      <c r="B1543" t="s">
        <v>1969</v>
      </c>
      <c r="C1543" t="s">
        <v>13770</v>
      </c>
      <c r="E1543" t="s">
        <v>13766</v>
      </c>
      <c r="F1543">
        <v>1</v>
      </c>
      <c r="G1543">
        <v>13</v>
      </c>
      <c r="H1543">
        <v>13603</v>
      </c>
      <c r="I1543">
        <v>270103</v>
      </c>
      <c r="J1543" t="s">
        <v>13535</v>
      </c>
      <c r="K1543">
        <v>270103007</v>
      </c>
      <c r="L1543" t="s">
        <v>13726</v>
      </c>
      <c r="M1543">
        <v>0</v>
      </c>
      <c r="N1543">
        <v>12314</v>
      </c>
      <c r="O1543">
        <v>2901</v>
      </c>
    </row>
    <row r="1544" spans="1:15" x14ac:dyDescent="0.25">
      <c r="A1544" t="s">
        <v>10679</v>
      </c>
      <c r="B1544" t="s">
        <v>1969</v>
      </c>
      <c r="C1544" t="s">
        <v>13771</v>
      </c>
      <c r="E1544" t="s">
        <v>13766</v>
      </c>
      <c r="F1544">
        <v>1</v>
      </c>
      <c r="G1544">
        <v>13</v>
      </c>
      <c r="H1544">
        <v>13603</v>
      </c>
      <c r="I1544">
        <v>270103</v>
      </c>
      <c r="J1544" t="s">
        <v>13535</v>
      </c>
      <c r="K1544">
        <v>270103007</v>
      </c>
      <c r="L1544" t="s">
        <v>13726</v>
      </c>
      <c r="M1544">
        <v>0</v>
      </c>
      <c r="N1544">
        <v>2772</v>
      </c>
      <c r="O1544">
        <v>5645</v>
      </c>
    </row>
    <row r="1545" spans="1:15" x14ac:dyDescent="0.25">
      <c r="A1545" t="s">
        <v>10679</v>
      </c>
      <c r="B1545" t="s">
        <v>1969</v>
      </c>
      <c r="C1545" t="s">
        <v>13771</v>
      </c>
      <c r="E1545" t="s">
        <v>13768</v>
      </c>
      <c r="F1545">
        <v>3</v>
      </c>
      <c r="G1545">
        <v>13</v>
      </c>
      <c r="H1545">
        <v>13603</v>
      </c>
      <c r="I1545">
        <v>270103</v>
      </c>
      <c r="J1545" t="s">
        <v>13535</v>
      </c>
      <c r="K1545">
        <v>270103007</v>
      </c>
      <c r="L1545" t="s">
        <v>13726</v>
      </c>
      <c r="M1545">
        <v>0</v>
      </c>
      <c r="N1545">
        <v>2772</v>
      </c>
      <c r="O1545">
        <v>2822</v>
      </c>
    </row>
    <row r="1546" spans="1:15" x14ac:dyDescent="0.25">
      <c r="A1546" t="s">
        <v>10679</v>
      </c>
      <c r="B1546" t="s">
        <v>1969</v>
      </c>
      <c r="C1546" t="s">
        <v>13772</v>
      </c>
      <c r="E1546" t="s">
        <v>13766</v>
      </c>
      <c r="F1546">
        <v>1</v>
      </c>
      <c r="G1546">
        <v>13</v>
      </c>
      <c r="H1546">
        <v>13603</v>
      </c>
      <c r="I1546">
        <v>270103</v>
      </c>
      <c r="J1546" t="s">
        <v>13535</v>
      </c>
      <c r="K1546">
        <v>270103007</v>
      </c>
      <c r="L1546" t="s">
        <v>13726</v>
      </c>
      <c r="M1546">
        <v>0</v>
      </c>
      <c r="N1546">
        <v>0</v>
      </c>
      <c r="O1546">
        <v>4553</v>
      </c>
    </row>
    <row r="1547" spans="1:15" x14ac:dyDescent="0.25">
      <c r="A1547" t="s">
        <v>10679</v>
      </c>
      <c r="B1547" t="s">
        <v>1969</v>
      </c>
      <c r="C1547" t="s">
        <v>13772</v>
      </c>
      <c r="E1547" t="s">
        <v>13767</v>
      </c>
      <c r="F1547">
        <v>2</v>
      </c>
      <c r="G1547">
        <v>13</v>
      </c>
      <c r="H1547">
        <v>13603</v>
      </c>
      <c r="I1547">
        <v>270103</v>
      </c>
      <c r="J1547" t="s">
        <v>13535</v>
      </c>
      <c r="K1547">
        <v>270103007</v>
      </c>
      <c r="L1547" t="s">
        <v>13726</v>
      </c>
      <c r="M1547">
        <v>0</v>
      </c>
      <c r="N1547">
        <v>2325</v>
      </c>
      <c r="O1547">
        <v>0</v>
      </c>
    </row>
    <row r="1548" spans="1:15" x14ac:dyDescent="0.25">
      <c r="A1548" t="s">
        <v>10679</v>
      </c>
      <c r="B1548" t="s">
        <v>1969</v>
      </c>
      <c r="C1548" t="s">
        <v>13773</v>
      </c>
      <c r="E1548" t="s">
        <v>13766</v>
      </c>
      <c r="F1548">
        <v>1</v>
      </c>
      <c r="G1548">
        <v>13</v>
      </c>
      <c r="H1548">
        <v>13603</v>
      </c>
      <c r="I1548">
        <v>270103</v>
      </c>
      <c r="J1548" t="s">
        <v>13535</v>
      </c>
      <c r="K1548">
        <v>270103007</v>
      </c>
      <c r="L1548" t="s">
        <v>13726</v>
      </c>
      <c r="M1548">
        <v>0</v>
      </c>
      <c r="N1548">
        <v>1594</v>
      </c>
      <c r="O1548">
        <v>2701</v>
      </c>
    </row>
    <row r="1549" spans="1:15" x14ac:dyDescent="0.25">
      <c r="A1549" t="s">
        <v>10679</v>
      </c>
      <c r="B1549" t="s">
        <v>1969</v>
      </c>
      <c r="C1549" t="s">
        <v>13773</v>
      </c>
      <c r="E1549" t="s">
        <v>13767</v>
      </c>
      <c r="F1549">
        <v>2</v>
      </c>
      <c r="G1549">
        <v>13</v>
      </c>
      <c r="H1549">
        <v>13603</v>
      </c>
      <c r="I1549">
        <v>270103</v>
      </c>
      <c r="J1549" t="s">
        <v>13535</v>
      </c>
      <c r="K1549">
        <v>270103007</v>
      </c>
      <c r="L1549" t="s">
        <v>13726</v>
      </c>
      <c r="M1549">
        <v>0</v>
      </c>
      <c r="N1549">
        <v>0</v>
      </c>
      <c r="O1549">
        <v>1351</v>
      </c>
    </row>
    <row r="1550" spans="1:15" x14ac:dyDescent="0.25">
      <c r="A1550" t="s">
        <v>10679</v>
      </c>
      <c r="B1550" t="s">
        <v>1847</v>
      </c>
      <c r="C1550" t="s">
        <v>13765</v>
      </c>
      <c r="E1550" t="s">
        <v>13767</v>
      </c>
      <c r="F1550">
        <v>2</v>
      </c>
      <c r="G1550">
        <v>13</v>
      </c>
      <c r="H1550">
        <v>13109</v>
      </c>
      <c r="I1550">
        <v>270103</v>
      </c>
      <c r="J1550" t="s">
        <v>13535</v>
      </c>
      <c r="K1550">
        <v>270103007</v>
      </c>
      <c r="L1550" t="s">
        <v>13726</v>
      </c>
      <c r="M1550">
        <v>6220</v>
      </c>
      <c r="N1550">
        <v>0</v>
      </c>
      <c r="O1550">
        <v>0</v>
      </c>
    </row>
    <row r="1551" spans="1:15" x14ac:dyDescent="0.25">
      <c r="A1551" t="s">
        <v>10679</v>
      </c>
      <c r="B1551" t="s">
        <v>1847</v>
      </c>
      <c r="C1551" t="s">
        <v>13769</v>
      </c>
      <c r="E1551" t="s">
        <v>13767</v>
      </c>
      <c r="F1551">
        <v>2</v>
      </c>
      <c r="G1551">
        <v>13</v>
      </c>
      <c r="H1551">
        <v>13109</v>
      </c>
      <c r="I1551">
        <v>270103</v>
      </c>
      <c r="J1551" t="s">
        <v>13535</v>
      </c>
      <c r="K1551">
        <v>270103007</v>
      </c>
      <c r="L1551" t="s">
        <v>13726</v>
      </c>
      <c r="M1551">
        <v>8553</v>
      </c>
      <c r="N1551">
        <v>0</v>
      </c>
      <c r="O1551">
        <v>0</v>
      </c>
    </row>
    <row r="1552" spans="1:15" x14ac:dyDescent="0.25">
      <c r="A1552" t="s">
        <v>10679</v>
      </c>
      <c r="B1552" t="s">
        <v>1847</v>
      </c>
      <c r="C1552" t="s">
        <v>13769</v>
      </c>
      <c r="E1552" t="s">
        <v>13768</v>
      </c>
      <c r="F1552">
        <v>3</v>
      </c>
      <c r="G1552">
        <v>13</v>
      </c>
      <c r="H1552">
        <v>13109</v>
      </c>
      <c r="I1552">
        <v>270103</v>
      </c>
      <c r="J1552" t="s">
        <v>13535</v>
      </c>
      <c r="K1552">
        <v>270103007</v>
      </c>
      <c r="L1552" t="s">
        <v>13726</v>
      </c>
      <c r="M1552">
        <v>0</v>
      </c>
      <c r="N1552">
        <v>0</v>
      </c>
      <c r="O1552">
        <v>3755</v>
      </c>
    </row>
    <row r="1553" spans="1:15" x14ac:dyDescent="0.25">
      <c r="A1553" t="s">
        <v>10679</v>
      </c>
      <c r="B1553" t="s">
        <v>1847</v>
      </c>
      <c r="C1553" t="s">
        <v>13770</v>
      </c>
      <c r="E1553" t="s">
        <v>13766</v>
      </c>
      <c r="F1553">
        <v>1</v>
      </c>
      <c r="G1553">
        <v>13</v>
      </c>
      <c r="H1553">
        <v>13109</v>
      </c>
      <c r="I1553">
        <v>270103</v>
      </c>
      <c r="J1553" t="s">
        <v>13535</v>
      </c>
      <c r="K1553">
        <v>270103007</v>
      </c>
      <c r="L1553" t="s">
        <v>13726</v>
      </c>
      <c r="M1553">
        <v>0</v>
      </c>
      <c r="N1553">
        <v>0</v>
      </c>
      <c r="O1553">
        <v>5801</v>
      </c>
    </row>
    <row r="1554" spans="1:15" x14ac:dyDescent="0.25">
      <c r="A1554" t="s">
        <v>10679</v>
      </c>
      <c r="B1554" t="s">
        <v>1847</v>
      </c>
      <c r="C1554" t="s">
        <v>13770</v>
      </c>
      <c r="E1554" t="s">
        <v>13767</v>
      </c>
      <c r="F1554">
        <v>2</v>
      </c>
      <c r="G1554">
        <v>13</v>
      </c>
      <c r="H1554">
        <v>13109</v>
      </c>
      <c r="I1554">
        <v>270103</v>
      </c>
      <c r="J1554" t="s">
        <v>13535</v>
      </c>
      <c r="K1554">
        <v>270103007</v>
      </c>
      <c r="L1554" t="s">
        <v>13726</v>
      </c>
      <c r="M1554">
        <v>4406</v>
      </c>
      <c r="N1554">
        <v>0</v>
      </c>
      <c r="O1554">
        <v>0</v>
      </c>
    </row>
    <row r="1555" spans="1:15" x14ac:dyDescent="0.25">
      <c r="A1555" t="s">
        <v>10679</v>
      </c>
      <c r="B1555" t="s">
        <v>1847</v>
      </c>
      <c r="C1555" t="s">
        <v>13771</v>
      </c>
      <c r="E1555" t="s">
        <v>13766</v>
      </c>
      <c r="F1555">
        <v>1</v>
      </c>
      <c r="G1555">
        <v>13</v>
      </c>
      <c r="H1555">
        <v>13109</v>
      </c>
      <c r="I1555">
        <v>270103</v>
      </c>
      <c r="J1555" t="s">
        <v>13535</v>
      </c>
      <c r="K1555">
        <v>270103007</v>
      </c>
      <c r="L1555" t="s">
        <v>13726</v>
      </c>
      <c r="M1555">
        <v>0</v>
      </c>
      <c r="N1555">
        <v>0</v>
      </c>
      <c r="O1555">
        <v>11289</v>
      </c>
    </row>
    <row r="1556" spans="1:15" x14ac:dyDescent="0.25">
      <c r="A1556" t="s">
        <v>10679</v>
      </c>
      <c r="B1556" t="s">
        <v>1847</v>
      </c>
      <c r="C1556" t="s">
        <v>13771</v>
      </c>
      <c r="E1556" t="s">
        <v>13767</v>
      </c>
      <c r="F1556">
        <v>2</v>
      </c>
      <c r="G1556">
        <v>13</v>
      </c>
      <c r="H1556">
        <v>13109</v>
      </c>
      <c r="I1556">
        <v>270103</v>
      </c>
      <c r="J1556" t="s">
        <v>13535</v>
      </c>
      <c r="K1556">
        <v>270103007</v>
      </c>
      <c r="L1556" t="s">
        <v>13726</v>
      </c>
      <c r="M1556">
        <v>2138</v>
      </c>
      <c r="N1556">
        <v>0</v>
      </c>
      <c r="O1556">
        <v>0</v>
      </c>
    </row>
    <row r="1557" spans="1:15" x14ac:dyDescent="0.25">
      <c r="A1557" t="s">
        <v>10679</v>
      </c>
      <c r="B1557" t="s">
        <v>1847</v>
      </c>
      <c r="C1557" t="s">
        <v>13772</v>
      </c>
      <c r="E1557" t="s">
        <v>13766</v>
      </c>
      <c r="F1557">
        <v>1</v>
      </c>
      <c r="G1557">
        <v>13</v>
      </c>
      <c r="H1557">
        <v>13109</v>
      </c>
      <c r="I1557">
        <v>270103</v>
      </c>
      <c r="J1557" t="s">
        <v>13535</v>
      </c>
      <c r="K1557">
        <v>270103007</v>
      </c>
      <c r="L1557" t="s">
        <v>13726</v>
      </c>
      <c r="M1557">
        <v>0</v>
      </c>
      <c r="N1557">
        <v>0</v>
      </c>
      <c r="O1557">
        <v>2277</v>
      </c>
    </row>
    <row r="1558" spans="1:15" x14ac:dyDescent="0.25">
      <c r="A1558" t="s">
        <v>10679</v>
      </c>
      <c r="B1558" t="s">
        <v>1847</v>
      </c>
      <c r="C1558" t="s">
        <v>13773</v>
      </c>
      <c r="E1558" t="s">
        <v>13766</v>
      </c>
      <c r="F1558">
        <v>1</v>
      </c>
      <c r="G1558">
        <v>13</v>
      </c>
      <c r="H1558">
        <v>13109</v>
      </c>
      <c r="I1558">
        <v>270103</v>
      </c>
      <c r="J1558" t="s">
        <v>13535</v>
      </c>
      <c r="K1558">
        <v>270103007</v>
      </c>
      <c r="L1558" t="s">
        <v>13726</v>
      </c>
      <c r="M1558">
        <v>0</v>
      </c>
      <c r="N1558">
        <v>0</v>
      </c>
      <c r="O1558">
        <v>1351</v>
      </c>
    </row>
    <row r="1559" spans="1:15" x14ac:dyDescent="0.25">
      <c r="A1559" t="s">
        <v>10679</v>
      </c>
      <c r="B1559" t="s">
        <v>1847</v>
      </c>
      <c r="C1559" t="s">
        <v>13773</v>
      </c>
      <c r="E1559" t="s">
        <v>13767</v>
      </c>
      <c r="F1559">
        <v>2</v>
      </c>
      <c r="G1559">
        <v>13</v>
      </c>
      <c r="H1559">
        <v>13109</v>
      </c>
      <c r="I1559">
        <v>270103</v>
      </c>
      <c r="J1559" t="s">
        <v>13535</v>
      </c>
      <c r="K1559">
        <v>270103007</v>
      </c>
      <c r="L1559" t="s">
        <v>13726</v>
      </c>
      <c r="M1559">
        <v>8682</v>
      </c>
      <c r="N1559">
        <v>0</v>
      </c>
      <c r="O1559">
        <v>1351</v>
      </c>
    </row>
    <row r="1560" spans="1:15" x14ac:dyDescent="0.25">
      <c r="A1560" t="s">
        <v>10679</v>
      </c>
      <c r="B1560" t="s">
        <v>1850</v>
      </c>
      <c r="C1560" t="s">
        <v>13765</v>
      </c>
      <c r="E1560" t="s">
        <v>13766</v>
      </c>
      <c r="F1560">
        <v>1</v>
      </c>
      <c r="G1560">
        <v>13</v>
      </c>
      <c r="H1560">
        <v>13110</v>
      </c>
      <c r="I1560">
        <v>270103</v>
      </c>
      <c r="J1560" t="s">
        <v>13535</v>
      </c>
      <c r="K1560">
        <v>270103007</v>
      </c>
      <c r="L1560" t="s">
        <v>13726</v>
      </c>
      <c r="M1560">
        <v>0</v>
      </c>
      <c r="N1560">
        <v>3301</v>
      </c>
      <c r="O1560">
        <v>0</v>
      </c>
    </row>
    <row r="1561" spans="1:15" x14ac:dyDescent="0.25">
      <c r="A1561" t="s">
        <v>10679</v>
      </c>
      <c r="B1561" t="s">
        <v>1850</v>
      </c>
      <c r="C1561" t="s">
        <v>13765</v>
      </c>
      <c r="E1561" t="s">
        <v>13767</v>
      </c>
      <c r="F1561">
        <v>2</v>
      </c>
      <c r="G1561">
        <v>13</v>
      </c>
      <c r="H1561">
        <v>13110</v>
      </c>
      <c r="I1561">
        <v>270103</v>
      </c>
      <c r="J1561" t="s">
        <v>13535</v>
      </c>
      <c r="K1561">
        <v>270103007</v>
      </c>
      <c r="L1561" t="s">
        <v>13726</v>
      </c>
      <c r="M1561">
        <v>19809</v>
      </c>
      <c r="N1561">
        <v>0</v>
      </c>
      <c r="O1561">
        <v>0</v>
      </c>
    </row>
    <row r="1562" spans="1:15" x14ac:dyDescent="0.25">
      <c r="A1562" t="s">
        <v>10679</v>
      </c>
      <c r="B1562" t="s">
        <v>1850</v>
      </c>
      <c r="C1562" t="s">
        <v>13769</v>
      </c>
      <c r="E1562" t="s">
        <v>13766</v>
      </c>
      <c r="F1562">
        <v>1</v>
      </c>
      <c r="G1562">
        <v>13</v>
      </c>
      <c r="H1562">
        <v>13110</v>
      </c>
      <c r="I1562">
        <v>270103</v>
      </c>
      <c r="J1562" t="s">
        <v>13535</v>
      </c>
      <c r="K1562">
        <v>270103007</v>
      </c>
      <c r="L1562" t="s">
        <v>13726</v>
      </c>
      <c r="M1562">
        <v>9724</v>
      </c>
      <c r="N1562">
        <v>3638</v>
      </c>
      <c r="O1562">
        <v>7509</v>
      </c>
    </row>
    <row r="1563" spans="1:15" x14ac:dyDescent="0.25">
      <c r="A1563" t="s">
        <v>10679</v>
      </c>
      <c r="B1563" t="s">
        <v>1850</v>
      </c>
      <c r="C1563" t="s">
        <v>13769</v>
      </c>
      <c r="E1563" t="s">
        <v>13767</v>
      </c>
      <c r="F1563">
        <v>2</v>
      </c>
      <c r="G1563">
        <v>13</v>
      </c>
      <c r="H1563">
        <v>13110</v>
      </c>
      <c r="I1563">
        <v>270103</v>
      </c>
      <c r="J1563" t="s">
        <v>13535</v>
      </c>
      <c r="K1563">
        <v>270103007</v>
      </c>
      <c r="L1563" t="s">
        <v>13726</v>
      </c>
      <c r="M1563">
        <v>4862</v>
      </c>
      <c r="N1563">
        <v>10914</v>
      </c>
      <c r="O1563">
        <v>7509</v>
      </c>
    </row>
    <row r="1564" spans="1:15" x14ac:dyDescent="0.25">
      <c r="A1564" t="s">
        <v>10679</v>
      </c>
      <c r="B1564" t="s">
        <v>1850</v>
      </c>
      <c r="C1564" t="s">
        <v>13769</v>
      </c>
      <c r="E1564" t="s">
        <v>13768</v>
      </c>
      <c r="F1564">
        <v>3</v>
      </c>
      <c r="G1564">
        <v>13</v>
      </c>
      <c r="H1564">
        <v>13110</v>
      </c>
      <c r="I1564">
        <v>270103</v>
      </c>
      <c r="J1564" t="s">
        <v>13535</v>
      </c>
      <c r="K1564">
        <v>270103007</v>
      </c>
      <c r="L1564" t="s">
        <v>13726</v>
      </c>
      <c r="M1564">
        <v>0</v>
      </c>
      <c r="N1564">
        <v>3638</v>
      </c>
      <c r="O1564">
        <v>7509</v>
      </c>
    </row>
    <row r="1565" spans="1:15" x14ac:dyDescent="0.25">
      <c r="A1565" t="s">
        <v>10679</v>
      </c>
      <c r="B1565" t="s">
        <v>1850</v>
      </c>
      <c r="C1565" t="s">
        <v>13770</v>
      </c>
      <c r="E1565" t="s">
        <v>13766</v>
      </c>
      <c r="F1565">
        <v>1</v>
      </c>
      <c r="G1565">
        <v>13</v>
      </c>
      <c r="H1565">
        <v>13110</v>
      </c>
      <c r="I1565">
        <v>270103</v>
      </c>
      <c r="J1565" t="s">
        <v>13535</v>
      </c>
      <c r="K1565">
        <v>270103007</v>
      </c>
      <c r="L1565" t="s">
        <v>13726</v>
      </c>
      <c r="M1565">
        <v>22690</v>
      </c>
      <c r="N1565">
        <v>18471</v>
      </c>
      <c r="O1565">
        <v>14504</v>
      </c>
    </row>
    <row r="1566" spans="1:15" x14ac:dyDescent="0.25">
      <c r="A1566" t="s">
        <v>10679</v>
      </c>
      <c r="B1566" t="s">
        <v>1850</v>
      </c>
      <c r="C1566" t="s">
        <v>13770</v>
      </c>
      <c r="E1566" t="s">
        <v>13767</v>
      </c>
      <c r="F1566">
        <v>2</v>
      </c>
      <c r="G1566">
        <v>13</v>
      </c>
      <c r="H1566">
        <v>13110</v>
      </c>
      <c r="I1566">
        <v>270103</v>
      </c>
      <c r="J1566" t="s">
        <v>13535</v>
      </c>
      <c r="K1566">
        <v>270103007</v>
      </c>
      <c r="L1566" t="s">
        <v>13726</v>
      </c>
      <c r="M1566">
        <v>17917</v>
      </c>
      <c r="N1566">
        <v>0</v>
      </c>
      <c r="O1566">
        <v>0</v>
      </c>
    </row>
    <row r="1567" spans="1:15" x14ac:dyDescent="0.25">
      <c r="A1567" t="s">
        <v>10679</v>
      </c>
      <c r="B1567" t="s">
        <v>1850</v>
      </c>
      <c r="C1567" t="s">
        <v>13770</v>
      </c>
      <c r="E1567" t="s">
        <v>13768</v>
      </c>
      <c r="F1567">
        <v>3</v>
      </c>
      <c r="G1567">
        <v>13</v>
      </c>
      <c r="H1567">
        <v>13110</v>
      </c>
      <c r="I1567">
        <v>270103</v>
      </c>
      <c r="J1567" t="s">
        <v>13535</v>
      </c>
      <c r="K1567">
        <v>270103007</v>
      </c>
      <c r="L1567" t="s">
        <v>13726</v>
      </c>
      <c r="M1567">
        <v>0</v>
      </c>
      <c r="N1567">
        <v>0</v>
      </c>
      <c r="O1567">
        <v>2901</v>
      </c>
    </row>
    <row r="1568" spans="1:15" x14ac:dyDescent="0.25">
      <c r="A1568" t="s">
        <v>10679</v>
      </c>
      <c r="B1568" t="s">
        <v>1850</v>
      </c>
      <c r="C1568" t="s">
        <v>13771</v>
      </c>
      <c r="E1568" t="s">
        <v>13766</v>
      </c>
      <c r="F1568">
        <v>1</v>
      </c>
      <c r="G1568">
        <v>13</v>
      </c>
      <c r="H1568">
        <v>13110</v>
      </c>
      <c r="I1568">
        <v>270103</v>
      </c>
      <c r="J1568" t="s">
        <v>13535</v>
      </c>
      <c r="K1568">
        <v>270103007</v>
      </c>
      <c r="L1568" t="s">
        <v>13726</v>
      </c>
      <c r="M1568">
        <v>1441</v>
      </c>
      <c r="N1568">
        <v>11088</v>
      </c>
      <c r="O1568">
        <v>16934</v>
      </c>
    </row>
    <row r="1569" spans="1:15" x14ac:dyDescent="0.25">
      <c r="A1569" t="s">
        <v>10679</v>
      </c>
      <c r="B1569" t="s">
        <v>1850</v>
      </c>
      <c r="C1569" t="s">
        <v>13771</v>
      </c>
      <c r="E1569" t="s">
        <v>13767</v>
      </c>
      <c r="F1569">
        <v>2</v>
      </c>
      <c r="G1569">
        <v>13</v>
      </c>
      <c r="H1569">
        <v>13110</v>
      </c>
      <c r="I1569">
        <v>270103</v>
      </c>
      <c r="J1569" t="s">
        <v>13535</v>
      </c>
      <c r="K1569">
        <v>270103007</v>
      </c>
      <c r="L1569" t="s">
        <v>13726</v>
      </c>
      <c r="M1569">
        <v>40338</v>
      </c>
      <c r="N1569">
        <v>5544</v>
      </c>
      <c r="O1569">
        <v>2822</v>
      </c>
    </row>
    <row r="1570" spans="1:15" x14ac:dyDescent="0.25">
      <c r="A1570" t="s">
        <v>10679</v>
      </c>
      <c r="B1570" t="s">
        <v>1850</v>
      </c>
      <c r="C1570" t="s">
        <v>13771</v>
      </c>
      <c r="E1570" t="s">
        <v>13768</v>
      </c>
      <c r="F1570">
        <v>3</v>
      </c>
      <c r="G1570">
        <v>13</v>
      </c>
      <c r="H1570">
        <v>13110</v>
      </c>
      <c r="I1570">
        <v>270103</v>
      </c>
      <c r="J1570" t="s">
        <v>13535</v>
      </c>
      <c r="K1570">
        <v>270103007</v>
      </c>
      <c r="L1570" t="s">
        <v>13726</v>
      </c>
      <c r="M1570">
        <v>0</v>
      </c>
      <c r="N1570">
        <v>0</v>
      </c>
      <c r="O1570">
        <v>11289</v>
      </c>
    </row>
    <row r="1571" spans="1:15" x14ac:dyDescent="0.25">
      <c r="A1571" t="s">
        <v>10679</v>
      </c>
      <c r="B1571" t="s">
        <v>1850</v>
      </c>
      <c r="C1571" t="s">
        <v>13772</v>
      </c>
      <c r="E1571" t="s">
        <v>13766</v>
      </c>
      <c r="F1571">
        <v>1</v>
      </c>
      <c r="G1571">
        <v>13</v>
      </c>
      <c r="H1571">
        <v>13110</v>
      </c>
      <c r="I1571">
        <v>270103</v>
      </c>
      <c r="J1571" t="s">
        <v>13535</v>
      </c>
      <c r="K1571">
        <v>270103007</v>
      </c>
      <c r="L1571" t="s">
        <v>13726</v>
      </c>
      <c r="M1571">
        <v>0</v>
      </c>
      <c r="N1571">
        <v>4649</v>
      </c>
      <c r="O1571">
        <v>25042</v>
      </c>
    </row>
    <row r="1572" spans="1:15" x14ac:dyDescent="0.25">
      <c r="A1572" t="s">
        <v>10679</v>
      </c>
      <c r="B1572" t="s">
        <v>1850</v>
      </c>
      <c r="C1572" t="s">
        <v>13772</v>
      </c>
      <c r="E1572" t="s">
        <v>13767</v>
      </c>
      <c r="F1572">
        <v>2</v>
      </c>
      <c r="G1572">
        <v>13</v>
      </c>
      <c r="H1572">
        <v>13110</v>
      </c>
      <c r="I1572">
        <v>270103</v>
      </c>
      <c r="J1572" t="s">
        <v>13535</v>
      </c>
      <c r="K1572">
        <v>270103007</v>
      </c>
      <c r="L1572" t="s">
        <v>13726</v>
      </c>
      <c r="M1572">
        <v>1080</v>
      </c>
      <c r="N1572">
        <v>9299</v>
      </c>
      <c r="O1572">
        <v>0</v>
      </c>
    </row>
    <row r="1573" spans="1:15" x14ac:dyDescent="0.25">
      <c r="A1573" t="s">
        <v>10679</v>
      </c>
      <c r="B1573" t="s">
        <v>1850</v>
      </c>
      <c r="C1573" t="s">
        <v>13772</v>
      </c>
      <c r="E1573" t="s">
        <v>13768</v>
      </c>
      <c r="F1573">
        <v>3</v>
      </c>
      <c r="G1573">
        <v>13</v>
      </c>
      <c r="H1573">
        <v>13110</v>
      </c>
      <c r="I1573">
        <v>270103</v>
      </c>
      <c r="J1573" t="s">
        <v>13535</v>
      </c>
      <c r="K1573">
        <v>270103007</v>
      </c>
      <c r="L1573" t="s">
        <v>13726</v>
      </c>
      <c r="M1573">
        <v>0</v>
      </c>
      <c r="N1573">
        <v>6974</v>
      </c>
      <c r="O1573">
        <v>0</v>
      </c>
    </row>
    <row r="1574" spans="1:15" x14ac:dyDescent="0.25">
      <c r="A1574" t="s">
        <v>10679</v>
      </c>
      <c r="B1574" t="s">
        <v>1850</v>
      </c>
      <c r="C1574" t="s">
        <v>13773</v>
      </c>
      <c r="E1574" t="s">
        <v>13766</v>
      </c>
      <c r="F1574">
        <v>1</v>
      </c>
      <c r="G1574">
        <v>13</v>
      </c>
      <c r="H1574">
        <v>13110</v>
      </c>
      <c r="I1574">
        <v>270103</v>
      </c>
      <c r="J1574" t="s">
        <v>13535</v>
      </c>
      <c r="K1574">
        <v>270103007</v>
      </c>
      <c r="L1574" t="s">
        <v>13726</v>
      </c>
      <c r="M1574">
        <v>7563</v>
      </c>
      <c r="N1574">
        <v>17534</v>
      </c>
      <c r="O1574">
        <v>14858</v>
      </c>
    </row>
    <row r="1575" spans="1:15" x14ac:dyDescent="0.25">
      <c r="A1575" t="s">
        <v>10679</v>
      </c>
      <c r="B1575" t="s">
        <v>1850</v>
      </c>
      <c r="C1575" t="s">
        <v>13773</v>
      </c>
      <c r="E1575" t="s">
        <v>13767</v>
      </c>
      <c r="F1575">
        <v>2</v>
      </c>
      <c r="G1575">
        <v>13</v>
      </c>
      <c r="H1575">
        <v>13110</v>
      </c>
      <c r="I1575">
        <v>270103</v>
      </c>
      <c r="J1575" t="s">
        <v>13535</v>
      </c>
      <c r="K1575">
        <v>270103007</v>
      </c>
      <c r="L1575" t="s">
        <v>13726</v>
      </c>
      <c r="M1575">
        <v>8373</v>
      </c>
      <c r="N1575">
        <v>3188</v>
      </c>
      <c r="O1575">
        <v>5403</v>
      </c>
    </row>
    <row r="1576" spans="1:15" x14ac:dyDescent="0.25">
      <c r="A1576" t="s">
        <v>10679</v>
      </c>
      <c r="B1576" t="s">
        <v>1850</v>
      </c>
      <c r="C1576" t="s">
        <v>13773</v>
      </c>
      <c r="E1576" t="s">
        <v>13768</v>
      </c>
      <c r="F1576">
        <v>3</v>
      </c>
      <c r="G1576">
        <v>13</v>
      </c>
      <c r="H1576">
        <v>13110</v>
      </c>
      <c r="I1576">
        <v>270103</v>
      </c>
      <c r="J1576" t="s">
        <v>13535</v>
      </c>
      <c r="K1576">
        <v>270103007</v>
      </c>
      <c r="L1576" t="s">
        <v>13726</v>
      </c>
      <c r="M1576">
        <v>0</v>
      </c>
      <c r="N1576">
        <v>0</v>
      </c>
      <c r="O1576">
        <v>8104</v>
      </c>
    </row>
    <row r="1577" spans="1:15" x14ac:dyDescent="0.25">
      <c r="A1577" t="s">
        <v>10679</v>
      </c>
      <c r="B1577" t="s">
        <v>1853</v>
      </c>
      <c r="C1577" t="s">
        <v>13765</v>
      </c>
      <c r="E1577" t="s">
        <v>13766</v>
      </c>
      <c r="F1577">
        <v>1</v>
      </c>
      <c r="G1577">
        <v>13</v>
      </c>
      <c r="H1577">
        <v>13111</v>
      </c>
      <c r="I1577">
        <v>270103</v>
      </c>
      <c r="J1577" t="s">
        <v>13535</v>
      </c>
      <c r="K1577">
        <v>270103007</v>
      </c>
      <c r="L1577" t="s">
        <v>13726</v>
      </c>
      <c r="M1577">
        <v>0</v>
      </c>
      <c r="N1577">
        <v>0</v>
      </c>
      <c r="O1577">
        <v>7616</v>
      </c>
    </row>
    <row r="1578" spans="1:15" x14ac:dyDescent="0.25">
      <c r="A1578" t="s">
        <v>10679</v>
      </c>
      <c r="B1578" t="s">
        <v>1853</v>
      </c>
      <c r="C1578" t="s">
        <v>13769</v>
      </c>
      <c r="E1578" t="s">
        <v>13767</v>
      </c>
      <c r="F1578">
        <v>2</v>
      </c>
      <c r="G1578">
        <v>13</v>
      </c>
      <c r="H1578">
        <v>13111</v>
      </c>
      <c r="I1578">
        <v>270103</v>
      </c>
      <c r="J1578" t="s">
        <v>13535</v>
      </c>
      <c r="K1578">
        <v>270103007</v>
      </c>
      <c r="L1578" t="s">
        <v>13726</v>
      </c>
      <c r="M1578">
        <v>2580</v>
      </c>
      <c r="N1578">
        <v>3638</v>
      </c>
      <c r="O1578">
        <v>0</v>
      </c>
    </row>
    <row r="1579" spans="1:15" x14ac:dyDescent="0.25">
      <c r="A1579" t="s">
        <v>10679</v>
      </c>
      <c r="B1579" t="s">
        <v>1853</v>
      </c>
      <c r="C1579" t="s">
        <v>13770</v>
      </c>
      <c r="E1579" t="s">
        <v>13766</v>
      </c>
      <c r="F1579">
        <v>1</v>
      </c>
      <c r="G1579">
        <v>13</v>
      </c>
      <c r="H1579">
        <v>13111</v>
      </c>
      <c r="I1579">
        <v>270103</v>
      </c>
      <c r="J1579" t="s">
        <v>13535</v>
      </c>
      <c r="K1579">
        <v>270103007</v>
      </c>
      <c r="L1579" t="s">
        <v>13726</v>
      </c>
      <c r="M1579">
        <v>0</v>
      </c>
      <c r="N1579">
        <v>0</v>
      </c>
      <c r="O1579">
        <v>5801</v>
      </c>
    </row>
    <row r="1580" spans="1:15" x14ac:dyDescent="0.25">
      <c r="A1580" t="s">
        <v>10679</v>
      </c>
      <c r="B1580" t="s">
        <v>1853</v>
      </c>
      <c r="C1580" t="s">
        <v>13770</v>
      </c>
      <c r="E1580" t="s">
        <v>13767</v>
      </c>
      <c r="F1580">
        <v>2</v>
      </c>
      <c r="G1580">
        <v>13</v>
      </c>
      <c r="H1580">
        <v>13111</v>
      </c>
      <c r="I1580">
        <v>270103</v>
      </c>
      <c r="J1580" t="s">
        <v>13535</v>
      </c>
      <c r="K1580">
        <v>270103007</v>
      </c>
      <c r="L1580" t="s">
        <v>13726</v>
      </c>
      <c r="M1580">
        <v>5160</v>
      </c>
      <c r="N1580">
        <v>0</v>
      </c>
      <c r="O1580">
        <v>0</v>
      </c>
    </row>
    <row r="1581" spans="1:15" x14ac:dyDescent="0.25">
      <c r="A1581" t="s">
        <v>10679</v>
      </c>
      <c r="B1581" t="s">
        <v>1853</v>
      </c>
      <c r="C1581" t="s">
        <v>13770</v>
      </c>
      <c r="E1581" t="s">
        <v>13768</v>
      </c>
      <c r="F1581">
        <v>3</v>
      </c>
      <c r="G1581">
        <v>13</v>
      </c>
      <c r="H1581">
        <v>13111</v>
      </c>
      <c r="I1581">
        <v>270103</v>
      </c>
      <c r="J1581" t="s">
        <v>13535</v>
      </c>
      <c r="K1581">
        <v>270103007</v>
      </c>
      <c r="L1581" t="s">
        <v>13726</v>
      </c>
      <c r="M1581">
        <v>826</v>
      </c>
      <c r="N1581">
        <v>0</v>
      </c>
      <c r="O1581">
        <v>0</v>
      </c>
    </row>
    <row r="1582" spans="1:15" x14ac:dyDescent="0.25">
      <c r="A1582" t="s">
        <v>10679</v>
      </c>
      <c r="B1582" t="s">
        <v>1853</v>
      </c>
      <c r="C1582" t="s">
        <v>13771</v>
      </c>
      <c r="E1582" t="s">
        <v>13768</v>
      </c>
      <c r="F1582">
        <v>3</v>
      </c>
      <c r="G1582">
        <v>13</v>
      </c>
      <c r="H1582">
        <v>13111</v>
      </c>
      <c r="I1582">
        <v>270103</v>
      </c>
      <c r="J1582" t="s">
        <v>13535</v>
      </c>
      <c r="K1582">
        <v>270103007</v>
      </c>
      <c r="L1582" t="s">
        <v>13726</v>
      </c>
      <c r="M1582">
        <v>0</v>
      </c>
      <c r="N1582">
        <v>2772</v>
      </c>
      <c r="O1582">
        <v>0</v>
      </c>
    </row>
    <row r="1583" spans="1:15" x14ac:dyDescent="0.25">
      <c r="A1583" t="s">
        <v>10679</v>
      </c>
      <c r="B1583" t="s">
        <v>1853</v>
      </c>
      <c r="C1583" t="s">
        <v>13772</v>
      </c>
      <c r="E1583" t="s">
        <v>13766</v>
      </c>
      <c r="F1583">
        <v>1</v>
      </c>
      <c r="G1583">
        <v>13</v>
      </c>
      <c r="H1583">
        <v>13111</v>
      </c>
      <c r="I1583">
        <v>270103</v>
      </c>
      <c r="J1583" t="s">
        <v>13535</v>
      </c>
      <c r="K1583">
        <v>270103007</v>
      </c>
      <c r="L1583" t="s">
        <v>13726</v>
      </c>
      <c r="M1583">
        <v>0</v>
      </c>
      <c r="N1583">
        <v>4649</v>
      </c>
      <c r="O1583">
        <v>2277</v>
      </c>
    </row>
    <row r="1584" spans="1:15" x14ac:dyDescent="0.25">
      <c r="A1584" t="s">
        <v>10679</v>
      </c>
      <c r="B1584" t="s">
        <v>1853</v>
      </c>
      <c r="C1584" t="s">
        <v>13772</v>
      </c>
      <c r="E1584" t="s">
        <v>13767</v>
      </c>
      <c r="F1584">
        <v>2</v>
      </c>
      <c r="G1584">
        <v>13</v>
      </c>
      <c r="H1584">
        <v>13111</v>
      </c>
      <c r="I1584">
        <v>270103</v>
      </c>
      <c r="J1584" t="s">
        <v>13535</v>
      </c>
      <c r="K1584">
        <v>270103007</v>
      </c>
      <c r="L1584" t="s">
        <v>13726</v>
      </c>
      <c r="M1584">
        <v>1651</v>
      </c>
      <c r="N1584">
        <v>0</v>
      </c>
      <c r="O1584">
        <v>0</v>
      </c>
    </row>
    <row r="1585" spans="1:15" x14ac:dyDescent="0.25">
      <c r="A1585" t="s">
        <v>10679</v>
      </c>
      <c r="B1585" t="s">
        <v>1853</v>
      </c>
      <c r="C1585" t="s">
        <v>13772</v>
      </c>
      <c r="E1585" t="s">
        <v>13768</v>
      </c>
      <c r="F1585">
        <v>3</v>
      </c>
      <c r="G1585">
        <v>13</v>
      </c>
      <c r="H1585">
        <v>13111</v>
      </c>
      <c r="I1585">
        <v>270103</v>
      </c>
      <c r="J1585" t="s">
        <v>13535</v>
      </c>
      <c r="K1585">
        <v>270103007</v>
      </c>
      <c r="L1585" t="s">
        <v>13726</v>
      </c>
      <c r="M1585">
        <v>12694</v>
      </c>
      <c r="N1585">
        <v>0</v>
      </c>
      <c r="O1585">
        <v>0</v>
      </c>
    </row>
    <row r="1586" spans="1:15" x14ac:dyDescent="0.25">
      <c r="A1586" t="s">
        <v>10679</v>
      </c>
      <c r="B1586" t="s">
        <v>1853</v>
      </c>
      <c r="C1586" t="s">
        <v>13773</v>
      </c>
      <c r="E1586" t="s">
        <v>13766</v>
      </c>
      <c r="F1586">
        <v>1</v>
      </c>
      <c r="G1586">
        <v>13</v>
      </c>
      <c r="H1586">
        <v>13111</v>
      </c>
      <c r="I1586">
        <v>270103</v>
      </c>
      <c r="J1586" t="s">
        <v>13535</v>
      </c>
      <c r="K1586">
        <v>270103007</v>
      </c>
      <c r="L1586" t="s">
        <v>13726</v>
      </c>
      <c r="M1586">
        <v>0</v>
      </c>
      <c r="N1586">
        <v>3188</v>
      </c>
      <c r="O1586">
        <v>1351</v>
      </c>
    </row>
    <row r="1587" spans="1:15" x14ac:dyDescent="0.25">
      <c r="A1587" t="s">
        <v>10679</v>
      </c>
      <c r="B1587" t="s">
        <v>1853</v>
      </c>
      <c r="C1587" t="s">
        <v>13773</v>
      </c>
      <c r="E1587" t="s">
        <v>13767</v>
      </c>
      <c r="F1587">
        <v>2</v>
      </c>
      <c r="G1587">
        <v>13</v>
      </c>
      <c r="H1587">
        <v>13111</v>
      </c>
      <c r="I1587">
        <v>270103</v>
      </c>
      <c r="J1587" t="s">
        <v>13535</v>
      </c>
      <c r="K1587">
        <v>270103007</v>
      </c>
      <c r="L1587" t="s">
        <v>13726</v>
      </c>
      <c r="M1587">
        <v>22396</v>
      </c>
      <c r="N1587">
        <v>3188</v>
      </c>
      <c r="O1587">
        <v>1351</v>
      </c>
    </row>
    <row r="1588" spans="1:15" x14ac:dyDescent="0.25">
      <c r="A1588" t="s">
        <v>10679</v>
      </c>
      <c r="B1588" t="s">
        <v>1853</v>
      </c>
      <c r="C1588" t="s">
        <v>13773</v>
      </c>
      <c r="E1588" t="s">
        <v>13768</v>
      </c>
      <c r="F1588">
        <v>3</v>
      </c>
      <c r="G1588">
        <v>13</v>
      </c>
      <c r="H1588">
        <v>13111</v>
      </c>
      <c r="I1588">
        <v>270103</v>
      </c>
      <c r="J1588" t="s">
        <v>13535</v>
      </c>
      <c r="K1588">
        <v>270103007</v>
      </c>
      <c r="L1588" t="s">
        <v>13726</v>
      </c>
      <c r="M1588">
        <v>0</v>
      </c>
      <c r="N1588">
        <v>0</v>
      </c>
      <c r="O1588">
        <v>4052</v>
      </c>
    </row>
    <row r="1589" spans="1:15" x14ac:dyDescent="0.25">
      <c r="A1589" t="s">
        <v>10679</v>
      </c>
      <c r="B1589" t="s">
        <v>1856</v>
      </c>
      <c r="C1589" t="s">
        <v>13765</v>
      </c>
      <c r="E1589" t="s">
        <v>13766</v>
      </c>
      <c r="F1589">
        <v>1</v>
      </c>
      <c r="G1589">
        <v>13</v>
      </c>
      <c r="H1589">
        <v>13112</v>
      </c>
      <c r="I1589">
        <v>270103</v>
      </c>
      <c r="J1589" t="s">
        <v>13535</v>
      </c>
      <c r="K1589">
        <v>270103007</v>
      </c>
      <c r="L1589" t="s">
        <v>13726</v>
      </c>
      <c r="M1589">
        <v>0</v>
      </c>
      <c r="N1589">
        <v>3301</v>
      </c>
      <c r="O1589">
        <v>0</v>
      </c>
    </row>
    <row r="1590" spans="1:15" x14ac:dyDescent="0.25">
      <c r="A1590" t="s">
        <v>10679</v>
      </c>
      <c r="B1590" t="s">
        <v>1856</v>
      </c>
      <c r="C1590" t="s">
        <v>13765</v>
      </c>
      <c r="E1590" t="s">
        <v>13767</v>
      </c>
      <c r="F1590">
        <v>2</v>
      </c>
      <c r="G1590">
        <v>13</v>
      </c>
      <c r="H1590">
        <v>13112</v>
      </c>
      <c r="I1590">
        <v>270103</v>
      </c>
      <c r="J1590" t="s">
        <v>13535</v>
      </c>
      <c r="K1590">
        <v>270103007</v>
      </c>
      <c r="L1590" t="s">
        <v>13726</v>
      </c>
      <c r="M1590">
        <v>13079</v>
      </c>
      <c r="N1590">
        <v>6602</v>
      </c>
      <c r="O1590">
        <v>0</v>
      </c>
    </row>
    <row r="1591" spans="1:15" x14ac:dyDescent="0.25">
      <c r="A1591" t="s">
        <v>10679</v>
      </c>
      <c r="B1591" t="s">
        <v>1856</v>
      </c>
      <c r="C1591" t="s">
        <v>13769</v>
      </c>
      <c r="E1591" t="s">
        <v>13766</v>
      </c>
      <c r="F1591">
        <v>1</v>
      </c>
      <c r="G1591">
        <v>13</v>
      </c>
      <c r="H1591">
        <v>13112</v>
      </c>
      <c r="I1591">
        <v>270103</v>
      </c>
      <c r="J1591" t="s">
        <v>13535</v>
      </c>
      <c r="K1591">
        <v>270103007</v>
      </c>
      <c r="L1591" t="s">
        <v>13726</v>
      </c>
      <c r="M1591">
        <v>0</v>
      </c>
      <c r="N1591">
        <v>7276</v>
      </c>
      <c r="O1591">
        <v>0</v>
      </c>
    </row>
    <row r="1592" spans="1:15" x14ac:dyDescent="0.25">
      <c r="A1592" t="s">
        <v>10679</v>
      </c>
      <c r="B1592" t="s">
        <v>1856</v>
      </c>
      <c r="C1592" t="s">
        <v>13769</v>
      </c>
      <c r="E1592" t="s">
        <v>13767</v>
      </c>
      <c r="F1592">
        <v>2</v>
      </c>
      <c r="G1592">
        <v>13</v>
      </c>
      <c r="H1592">
        <v>13112</v>
      </c>
      <c r="I1592">
        <v>270103</v>
      </c>
      <c r="J1592" t="s">
        <v>13535</v>
      </c>
      <c r="K1592">
        <v>270103007</v>
      </c>
      <c r="L1592" t="s">
        <v>13726</v>
      </c>
      <c r="M1592">
        <v>8348</v>
      </c>
      <c r="N1592">
        <v>0</v>
      </c>
      <c r="O1592">
        <v>0</v>
      </c>
    </row>
    <row r="1593" spans="1:15" x14ac:dyDescent="0.25">
      <c r="A1593" t="s">
        <v>10679</v>
      </c>
      <c r="B1593" t="s">
        <v>1856</v>
      </c>
      <c r="C1593" t="s">
        <v>13770</v>
      </c>
      <c r="E1593" t="s">
        <v>13766</v>
      </c>
      <c r="F1593">
        <v>1</v>
      </c>
      <c r="G1593">
        <v>13</v>
      </c>
      <c r="H1593">
        <v>13112</v>
      </c>
      <c r="I1593">
        <v>270103</v>
      </c>
      <c r="J1593" t="s">
        <v>13535</v>
      </c>
      <c r="K1593">
        <v>270103007</v>
      </c>
      <c r="L1593" t="s">
        <v>13726</v>
      </c>
      <c r="M1593">
        <v>0</v>
      </c>
      <c r="N1593">
        <v>36943</v>
      </c>
      <c r="O1593">
        <v>20305</v>
      </c>
    </row>
    <row r="1594" spans="1:15" x14ac:dyDescent="0.25">
      <c r="A1594" t="s">
        <v>10679</v>
      </c>
      <c r="B1594" t="s">
        <v>1856</v>
      </c>
      <c r="C1594" t="s">
        <v>13770</v>
      </c>
      <c r="E1594" t="s">
        <v>13767</v>
      </c>
      <c r="F1594">
        <v>2</v>
      </c>
      <c r="G1594">
        <v>13</v>
      </c>
      <c r="H1594">
        <v>13112</v>
      </c>
      <c r="I1594">
        <v>270103</v>
      </c>
      <c r="J1594" t="s">
        <v>13535</v>
      </c>
      <c r="K1594">
        <v>270103007</v>
      </c>
      <c r="L1594" t="s">
        <v>13726</v>
      </c>
      <c r="M1594">
        <v>12662</v>
      </c>
      <c r="N1594">
        <v>0</v>
      </c>
      <c r="O1594">
        <v>0</v>
      </c>
    </row>
    <row r="1595" spans="1:15" x14ac:dyDescent="0.25">
      <c r="A1595" t="s">
        <v>10679</v>
      </c>
      <c r="B1595" t="s">
        <v>1856</v>
      </c>
      <c r="C1595" t="s">
        <v>13770</v>
      </c>
      <c r="E1595" t="s">
        <v>13768</v>
      </c>
      <c r="F1595">
        <v>3</v>
      </c>
      <c r="G1595">
        <v>13</v>
      </c>
      <c r="H1595">
        <v>13112</v>
      </c>
      <c r="I1595">
        <v>270103</v>
      </c>
      <c r="J1595" t="s">
        <v>13535</v>
      </c>
      <c r="K1595">
        <v>270103007</v>
      </c>
      <c r="L1595" t="s">
        <v>13726</v>
      </c>
      <c r="M1595">
        <v>2087</v>
      </c>
      <c r="N1595">
        <v>0</v>
      </c>
      <c r="O1595">
        <v>2901</v>
      </c>
    </row>
    <row r="1596" spans="1:15" x14ac:dyDescent="0.25">
      <c r="A1596" t="s">
        <v>10679</v>
      </c>
      <c r="B1596" t="s">
        <v>1856</v>
      </c>
      <c r="C1596" t="s">
        <v>13771</v>
      </c>
      <c r="E1596" t="s">
        <v>13766</v>
      </c>
      <c r="F1596">
        <v>1</v>
      </c>
      <c r="G1596">
        <v>13</v>
      </c>
      <c r="H1596">
        <v>13112</v>
      </c>
      <c r="I1596">
        <v>270103</v>
      </c>
      <c r="J1596" t="s">
        <v>13535</v>
      </c>
      <c r="K1596">
        <v>270103007</v>
      </c>
      <c r="L1596" t="s">
        <v>13726</v>
      </c>
      <c r="M1596">
        <v>0</v>
      </c>
      <c r="N1596">
        <v>11088</v>
      </c>
      <c r="O1596">
        <v>2822</v>
      </c>
    </row>
    <row r="1597" spans="1:15" x14ac:dyDescent="0.25">
      <c r="A1597" t="s">
        <v>10679</v>
      </c>
      <c r="B1597" t="s">
        <v>1856</v>
      </c>
      <c r="C1597" t="s">
        <v>13771</v>
      </c>
      <c r="E1597" t="s">
        <v>13767</v>
      </c>
      <c r="F1597">
        <v>2</v>
      </c>
      <c r="G1597">
        <v>13</v>
      </c>
      <c r="H1597">
        <v>13112</v>
      </c>
      <c r="I1597">
        <v>270103</v>
      </c>
      <c r="J1597" t="s">
        <v>13535</v>
      </c>
      <c r="K1597">
        <v>270103007</v>
      </c>
      <c r="L1597" t="s">
        <v>13726</v>
      </c>
      <c r="M1597">
        <v>14888</v>
      </c>
      <c r="N1597">
        <v>0</v>
      </c>
      <c r="O1597">
        <v>0</v>
      </c>
    </row>
    <row r="1598" spans="1:15" x14ac:dyDescent="0.25">
      <c r="A1598" t="s">
        <v>10679</v>
      </c>
      <c r="B1598" t="s">
        <v>1856</v>
      </c>
      <c r="C1598" t="s">
        <v>13771</v>
      </c>
      <c r="E1598" t="s">
        <v>13768</v>
      </c>
      <c r="F1598">
        <v>3</v>
      </c>
      <c r="G1598">
        <v>13</v>
      </c>
      <c r="H1598">
        <v>13112</v>
      </c>
      <c r="I1598">
        <v>270103</v>
      </c>
      <c r="J1598" t="s">
        <v>13535</v>
      </c>
      <c r="K1598">
        <v>270103007</v>
      </c>
      <c r="L1598" t="s">
        <v>13726</v>
      </c>
      <c r="M1598">
        <v>0</v>
      </c>
      <c r="N1598">
        <v>0</v>
      </c>
      <c r="O1598">
        <v>2822</v>
      </c>
    </row>
    <row r="1599" spans="1:15" x14ac:dyDescent="0.25">
      <c r="A1599" t="s">
        <v>10679</v>
      </c>
      <c r="B1599" t="s">
        <v>1856</v>
      </c>
      <c r="C1599" t="s">
        <v>13772</v>
      </c>
      <c r="E1599" t="s">
        <v>13766</v>
      </c>
      <c r="F1599">
        <v>1</v>
      </c>
      <c r="G1599">
        <v>13</v>
      </c>
      <c r="H1599">
        <v>13112</v>
      </c>
      <c r="I1599">
        <v>270103</v>
      </c>
      <c r="J1599" t="s">
        <v>13535</v>
      </c>
      <c r="K1599">
        <v>270103007</v>
      </c>
      <c r="L1599" t="s">
        <v>13726</v>
      </c>
      <c r="M1599">
        <v>0</v>
      </c>
      <c r="N1599">
        <v>2325</v>
      </c>
      <c r="O1599">
        <v>9106</v>
      </c>
    </row>
    <row r="1600" spans="1:15" x14ac:dyDescent="0.25">
      <c r="A1600" t="s">
        <v>10679</v>
      </c>
      <c r="B1600" t="s">
        <v>1856</v>
      </c>
      <c r="C1600" t="s">
        <v>13772</v>
      </c>
      <c r="E1600" t="s">
        <v>13767</v>
      </c>
      <c r="F1600">
        <v>2</v>
      </c>
      <c r="G1600">
        <v>13</v>
      </c>
      <c r="H1600">
        <v>13112</v>
      </c>
      <c r="I1600">
        <v>270103</v>
      </c>
      <c r="J1600" t="s">
        <v>13535</v>
      </c>
      <c r="K1600">
        <v>270103007</v>
      </c>
      <c r="L1600" t="s">
        <v>13726</v>
      </c>
      <c r="M1600">
        <v>4174</v>
      </c>
      <c r="N1600">
        <v>6974</v>
      </c>
      <c r="O1600">
        <v>0</v>
      </c>
    </row>
    <row r="1601" spans="1:15" x14ac:dyDescent="0.25">
      <c r="A1601" t="s">
        <v>10679</v>
      </c>
      <c r="B1601" t="s">
        <v>1856</v>
      </c>
      <c r="C1601" t="s">
        <v>13772</v>
      </c>
      <c r="E1601" t="s">
        <v>13768</v>
      </c>
      <c r="F1601">
        <v>3</v>
      </c>
      <c r="G1601">
        <v>13</v>
      </c>
      <c r="H1601">
        <v>13112</v>
      </c>
      <c r="I1601">
        <v>270103</v>
      </c>
      <c r="J1601" t="s">
        <v>13535</v>
      </c>
      <c r="K1601">
        <v>270103007</v>
      </c>
      <c r="L1601" t="s">
        <v>13726</v>
      </c>
      <c r="M1601">
        <v>0</v>
      </c>
      <c r="N1601">
        <v>2325</v>
      </c>
      <c r="O1601">
        <v>0</v>
      </c>
    </row>
    <row r="1602" spans="1:15" x14ac:dyDescent="0.25">
      <c r="A1602" t="s">
        <v>10679</v>
      </c>
      <c r="B1602" t="s">
        <v>1856</v>
      </c>
      <c r="C1602" t="s">
        <v>13773</v>
      </c>
      <c r="E1602" t="s">
        <v>13766</v>
      </c>
      <c r="F1602">
        <v>1</v>
      </c>
      <c r="G1602">
        <v>13</v>
      </c>
      <c r="H1602">
        <v>13112</v>
      </c>
      <c r="I1602">
        <v>270103</v>
      </c>
      <c r="J1602" t="s">
        <v>13535</v>
      </c>
      <c r="K1602">
        <v>270103007</v>
      </c>
      <c r="L1602" t="s">
        <v>13726</v>
      </c>
      <c r="M1602">
        <v>0</v>
      </c>
      <c r="N1602">
        <v>19127</v>
      </c>
      <c r="O1602">
        <v>5403</v>
      </c>
    </row>
    <row r="1603" spans="1:15" x14ac:dyDescent="0.25">
      <c r="A1603" t="s">
        <v>10679</v>
      </c>
      <c r="B1603" t="s">
        <v>1856</v>
      </c>
      <c r="C1603" t="s">
        <v>13773</v>
      </c>
      <c r="E1603" t="s">
        <v>13767</v>
      </c>
      <c r="F1603">
        <v>2</v>
      </c>
      <c r="G1603">
        <v>13</v>
      </c>
      <c r="H1603">
        <v>13112</v>
      </c>
      <c r="I1603">
        <v>270103</v>
      </c>
      <c r="J1603" t="s">
        <v>13535</v>
      </c>
      <c r="K1603">
        <v>270103007</v>
      </c>
      <c r="L1603" t="s">
        <v>13726</v>
      </c>
      <c r="M1603">
        <v>8905</v>
      </c>
      <c r="N1603">
        <v>3188</v>
      </c>
      <c r="O1603">
        <v>1351</v>
      </c>
    </row>
    <row r="1604" spans="1:15" x14ac:dyDescent="0.25">
      <c r="A1604" t="s">
        <v>10679</v>
      </c>
      <c r="B1604" t="s">
        <v>1856</v>
      </c>
      <c r="C1604" t="s">
        <v>13773</v>
      </c>
      <c r="E1604" t="s">
        <v>13768</v>
      </c>
      <c r="F1604">
        <v>3</v>
      </c>
      <c r="G1604">
        <v>13</v>
      </c>
      <c r="H1604">
        <v>13112</v>
      </c>
      <c r="I1604">
        <v>270103</v>
      </c>
      <c r="J1604" t="s">
        <v>13535</v>
      </c>
      <c r="K1604">
        <v>270103007</v>
      </c>
      <c r="L1604" t="s">
        <v>13726</v>
      </c>
      <c r="M1604">
        <v>0</v>
      </c>
      <c r="N1604">
        <v>0</v>
      </c>
      <c r="O1604">
        <v>1351</v>
      </c>
    </row>
    <row r="1605" spans="1:15" x14ac:dyDescent="0.25">
      <c r="A1605" t="s">
        <v>10679</v>
      </c>
      <c r="B1605" t="s">
        <v>1859</v>
      </c>
      <c r="C1605" t="s">
        <v>13769</v>
      </c>
      <c r="E1605" t="s">
        <v>13767</v>
      </c>
      <c r="F1605">
        <v>2</v>
      </c>
      <c r="G1605">
        <v>13</v>
      </c>
      <c r="H1605">
        <v>13113</v>
      </c>
      <c r="I1605">
        <v>270103</v>
      </c>
      <c r="J1605" t="s">
        <v>13535</v>
      </c>
      <c r="K1605">
        <v>270103007</v>
      </c>
      <c r="L1605" t="s">
        <v>13726</v>
      </c>
      <c r="M1605">
        <v>0</v>
      </c>
      <c r="N1605">
        <v>0</v>
      </c>
      <c r="O1605">
        <v>3755</v>
      </c>
    </row>
    <row r="1606" spans="1:15" x14ac:dyDescent="0.25">
      <c r="A1606" t="s">
        <v>10679</v>
      </c>
      <c r="B1606" t="s">
        <v>1859</v>
      </c>
      <c r="C1606" t="s">
        <v>13770</v>
      </c>
      <c r="E1606" t="s">
        <v>13766</v>
      </c>
      <c r="F1606">
        <v>1</v>
      </c>
      <c r="G1606">
        <v>13</v>
      </c>
      <c r="H1606">
        <v>13113</v>
      </c>
      <c r="I1606">
        <v>270103</v>
      </c>
      <c r="J1606" t="s">
        <v>13535</v>
      </c>
      <c r="K1606">
        <v>270103007</v>
      </c>
      <c r="L1606" t="s">
        <v>13726</v>
      </c>
      <c r="M1606">
        <v>0</v>
      </c>
      <c r="N1606">
        <v>3079</v>
      </c>
      <c r="O1606">
        <v>8702</v>
      </c>
    </row>
    <row r="1607" spans="1:15" x14ac:dyDescent="0.25">
      <c r="A1607" t="s">
        <v>10679</v>
      </c>
      <c r="B1607" t="s">
        <v>1859</v>
      </c>
      <c r="C1607" t="s">
        <v>13770</v>
      </c>
      <c r="E1607" t="s">
        <v>13767</v>
      </c>
      <c r="F1607">
        <v>2</v>
      </c>
      <c r="G1607">
        <v>13</v>
      </c>
      <c r="H1607">
        <v>13113</v>
      </c>
      <c r="I1607">
        <v>270103</v>
      </c>
      <c r="J1607" t="s">
        <v>13535</v>
      </c>
      <c r="K1607">
        <v>270103007</v>
      </c>
      <c r="L1607" t="s">
        <v>13726</v>
      </c>
      <c r="M1607">
        <v>11764</v>
      </c>
      <c r="N1607">
        <v>0</v>
      </c>
      <c r="O1607">
        <v>0</v>
      </c>
    </row>
    <row r="1608" spans="1:15" x14ac:dyDescent="0.25">
      <c r="A1608" t="s">
        <v>10679</v>
      </c>
      <c r="B1608" t="s">
        <v>1859</v>
      </c>
      <c r="C1608" t="s">
        <v>13770</v>
      </c>
      <c r="E1608" t="s">
        <v>13768</v>
      </c>
      <c r="F1608">
        <v>3</v>
      </c>
      <c r="G1608">
        <v>13</v>
      </c>
      <c r="H1608">
        <v>13113</v>
      </c>
      <c r="I1608">
        <v>270103</v>
      </c>
      <c r="J1608" t="s">
        <v>13535</v>
      </c>
      <c r="K1608">
        <v>270103007</v>
      </c>
      <c r="L1608" t="s">
        <v>13726</v>
      </c>
      <c r="M1608">
        <v>0</v>
      </c>
      <c r="N1608">
        <v>0</v>
      </c>
      <c r="O1608">
        <v>2901</v>
      </c>
    </row>
    <row r="1609" spans="1:15" x14ac:dyDescent="0.25">
      <c r="A1609" t="s">
        <v>10679</v>
      </c>
      <c r="B1609" t="s">
        <v>1859</v>
      </c>
      <c r="C1609" t="s">
        <v>13771</v>
      </c>
      <c r="E1609" t="s">
        <v>13766</v>
      </c>
      <c r="F1609">
        <v>1</v>
      </c>
      <c r="G1609">
        <v>13</v>
      </c>
      <c r="H1609">
        <v>13113</v>
      </c>
      <c r="I1609">
        <v>270103</v>
      </c>
      <c r="J1609" t="s">
        <v>13535</v>
      </c>
      <c r="K1609">
        <v>270103007</v>
      </c>
      <c r="L1609" t="s">
        <v>13726</v>
      </c>
      <c r="M1609">
        <v>3985</v>
      </c>
      <c r="N1609">
        <v>5544</v>
      </c>
      <c r="O1609">
        <v>0</v>
      </c>
    </row>
    <row r="1610" spans="1:15" x14ac:dyDescent="0.25">
      <c r="A1610" t="s">
        <v>10679</v>
      </c>
      <c r="B1610" t="s">
        <v>1859</v>
      </c>
      <c r="C1610" t="s">
        <v>13771</v>
      </c>
      <c r="E1610" t="s">
        <v>13767</v>
      </c>
      <c r="F1610">
        <v>2</v>
      </c>
      <c r="G1610">
        <v>13</v>
      </c>
      <c r="H1610">
        <v>13113</v>
      </c>
      <c r="I1610">
        <v>270103</v>
      </c>
      <c r="J1610" t="s">
        <v>13535</v>
      </c>
      <c r="K1610">
        <v>270103007</v>
      </c>
      <c r="L1610" t="s">
        <v>13726</v>
      </c>
      <c r="M1610">
        <v>5312</v>
      </c>
      <c r="N1610">
        <v>0</v>
      </c>
      <c r="O1610">
        <v>2822</v>
      </c>
    </row>
    <row r="1611" spans="1:15" x14ac:dyDescent="0.25">
      <c r="A1611" t="s">
        <v>10679</v>
      </c>
      <c r="B1611" t="s">
        <v>1859</v>
      </c>
      <c r="C1611" t="s">
        <v>13772</v>
      </c>
      <c r="E1611" t="s">
        <v>13766</v>
      </c>
      <c r="F1611">
        <v>1</v>
      </c>
      <c r="G1611">
        <v>13</v>
      </c>
      <c r="H1611">
        <v>13113</v>
      </c>
      <c r="I1611">
        <v>270103</v>
      </c>
      <c r="J1611" t="s">
        <v>13535</v>
      </c>
      <c r="K1611">
        <v>270103007</v>
      </c>
      <c r="L1611" t="s">
        <v>13726</v>
      </c>
      <c r="M1611">
        <v>6262</v>
      </c>
      <c r="N1611">
        <v>0</v>
      </c>
      <c r="O1611">
        <v>2277</v>
      </c>
    </row>
    <row r="1612" spans="1:15" x14ac:dyDescent="0.25">
      <c r="A1612" t="s">
        <v>10679</v>
      </c>
      <c r="B1612" t="s">
        <v>1859</v>
      </c>
      <c r="C1612" t="s">
        <v>13772</v>
      </c>
      <c r="E1612" t="s">
        <v>13767</v>
      </c>
      <c r="F1612">
        <v>2</v>
      </c>
      <c r="G1612">
        <v>13</v>
      </c>
      <c r="H1612">
        <v>13113</v>
      </c>
      <c r="I1612">
        <v>270103</v>
      </c>
      <c r="J1612" t="s">
        <v>13535</v>
      </c>
      <c r="K1612">
        <v>270103007</v>
      </c>
      <c r="L1612" t="s">
        <v>13726</v>
      </c>
      <c r="M1612">
        <v>0</v>
      </c>
      <c r="N1612">
        <v>2325</v>
      </c>
      <c r="O1612">
        <v>0</v>
      </c>
    </row>
    <row r="1613" spans="1:15" x14ac:dyDescent="0.25">
      <c r="A1613" t="s">
        <v>10679</v>
      </c>
      <c r="B1613" t="s">
        <v>1859</v>
      </c>
      <c r="C1613" t="s">
        <v>13773</v>
      </c>
      <c r="E1613" t="s">
        <v>13766</v>
      </c>
      <c r="F1613">
        <v>1</v>
      </c>
      <c r="G1613">
        <v>13</v>
      </c>
      <c r="H1613">
        <v>13113</v>
      </c>
      <c r="I1613">
        <v>270103</v>
      </c>
      <c r="J1613" t="s">
        <v>13535</v>
      </c>
      <c r="K1613">
        <v>270103007</v>
      </c>
      <c r="L1613" t="s">
        <v>13726</v>
      </c>
      <c r="M1613">
        <v>0</v>
      </c>
      <c r="N1613">
        <v>6376</v>
      </c>
      <c r="O1613">
        <v>4052</v>
      </c>
    </row>
    <row r="1614" spans="1:15" x14ac:dyDescent="0.25">
      <c r="A1614" t="s">
        <v>10679</v>
      </c>
      <c r="B1614" t="s">
        <v>1859</v>
      </c>
      <c r="C1614" t="s">
        <v>13773</v>
      </c>
      <c r="E1614" t="s">
        <v>13767</v>
      </c>
      <c r="F1614">
        <v>2</v>
      </c>
      <c r="G1614">
        <v>13</v>
      </c>
      <c r="H1614">
        <v>13113</v>
      </c>
      <c r="I1614">
        <v>270103</v>
      </c>
      <c r="J1614" t="s">
        <v>13535</v>
      </c>
      <c r="K1614">
        <v>270103007</v>
      </c>
      <c r="L1614" t="s">
        <v>13726</v>
      </c>
      <c r="M1614">
        <v>9013</v>
      </c>
      <c r="N1614">
        <v>0</v>
      </c>
      <c r="O1614">
        <v>0</v>
      </c>
    </row>
    <row r="1615" spans="1:15" x14ac:dyDescent="0.25">
      <c r="A1615" t="s">
        <v>10679</v>
      </c>
      <c r="B1615" t="s">
        <v>1930</v>
      </c>
      <c r="C1615" t="s">
        <v>13769</v>
      </c>
      <c r="E1615" t="s">
        <v>13766</v>
      </c>
      <c r="F1615">
        <v>1</v>
      </c>
      <c r="G1615">
        <v>13</v>
      </c>
      <c r="H1615">
        <v>13302</v>
      </c>
      <c r="I1615">
        <v>270103</v>
      </c>
      <c r="J1615" t="s">
        <v>13535</v>
      </c>
      <c r="K1615">
        <v>270103007</v>
      </c>
      <c r="L1615" t="s">
        <v>13726</v>
      </c>
      <c r="M1615">
        <v>0</v>
      </c>
      <c r="N1615">
        <v>0</v>
      </c>
      <c r="O1615">
        <v>7509</v>
      </c>
    </row>
    <row r="1616" spans="1:15" x14ac:dyDescent="0.25">
      <c r="A1616" t="s">
        <v>10679</v>
      </c>
      <c r="B1616" t="s">
        <v>1930</v>
      </c>
      <c r="C1616" t="s">
        <v>13770</v>
      </c>
      <c r="E1616" t="s">
        <v>13766</v>
      </c>
      <c r="F1616">
        <v>1</v>
      </c>
      <c r="G1616">
        <v>13</v>
      </c>
      <c r="H1616">
        <v>13302</v>
      </c>
      <c r="I1616">
        <v>270103</v>
      </c>
      <c r="J1616" t="s">
        <v>13535</v>
      </c>
      <c r="K1616">
        <v>270103007</v>
      </c>
      <c r="L1616" t="s">
        <v>13726</v>
      </c>
      <c r="M1616">
        <v>0</v>
      </c>
      <c r="N1616">
        <v>6157</v>
      </c>
      <c r="O1616">
        <v>0</v>
      </c>
    </row>
    <row r="1617" spans="1:15" x14ac:dyDescent="0.25">
      <c r="A1617" t="s">
        <v>10679</v>
      </c>
      <c r="B1617" t="s">
        <v>1930</v>
      </c>
      <c r="C1617" t="s">
        <v>13771</v>
      </c>
      <c r="E1617" t="s">
        <v>13766</v>
      </c>
      <c r="F1617">
        <v>1</v>
      </c>
      <c r="G1617">
        <v>13</v>
      </c>
      <c r="H1617">
        <v>13302</v>
      </c>
      <c r="I1617">
        <v>270103</v>
      </c>
      <c r="J1617" t="s">
        <v>13535</v>
      </c>
      <c r="K1617">
        <v>270103007</v>
      </c>
      <c r="L1617" t="s">
        <v>13726</v>
      </c>
      <c r="M1617">
        <v>6582</v>
      </c>
      <c r="N1617">
        <v>0</v>
      </c>
      <c r="O1617">
        <v>2822</v>
      </c>
    </row>
    <row r="1618" spans="1:15" x14ac:dyDescent="0.25">
      <c r="A1618" t="s">
        <v>10679</v>
      </c>
      <c r="B1618" t="s">
        <v>1930</v>
      </c>
      <c r="C1618" t="s">
        <v>13772</v>
      </c>
      <c r="E1618" t="s">
        <v>13766</v>
      </c>
      <c r="F1618">
        <v>1</v>
      </c>
      <c r="G1618">
        <v>13</v>
      </c>
      <c r="H1618">
        <v>13302</v>
      </c>
      <c r="I1618">
        <v>270103</v>
      </c>
      <c r="J1618" t="s">
        <v>13535</v>
      </c>
      <c r="K1618">
        <v>270103007</v>
      </c>
      <c r="L1618" t="s">
        <v>13726</v>
      </c>
      <c r="M1618">
        <v>0</v>
      </c>
      <c r="N1618">
        <v>2325</v>
      </c>
      <c r="O1618">
        <v>4553</v>
      </c>
    </row>
    <row r="1619" spans="1:15" x14ac:dyDescent="0.25">
      <c r="A1619" t="s">
        <v>10679</v>
      </c>
      <c r="B1619" t="s">
        <v>1930</v>
      </c>
      <c r="C1619" t="s">
        <v>13773</v>
      </c>
      <c r="E1619" t="s">
        <v>13767</v>
      </c>
      <c r="F1619">
        <v>2</v>
      </c>
      <c r="G1619">
        <v>13</v>
      </c>
      <c r="H1619">
        <v>13302</v>
      </c>
      <c r="I1619">
        <v>270103</v>
      </c>
      <c r="J1619" t="s">
        <v>13535</v>
      </c>
      <c r="K1619">
        <v>270103007</v>
      </c>
      <c r="L1619" t="s">
        <v>13726</v>
      </c>
      <c r="M1619">
        <v>2194</v>
      </c>
      <c r="N1619">
        <v>1594</v>
      </c>
      <c r="O1619">
        <v>0</v>
      </c>
    </row>
    <row r="1620" spans="1:15" x14ac:dyDescent="0.25">
      <c r="A1620" t="s">
        <v>10679</v>
      </c>
      <c r="B1620" t="s">
        <v>1862</v>
      </c>
      <c r="C1620" t="s">
        <v>13765</v>
      </c>
      <c r="E1620" t="s">
        <v>13766</v>
      </c>
      <c r="F1620">
        <v>1</v>
      </c>
      <c r="G1620">
        <v>13</v>
      </c>
      <c r="H1620">
        <v>13114</v>
      </c>
      <c r="I1620">
        <v>270103</v>
      </c>
      <c r="J1620" t="s">
        <v>13535</v>
      </c>
      <c r="K1620">
        <v>270103007</v>
      </c>
      <c r="L1620" t="s">
        <v>13726</v>
      </c>
      <c r="M1620">
        <v>9398</v>
      </c>
      <c r="N1620">
        <v>0</v>
      </c>
      <c r="O1620">
        <v>3808</v>
      </c>
    </row>
    <row r="1621" spans="1:15" x14ac:dyDescent="0.25">
      <c r="A1621" t="s">
        <v>10679</v>
      </c>
      <c r="B1621" t="s">
        <v>1862</v>
      </c>
      <c r="C1621" t="s">
        <v>13765</v>
      </c>
      <c r="E1621" t="s">
        <v>13767</v>
      </c>
      <c r="F1621">
        <v>2</v>
      </c>
      <c r="G1621">
        <v>13</v>
      </c>
      <c r="H1621">
        <v>13114</v>
      </c>
      <c r="I1621">
        <v>270103</v>
      </c>
      <c r="J1621" t="s">
        <v>13535</v>
      </c>
      <c r="K1621">
        <v>270103007</v>
      </c>
      <c r="L1621" t="s">
        <v>13726</v>
      </c>
      <c r="M1621">
        <v>3678</v>
      </c>
      <c r="N1621">
        <v>16505</v>
      </c>
      <c r="O1621">
        <v>0</v>
      </c>
    </row>
    <row r="1622" spans="1:15" x14ac:dyDescent="0.25">
      <c r="A1622" t="s">
        <v>10679</v>
      </c>
      <c r="B1622" t="s">
        <v>1862</v>
      </c>
      <c r="C1622" t="s">
        <v>13769</v>
      </c>
      <c r="E1622" t="s">
        <v>13766</v>
      </c>
      <c r="F1622">
        <v>1</v>
      </c>
      <c r="G1622">
        <v>13</v>
      </c>
      <c r="H1622">
        <v>13114</v>
      </c>
      <c r="I1622">
        <v>270103</v>
      </c>
      <c r="J1622" t="s">
        <v>13535</v>
      </c>
      <c r="K1622">
        <v>270103007</v>
      </c>
      <c r="L1622" t="s">
        <v>13726</v>
      </c>
      <c r="M1622">
        <v>0</v>
      </c>
      <c r="N1622">
        <v>0</v>
      </c>
      <c r="O1622">
        <v>15018</v>
      </c>
    </row>
    <row r="1623" spans="1:15" x14ac:dyDescent="0.25">
      <c r="A1623" t="s">
        <v>10679</v>
      </c>
      <c r="B1623" t="s">
        <v>1862</v>
      </c>
      <c r="C1623" t="s">
        <v>13769</v>
      </c>
      <c r="E1623" t="s">
        <v>13767</v>
      </c>
      <c r="F1623">
        <v>2</v>
      </c>
      <c r="G1623">
        <v>13</v>
      </c>
      <c r="H1623">
        <v>13114</v>
      </c>
      <c r="I1623">
        <v>270103</v>
      </c>
      <c r="J1623" t="s">
        <v>13535</v>
      </c>
      <c r="K1623">
        <v>270103007</v>
      </c>
      <c r="L1623" t="s">
        <v>13726</v>
      </c>
      <c r="M1623">
        <v>18047</v>
      </c>
      <c r="N1623">
        <v>3638</v>
      </c>
      <c r="O1623">
        <v>0</v>
      </c>
    </row>
    <row r="1624" spans="1:15" x14ac:dyDescent="0.25">
      <c r="A1624" t="s">
        <v>10679</v>
      </c>
      <c r="B1624" t="s">
        <v>1862</v>
      </c>
      <c r="C1624" t="s">
        <v>13769</v>
      </c>
      <c r="E1624" t="s">
        <v>13768</v>
      </c>
      <c r="F1624">
        <v>3</v>
      </c>
      <c r="G1624">
        <v>13</v>
      </c>
      <c r="H1624">
        <v>13114</v>
      </c>
      <c r="I1624">
        <v>270103</v>
      </c>
      <c r="J1624" t="s">
        <v>13535</v>
      </c>
      <c r="K1624">
        <v>270103007</v>
      </c>
      <c r="L1624" t="s">
        <v>13726</v>
      </c>
      <c r="M1624">
        <v>0</v>
      </c>
      <c r="N1624">
        <v>3638</v>
      </c>
      <c r="O1624">
        <v>7509</v>
      </c>
    </row>
    <row r="1625" spans="1:15" x14ac:dyDescent="0.25">
      <c r="A1625" t="s">
        <v>10679</v>
      </c>
      <c r="B1625" t="s">
        <v>1862</v>
      </c>
      <c r="C1625" t="s">
        <v>13770</v>
      </c>
      <c r="E1625" t="s">
        <v>13766</v>
      </c>
      <c r="F1625">
        <v>1</v>
      </c>
      <c r="G1625">
        <v>13</v>
      </c>
      <c r="H1625">
        <v>13114</v>
      </c>
      <c r="I1625">
        <v>270103</v>
      </c>
      <c r="J1625" t="s">
        <v>13535</v>
      </c>
      <c r="K1625">
        <v>270103007</v>
      </c>
      <c r="L1625" t="s">
        <v>13726</v>
      </c>
      <c r="M1625">
        <v>1634</v>
      </c>
      <c r="N1625">
        <v>24629</v>
      </c>
      <c r="O1625">
        <v>23206</v>
      </c>
    </row>
    <row r="1626" spans="1:15" x14ac:dyDescent="0.25">
      <c r="A1626" t="s">
        <v>10679</v>
      </c>
      <c r="B1626" t="s">
        <v>1862</v>
      </c>
      <c r="C1626" t="s">
        <v>13770</v>
      </c>
      <c r="E1626" t="s">
        <v>13767</v>
      </c>
      <c r="F1626">
        <v>2</v>
      </c>
      <c r="G1626">
        <v>13</v>
      </c>
      <c r="H1626">
        <v>13114</v>
      </c>
      <c r="I1626">
        <v>270103</v>
      </c>
      <c r="J1626" t="s">
        <v>13535</v>
      </c>
      <c r="K1626">
        <v>270103007</v>
      </c>
      <c r="L1626" t="s">
        <v>13726</v>
      </c>
      <c r="M1626">
        <v>7900</v>
      </c>
      <c r="N1626">
        <v>0</v>
      </c>
      <c r="O1626">
        <v>0</v>
      </c>
    </row>
    <row r="1627" spans="1:15" x14ac:dyDescent="0.25">
      <c r="A1627" t="s">
        <v>10679</v>
      </c>
      <c r="B1627" t="s">
        <v>1862</v>
      </c>
      <c r="C1627" t="s">
        <v>13770</v>
      </c>
      <c r="E1627" t="s">
        <v>13768</v>
      </c>
      <c r="F1627">
        <v>3</v>
      </c>
      <c r="G1627">
        <v>13</v>
      </c>
      <c r="H1627">
        <v>13114</v>
      </c>
      <c r="I1627">
        <v>270103</v>
      </c>
      <c r="J1627" t="s">
        <v>13535</v>
      </c>
      <c r="K1627">
        <v>270103007</v>
      </c>
      <c r="L1627" t="s">
        <v>13726</v>
      </c>
      <c r="M1627">
        <v>0</v>
      </c>
      <c r="N1627">
        <v>0</v>
      </c>
      <c r="O1627">
        <v>2901</v>
      </c>
    </row>
    <row r="1628" spans="1:15" x14ac:dyDescent="0.25">
      <c r="A1628" t="s">
        <v>10679</v>
      </c>
      <c r="B1628" t="s">
        <v>1862</v>
      </c>
      <c r="C1628" t="s">
        <v>13771</v>
      </c>
      <c r="E1628" t="s">
        <v>13766</v>
      </c>
      <c r="F1628">
        <v>1</v>
      </c>
      <c r="G1628">
        <v>13</v>
      </c>
      <c r="H1628">
        <v>13114</v>
      </c>
      <c r="I1628">
        <v>270103</v>
      </c>
      <c r="J1628" t="s">
        <v>13535</v>
      </c>
      <c r="K1628">
        <v>270103007</v>
      </c>
      <c r="L1628" t="s">
        <v>13726</v>
      </c>
      <c r="M1628">
        <v>5516</v>
      </c>
      <c r="N1628">
        <v>5544</v>
      </c>
      <c r="O1628">
        <v>28223</v>
      </c>
    </row>
    <row r="1629" spans="1:15" x14ac:dyDescent="0.25">
      <c r="A1629" t="s">
        <v>10679</v>
      </c>
      <c r="B1629" t="s">
        <v>1862</v>
      </c>
      <c r="C1629" t="s">
        <v>13771</v>
      </c>
      <c r="E1629" t="s">
        <v>13767</v>
      </c>
      <c r="F1629">
        <v>2</v>
      </c>
      <c r="G1629">
        <v>13</v>
      </c>
      <c r="H1629">
        <v>13114</v>
      </c>
      <c r="I1629">
        <v>270103</v>
      </c>
      <c r="J1629" t="s">
        <v>13535</v>
      </c>
      <c r="K1629">
        <v>270103007</v>
      </c>
      <c r="L1629" t="s">
        <v>13726</v>
      </c>
      <c r="M1629">
        <v>17571</v>
      </c>
      <c r="N1629">
        <v>2772</v>
      </c>
      <c r="O1629">
        <v>2822</v>
      </c>
    </row>
    <row r="1630" spans="1:15" x14ac:dyDescent="0.25">
      <c r="A1630" t="s">
        <v>10679</v>
      </c>
      <c r="B1630" t="s">
        <v>1862</v>
      </c>
      <c r="C1630" t="s">
        <v>13771</v>
      </c>
      <c r="E1630" t="s">
        <v>13768</v>
      </c>
      <c r="F1630">
        <v>3</v>
      </c>
      <c r="G1630">
        <v>13</v>
      </c>
      <c r="H1630">
        <v>13114</v>
      </c>
      <c r="I1630">
        <v>270103</v>
      </c>
      <c r="J1630" t="s">
        <v>13535</v>
      </c>
      <c r="K1630">
        <v>270103007</v>
      </c>
      <c r="L1630" t="s">
        <v>13726</v>
      </c>
      <c r="M1630">
        <v>0</v>
      </c>
      <c r="N1630">
        <v>0</v>
      </c>
      <c r="O1630">
        <v>16934</v>
      </c>
    </row>
    <row r="1631" spans="1:15" x14ac:dyDescent="0.25">
      <c r="A1631" t="s">
        <v>10679</v>
      </c>
      <c r="B1631" t="s">
        <v>1862</v>
      </c>
      <c r="C1631" t="s">
        <v>13772</v>
      </c>
      <c r="E1631" t="s">
        <v>13766</v>
      </c>
      <c r="F1631">
        <v>1</v>
      </c>
      <c r="G1631">
        <v>13</v>
      </c>
      <c r="H1631">
        <v>13114</v>
      </c>
      <c r="I1631">
        <v>270103</v>
      </c>
      <c r="J1631" t="s">
        <v>13535</v>
      </c>
      <c r="K1631">
        <v>270103007</v>
      </c>
      <c r="L1631" t="s">
        <v>13726</v>
      </c>
      <c r="M1631">
        <v>0</v>
      </c>
      <c r="N1631">
        <v>11624</v>
      </c>
      <c r="O1631">
        <v>25042</v>
      </c>
    </row>
    <row r="1632" spans="1:15" x14ac:dyDescent="0.25">
      <c r="A1632" t="s">
        <v>10679</v>
      </c>
      <c r="B1632" t="s">
        <v>1862</v>
      </c>
      <c r="C1632" t="s">
        <v>13772</v>
      </c>
      <c r="E1632" t="s">
        <v>13767</v>
      </c>
      <c r="F1632">
        <v>2</v>
      </c>
      <c r="G1632">
        <v>13</v>
      </c>
      <c r="H1632">
        <v>13114</v>
      </c>
      <c r="I1632">
        <v>270103</v>
      </c>
      <c r="J1632" t="s">
        <v>13535</v>
      </c>
      <c r="K1632">
        <v>270103007</v>
      </c>
      <c r="L1632" t="s">
        <v>13726</v>
      </c>
      <c r="M1632">
        <v>24381</v>
      </c>
      <c r="N1632">
        <v>2325</v>
      </c>
      <c r="O1632">
        <v>2277</v>
      </c>
    </row>
    <row r="1633" spans="1:15" x14ac:dyDescent="0.25">
      <c r="A1633" t="s">
        <v>10679</v>
      </c>
      <c r="B1633" t="s">
        <v>1862</v>
      </c>
      <c r="C1633" t="s">
        <v>13772</v>
      </c>
      <c r="E1633" t="s">
        <v>13768</v>
      </c>
      <c r="F1633">
        <v>3</v>
      </c>
      <c r="G1633">
        <v>13</v>
      </c>
      <c r="H1633">
        <v>13114</v>
      </c>
      <c r="I1633">
        <v>270103</v>
      </c>
      <c r="J1633" t="s">
        <v>13535</v>
      </c>
      <c r="K1633">
        <v>270103007</v>
      </c>
      <c r="L1633" t="s">
        <v>13726</v>
      </c>
      <c r="M1633">
        <v>0</v>
      </c>
      <c r="N1633">
        <v>4649</v>
      </c>
      <c r="O1633">
        <v>0</v>
      </c>
    </row>
    <row r="1634" spans="1:15" x14ac:dyDescent="0.25">
      <c r="A1634" t="s">
        <v>10679</v>
      </c>
      <c r="B1634" t="s">
        <v>1862</v>
      </c>
      <c r="C1634" t="s">
        <v>13773</v>
      </c>
      <c r="E1634" t="s">
        <v>13766</v>
      </c>
      <c r="F1634">
        <v>1</v>
      </c>
      <c r="G1634">
        <v>13</v>
      </c>
      <c r="H1634">
        <v>13114</v>
      </c>
      <c r="I1634">
        <v>270103</v>
      </c>
      <c r="J1634" t="s">
        <v>13535</v>
      </c>
      <c r="K1634">
        <v>270103007</v>
      </c>
      <c r="L1634" t="s">
        <v>13726</v>
      </c>
      <c r="M1634">
        <v>0</v>
      </c>
      <c r="N1634">
        <v>7970</v>
      </c>
      <c r="O1634">
        <v>8104</v>
      </c>
    </row>
    <row r="1635" spans="1:15" x14ac:dyDescent="0.25">
      <c r="A1635" t="s">
        <v>10679</v>
      </c>
      <c r="B1635" t="s">
        <v>1862</v>
      </c>
      <c r="C1635" t="s">
        <v>13773</v>
      </c>
      <c r="E1635" t="s">
        <v>13767</v>
      </c>
      <c r="F1635">
        <v>2</v>
      </c>
      <c r="G1635">
        <v>13</v>
      </c>
      <c r="H1635">
        <v>13114</v>
      </c>
      <c r="I1635">
        <v>270103</v>
      </c>
      <c r="J1635" t="s">
        <v>13535</v>
      </c>
      <c r="K1635">
        <v>270103007</v>
      </c>
      <c r="L1635" t="s">
        <v>13726</v>
      </c>
      <c r="M1635">
        <v>10828</v>
      </c>
      <c r="N1635">
        <v>1594</v>
      </c>
      <c r="O1635">
        <v>6754</v>
      </c>
    </row>
    <row r="1636" spans="1:15" x14ac:dyDescent="0.25">
      <c r="A1636" t="s">
        <v>10679</v>
      </c>
      <c r="B1636" t="s">
        <v>1862</v>
      </c>
      <c r="C1636" t="s">
        <v>13773</v>
      </c>
      <c r="E1636" t="s">
        <v>13768</v>
      </c>
      <c r="F1636">
        <v>3</v>
      </c>
      <c r="G1636">
        <v>13</v>
      </c>
      <c r="H1636">
        <v>13114</v>
      </c>
      <c r="I1636">
        <v>270103</v>
      </c>
      <c r="J1636" t="s">
        <v>13535</v>
      </c>
      <c r="K1636">
        <v>270103007</v>
      </c>
      <c r="L1636" t="s">
        <v>13726</v>
      </c>
      <c r="M1636">
        <v>0</v>
      </c>
      <c r="N1636">
        <v>0</v>
      </c>
      <c r="O1636">
        <v>5403</v>
      </c>
    </row>
    <row r="1637" spans="1:15" x14ac:dyDescent="0.25">
      <c r="A1637" t="s">
        <v>10679</v>
      </c>
      <c r="B1637" t="s">
        <v>1865</v>
      </c>
      <c r="C1637" t="s">
        <v>13765</v>
      </c>
      <c r="E1637" t="s">
        <v>13767</v>
      </c>
      <c r="F1637">
        <v>2</v>
      </c>
      <c r="G1637">
        <v>13</v>
      </c>
      <c r="H1637">
        <v>13115</v>
      </c>
      <c r="I1637">
        <v>270103</v>
      </c>
      <c r="J1637" t="s">
        <v>13535</v>
      </c>
      <c r="K1637">
        <v>270103007</v>
      </c>
      <c r="L1637" t="s">
        <v>13726</v>
      </c>
      <c r="M1637">
        <v>0</v>
      </c>
      <c r="N1637">
        <v>3301</v>
      </c>
      <c r="O1637">
        <v>0</v>
      </c>
    </row>
    <row r="1638" spans="1:15" x14ac:dyDescent="0.25">
      <c r="A1638" t="s">
        <v>10679</v>
      </c>
      <c r="B1638" t="s">
        <v>1865</v>
      </c>
      <c r="C1638" t="s">
        <v>13769</v>
      </c>
      <c r="E1638" t="s">
        <v>13767</v>
      </c>
      <c r="F1638">
        <v>2</v>
      </c>
      <c r="G1638">
        <v>13</v>
      </c>
      <c r="H1638">
        <v>13115</v>
      </c>
      <c r="I1638">
        <v>270103</v>
      </c>
      <c r="J1638" t="s">
        <v>13535</v>
      </c>
      <c r="K1638">
        <v>270103007</v>
      </c>
      <c r="L1638" t="s">
        <v>13726</v>
      </c>
      <c r="M1638">
        <v>13524</v>
      </c>
      <c r="N1638">
        <v>0</v>
      </c>
      <c r="O1638">
        <v>0</v>
      </c>
    </row>
    <row r="1639" spans="1:15" x14ac:dyDescent="0.25">
      <c r="A1639" t="s">
        <v>10679</v>
      </c>
      <c r="B1639" t="s">
        <v>1865</v>
      </c>
      <c r="C1639" t="s">
        <v>13769</v>
      </c>
      <c r="E1639" t="s">
        <v>13768</v>
      </c>
      <c r="F1639">
        <v>3</v>
      </c>
      <c r="G1639">
        <v>13</v>
      </c>
      <c r="H1639">
        <v>13115</v>
      </c>
      <c r="I1639">
        <v>270103</v>
      </c>
      <c r="J1639" t="s">
        <v>13535</v>
      </c>
      <c r="K1639">
        <v>270103007</v>
      </c>
      <c r="L1639" t="s">
        <v>13726</v>
      </c>
      <c r="M1639">
        <v>0</v>
      </c>
      <c r="N1639">
        <v>3638</v>
      </c>
      <c r="O1639">
        <v>0</v>
      </c>
    </row>
    <row r="1640" spans="1:15" x14ac:dyDescent="0.25">
      <c r="A1640" t="s">
        <v>10679</v>
      </c>
      <c r="B1640" t="s">
        <v>1865</v>
      </c>
      <c r="C1640" t="s">
        <v>13770</v>
      </c>
      <c r="E1640" t="s">
        <v>13766</v>
      </c>
      <c r="F1640">
        <v>1</v>
      </c>
      <c r="G1640">
        <v>13</v>
      </c>
      <c r="H1640">
        <v>13115</v>
      </c>
      <c r="I1640">
        <v>270103</v>
      </c>
      <c r="J1640" t="s">
        <v>13535</v>
      </c>
      <c r="K1640">
        <v>270103007</v>
      </c>
      <c r="L1640" t="s">
        <v>13726</v>
      </c>
      <c r="M1640">
        <v>0</v>
      </c>
      <c r="N1640">
        <v>3079</v>
      </c>
      <c r="O1640">
        <v>11603</v>
      </c>
    </row>
    <row r="1641" spans="1:15" x14ac:dyDescent="0.25">
      <c r="A1641" t="s">
        <v>10679</v>
      </c>
      <c r="B1641" t="s">
        <v>1865</v>
      </c>
      <c r="C1641" t="s">
        <v>13770</v>
      </c>
      <c r="E1641" t="s">
        <v>13768</v>
      </c>
      <c r="F1641">
        <v>3</v>
      </c>
      <c r="G1641">
        <v>13</v>
      </c>
      <c r="H1641">
        <v>13115</v>
      </c>
      <c r="I1641">
        <v>270103</v>
      </c>
      <c r="J1641" t="s">
        <v>13535</v>
      </c>
      <c r="K1641">
        <v>270103007</v>
      </c>
      <c r="L1641" t="s">
        <v>13726</v>
      </c>
      <c r="M1641">
        <v>0</v>
      </c>
      <c r="N1641">
        <v>0</v>
      </c>
      <c r="O1641">
        <v>2901</v>
      </c>
    </row>
    <row r="1642" spans="1:15" x14ac:dyDescent="0.25">
      <c r="A1642" t="s">
        <v>10679</v>
      </c>
      <c r="B1642" t="s">
        <v>1865</v>
      </c>
      <c r="C1642" t="s">
        <v>13771</v>
      </c>
      <c r="E1642" t="s">
        <v>13766</v>
      </c>
      <c r="F1642">
        <v>1</v>
      </c>
      <c r="G1642">
        <v>13</v>
      </c>
      <c r="H1642">
        <v>13115</v>
      </c>
      <c r="I1642">
        <v>270103</v>
      </c>
      <c r="J1642" t="s">
        <v>13535</v>
      </c>
      <c r="K1642">
        <v>270103007</v>
      </c>
      <c r="L1642" t="s">
        <v>13726</v>
      </c>
      <c r="M1642">
        <v>5313</v>
      </c>
      <c r="N1642">
        <v>0</v>
      </c>
      <c r="O1642">
        <v>0</v>
      </c>
    </row>
    <row r="1643" spans="1:15" x14ac:dyDescent="0.25">
      <c r="A1643" t="s">
        <v>10679</v>
      </c>
      <c r="B1643" t="s">
        <v>1865</v>
      </c>
      <c r="C1643" t="s">
        <v>13771</v>
      </c>
      <c r="E1643" t="s">
        <v>13767</v>
      </c>
      <c r="F1643">
        <v>2</v>
      </c>
      <c r="G1643">
        <v>13</v>
      </c>
      <c r="H1643">
        <v>13115</v>
      </c>
      <c r="I1643">
        <v>270103</v>
      </c>
      <c r="J1643" t="s">
        <v>13535</v>
      </c>
      <c r="K1643">
        <v>270103007</v>
      </c>
      <c r="L1643" t="s">
        <v>13726</v>
      </c>
      <c r="M1643">
        <v>7970</v>
      </c>
      <c r="N1643">
        <v>0</v>
      </c>
      <c r="O1643">
        <v>0</v>
      </c>
    </row>
    <row r="1644" spans="1:15" x14ac:dyDescent="0.25">
      <c r="A1644" t="s">
        <v>10679</v>
      </c>
      <c r="B1644" t="s">
        <v>1865</v>
      </c>
      <c r="C1644" t="s">
        <v>13772</v>
      </c>
      <c r="E1644" t="s">
        <v>13766</v>
      </c>
      <c r="F1644">
        <v>1</v>
      </c>
      <c r="G1644">
        <v>13</v>
      </c>
      <c r="H1644">
        <v>13115</v>
      </c>
      <c r="I1644">
        <v>270103</v>
      </c>
      <c r="J1644" t="s">
        <v>13535</v>
      </c>
      <c r="K1644">
        <v>270103007</v>
      </c>
      <c r="L1644" t="s">
        <v>13726</v>
      </c>
      <c r="M1644">
        <v>0</v>
      </c>
      <c r="N1644">
        <v>6974</v>
      </c>
      <c r="O1644">
        <v>0</v>
      </c>
    </row>
    <row r="1645" spans="1:15" x14ac:dyDescent="0.25">
      <c r="A1645" t="s">
        <v>10679</v>
      </c>
      <c r="B1645" t="s">
        <v>1865</v>
      </c>
      <c r="C1645" t="s">
        <v>13772</v>
      </c>
      <c r="E1645" t="s">
        <v>13767</v>
      </c>
      <c r="F1645">
        <v>2</v>
      </c>
      <c r="G1645">
        <v>13</v>
      </c>
      <c r="H1645">
        <v>13115</v>
      </c>
      <c r="I1645">
        <v>270103</v>
      </c>
      <c r="J1645" t="s">
        <v>13535</v>
      </c>
      <c r="K1645">
        <v>270103007</v>
      </c>
      <c r="L1645" t="s">
        <v>13726</v>
      </c>
      <c r="M1645">
        <v>0</v>
      </c>
      <c r="N1645">
        <v>2325</v>
      </c>
      <c r="O1645">
        <v>0</v>
      </c>
    </row>
    <row r="1646" spans="1:15" x14ac:dyDescent="0.25">
      <c r="A1646" t="s">
        <v>10679</v>
      </c>
      <c r="B1646" t="s">
        <v>1865</v>
      </c>
      <c r="C1646" t="s">
        <v>13773</v>
      </c>
      <c r="E1646" t="s">
        <v>13766</v>
      </c>
      <c r="F1646">
        <v>1</v>
      </c>
      <c r="G1646">
        <v>13</v>
      </c>
      <c r="H1646">
        <v>13115</v>
      </c>
      <c r="I1646">
        <v>270103</v>
      </c>
      <c r="J1646" t="s">
        <v>13535</v>
      </c>
      <c r="K1646">
        <v>270103007</v>
      </c>
      <c r="L1646" t="s">
        <v>13726</v>
      </c>
      <c r="M1646">
        <v>0</v>
      </c>
      <c r="N1646">
        <v>6376</v>
      </c>
      <c r="O1646">
        <v>0</v>
      </c>
    </row>
    <row r="1647" spans="1:15" x14ac:dyDescent="0.25">
      <c r="A1647" t="s">
        <v>10679</v>
      </c>
      <c r="B1647" t="s">
        <v>1865</v>
      </c>
      <c r="C1647" t="s">
        <v>13773</v>
      </c>
      <c r="E1647" t="s">
        <v>13767</v>
      </c>
      <c r="F1647">
        <v>2</v>
      </c>
      <c r="G1647">
        <v>13</v>
      </c>
      <c r="H1647">
        <v>13115</v>
      </c>
      <c r="I1647">
        <v>270103</v>
      </c>
      <c r="J1647" t="s">
        <v>13535</v>
      </c>
      <c r="K1647">
        <v>270103007</v>
      </c>
      <c r="L1647" t="s">
        <v>13726</v>
      </c>
      <c r="M1647">
        <v>725</v>
      </c>
      <c r="N1647">
        <v>1594</v>
      </c>
      <c r="O1647">
        <v>0</v>
      </c>
    </row>
    <row r="1648" spans="1:15" x14ac:dyDescent="0.25">
      <c r="A1648" t="s">
        <v>10679</v>
      </c>
      <c r="B1648" t="s">
        <v>1868</v>
      </c>
      <c r="C1648" t="s">
        <v>13765</v>
      </c>
      <c r="E1648" t="s">
        <v>13766</v>
      </c>
      <c r="F1648">
        <v>1</v>
      </c>
      <c r="G1648">
        <v>13</v>
      </c>
      <c r="H1648">
        <v>13116</v>
      </c>
      <c r="I1648">
        <v>270103</v>
      </c>
      <c r="J1648" t="s">
        <v>13535</v>
      </c>
      <c r="K1648">
        <v>270103007</v>
      </c>
      <c r="L1648" t="s">
        <v>13726</v>
      </c>
      <c r="M1648">
        <v>0</v>
      </c>
      <c r="N1648">
        <v>0</v>
      </c>
      <c r="O1648">
        <v>7616</v>
      </c>
    </row>
    <row r="1649" spans="1:15" x14ac:dyDescent="0.25">
      <c r="A1649" t="s">
        <v>10679</v>
      </c>
      <c r="B1649" t="s">
        <v>1868</v>
      </c>
      <c r="C1649" t="s">
        <v>13769</v>
      </c>
      <c r="E1649" t="s">
        <v>13767</v>
      </c>
      <c r="F1649">
        <v>2</v>
      </c>
      <c r="G1649">
        <v>13</v>
      </c>
      <c r="H1649">
        <v>13116</v>
      </c>
      <c r="I1649">
        <v>270103</v>
      </c>
      <c r="J1649" t="s">
        <v>13535</v>
      </c>
      <c r="K1649">
        <v>270103007</v>
      </c>
      <c r="L1649" t="s">
        <v>13726</v>
      </c>
      <c r="M1649">
        <v>0</v>
      </c>
      <c r="N1649">
        <v>3638</v>
      </c>
      <c r="O1649">
        <v>0</v>
      </c>
    </row>
    <row r="1650" spans="1:15" x14ac:dyDescent="0.25">
      <c r="A1650" t="s">
        <v>10679</v>
      </c>
      <c r="B1650" t="s">
        <v>1868</v>
      </c>
      <c r="C1650" t="s">
        <v>13770</v>
      </c>
      <c r="E1650" t="s">
        <v>13766</v>
      </c>
      <c r="F1650">
        <v>1</v>
      </c>
      <c r="G1650">
        <v>13</v>
      </c>
      <c r="H1650">
        <v>13116</v>
      </c>
      <c r="I1650">
        <v>270103</v>
      </c>
      <c r="J1650" t="s">
        <v>13535</v>
      </c>
      <c r="K1650">
        <v>270103007</v>
      </c>
      <c r="L1650" t="s">
        <v>13726</v>
      </c>
      <c r="M1650">
        <v>0</v>
      </c>
      <c r="N1650">
        <v>9236</v>
      </c>
      <c r="O1650">
        <v>0</v>
      </c>
    </row>
    <row r="1651" spans="1:15" x14ac:dyDescent="0.25">
      <c r="A1651" t="s">
        <v>10679</v>
      </c>
      <c r="B1651" t="s">
        <v>1868</v>
      </c>
      <c r="C1651" t="s">
        <v>13771</v>
      </c>
      <c r="E1651" t="s">
        <v>13766</v>
      </c>
      <c r="F1651">
        <v>1</v>
      </c>
      <c r="G1651">
        <v>13</v>
      </c>
      <c r="H1651">
        <v>13116</v>
      </c>
      <c r="I1651">
        <v>270103</v>
      </c>
      <c r="J1651" t="s">
        <v>13535</v>
      </c>
      <c r="K1651">
        <v>270103007</v>
      </c>
      <c r="L1651" t="s">
        <v>13726</v>
      </c>
      <c r="M1651">
        <v>36892</v>
      </c>
      <c r="N1651">
        <v>2772</v>
      </c>
      <c r="O1651">
        <v>2822</v>
      </c>
    </row>
    <row r="1652" spans="1:15" x14ac:dyDescent="0.25">
      <c r="A1652" t="s">
        <v>10679</v>
      </c>
      <c r="B1652" t="s">
        <v>1868</v>
      </c>
      <c r="C1652" t="s">
        <v>13771</v>
      </c>
      <c r="E1652" t="s">
        <v>13767</v>
      </c>
      <c r="F1652">
        <v>2</v>
      </c>
      <c r="G1652">
        <v>13</v>
      </c>
      <c r="H1652">
        <v>13116</v>
      </c>
      <c r="I1652">
        <v>270103</v>
      </c>
      <c r="J1652" t="s">
        <v>13535</v>
      </c>
      <c r="K1652">
        <v>270103007</v>
      </c>
      <c r="L1652" t="s">
        <v>13726</v>
      </c>
      <c r="M1652">
        <v>0</v>
      </c>
      <c r="N1652">
        <v>5544</v>
      </c>
      <c r="O1652">
        <v>0</v>
      </c>
    </row>
    <row r="1653" spans="1:15" x14ac:dyDescent="0.25">
      <c r="A1653" t="s">
        <v>10679</v>
      </c>
      <c r="B1653" t="s">
        <v>1868</v>
      </c>
      <c r="C1653" t="s">
        <v>13772</v>
      </c>
      <c r="E1653" t="s">
        <v>13766</v>
      </c>
      <c r="F1653">
        <v>1</v>
      </c>
      <c r="G1653">
        <v>13</v>
      </c>
      <c r="H1653">
        <v>13116</v>
      </c>
      <c r="I1653">
        <v>270103</v>
      </c>
      <c r="J1653" t="s">
        <v>13535</v>
      </c>
      <c r="K1653">
        <v>270103007</v>
      </c>
      <c r="L1653" t="s">
        <v>13726</v>
      </c>
      <c r="M1653">
        <v>0</v>
      </c>
      <c r="N1653">
        <v>6974</v>
      </c>
      <c r="O1653">
        <v>0</v>
      </c>
    </row>
    <row r="1654" spans="1:15" x14ac:dyDescent="0.25">
      <c r="A1654" t="s">
        <v>10679</v>
      </c>
      <c r="B1654" t="s">
        <v>1868</v>
      </c>
      <c r="C1654" t="s">
        <v>13772</v>
      </c>
      <c r="E1654" t="s">
        <v>13767</v>
      </c>
      <c r="F1654">
        <v>2</v>
      </c>
      <c r="G1654">
        <v>13</v>
      </c>
      <c r="H1654">
        <v>13116</v>
      </c>
      <c r="I1654">
        <v>270103</v>
      </c>
      <c r="J1654" t="s">
        <v>13535</v>
      </c>
      <c r="K1654">
        <v>270103007</v>
      </c>
      <c r="L1654" t="s">
        <v>13726</v>
      </c>
      <c r="M1654">
        <v>0</v>
      </c>
      <c r="N1654">
        <v>6974</v>
      </c>
      <c r="O1654">
        <v>0</v>
      </c>
    </row>
    <row r="1655" spans="1:15" x14ac:dyDescent="0.25">
      <c r="A1655" t="s">
        <v>10679</v>
      </c>
      <c r="B1655" t="s">
        <v>1868</v>
      </c>
      <c r="C1655" t="s">
        <v>13772</v>
      </c>
      <c r="E1655" t="s">
        <v>13768</v>
      </c>
      <c r="F1655">
        <v>3</v>
      </c>
      <c r="G1655">
        <v>13</v>
      </c>
      <c r="H1655">
        <v>13116</v>
      </c>
      <c r="I1655">
        <v>270103</v>
      </c>
      <c r="J1655" t="s">
        <v>13535</v>
      </c>
      <c r="K1655">
        <v>270103007</v>
      </c>
      <c r="L1655" t="s">
        <v>13726</v>
      </c>
      <c r="M1655">
        <v>0</v>
      </c>
      <c r="N1655">
        <v>0</v>
      </c>
      <c r="O1655">
        <v>2277</v>
      </c>
    </row>
    <row r="1656" spans="1:15" x14ac:dyDescent="0.25">
      <c r="A1656" t="s">
        <v>10679</v>
      </c>
      <c r="B1656" t="s">
        <v>1868</v>
      </c>
      <c r="C1656" t="s">
        <v>13773</v>
      </c>
      <c r="E1656" t="s">
        <v>13766</v>
      </c>
      <c r="F1656">
        <v>1</v>
      </c>
      <c r="G1656">
        <v>13</v>
      </c>
      <c r="H1656">
        <v>13116</v>
      </c>
      <c r="I1656">
        <v>270103</v>
      </c>
      <c r="J1656" t="s">
        <v>13535</v>
      </c>
      <c r="K1656">
        <v>270103007</v>
      </c>
      <c r="L1656" t="s">
        <v>13726</v>
      </c>
      <c r="M1656">
        <v>0</v>
      </c>
      <c r="N1656">
        <v>6376</v>
      </c>
      <c r="O1656">
        <v>1351</v>
      </c>
    </row>
    <row r="1657" spans="1:15" x14ac:dyDescent="0.25">
      <c r="A1657" t="s">
        <v>10679</v>
      </c>
      <c r="B1657" t="s">
        <v>1868</v>
      </c>
      <c r="C1657" t="s">
        <v>13773</v>
      </c>
      <c r="E1657" t="s">
        <v>13767</v>
      </c>
      <c r="F1657">
        <v>2</v>
      </c>
      <c r="G1657">
        <v>13</v>
      </c>
      <c r="H1657">
        <v>13116</v>
      </c>
      <c r="I1657">
        <v>270103</v>
      </c>
      <c r="J1657" t="s">
        <v>13535</v>
      </c>
      <c r="K1657">
        <v>270103007</v>
      </c>
      <c r="L1657" t="s">
        <v>13726</v>
      </c>
      <c r="M1657">
        <v>0</v>
      </c>
      <c r="N1657">
        <v>4782</v>
      </c>
      <c r="O1657">
        <v>0</v>
      </c>
    </row>
    <row r="1658" spans="1:15" x14ac:dyDescent="0.25">
      <c r="A1658" t="s">
        <v>10679</v>
      </c>
      <c r="B1658" t="s">
        <v>1871</v>
      </c>
      <c r="C1658" t="s">
        <v>13769</v>
      </c>
      <c r="E1658" t="s">
        <v>13768</v>
      </c>
      <c r="F1658">
        <v>3</v>
      </c>
      <c r="G1658">
        <v>13</v>
      </c>
      <c r="H1658">
        <v>13117</v>
      </c>
      <c r="I1658">
        <v>270103</v>
      </c>
      <c r="J1658" t="s">
        <v>13535</v>
      </c>
      <c r="K1658">
        <v>270103007</v>
      </c>
      <c r="L1658" t="s">
        <v>13726</v>
      </c>
      <c r="M1658">
        <v>4045</v>
      </c>
      <c r="N1658">
        <v>3638</v>
      </c>
      <c r="O1658">
        <v>3755</v>
      </c>
    </row>
    <row r="1659" spans="1:15" x14ac:dyDescent="0.25">
      <c r="A1659" t="s">
        <v>10679</v>
      </c>
      <c r="B1659" t="s">
        <v>1871</v>
      </c>
      <c r="C1659" t="s">
        <v>13770</v>
      </c>
      <c r="E1659" t="s">
        <v>13766</v>
      </c>
      <c r="F1659">
        <v>1</v>
      </c>
      <c r="G1659">
        <v>13</v>
      </c>
      <c r="H1659">
        <v>13117</v>
      </c>
      <c r="I1659">
        <v>270103</v>
      </c>
      <c r="J1659" t="s">
        <v>13535</v>
      </c>
      <c r="K1659">
        <v>270103007</v>
      </c>
      <c r="L1659" t="s">
        <v>13726</v>
      </c>
      <c r="M1659">
        <v>0</v>
      </c>
      <c r="N1659">
        <v>6157</v>
      </c>
      <c r="O1659">
        <v>2901</v>
      </c>
    </row>
    <row r="1660" spans="1:15" x14ac:dyDescent="0.25">
      <c r="A1660" t="s">
        <v>10679</v>
      </c>
      <c r="B1660" t="s">
        <v>1871</v>
      </c>
      <c r="C1660" t="s">
        <v>13770</v>
      </c>
      <c r="E1660" t="s">
        <v>13767</v>
      </c>
      <c r="F1660">
        <v>2</v>
      </c>
      <c r="G1660">
        <v>13</v>
      </c>
      <c r="H1660">
        <v>13117</v>
      </c>
      <c r="I1660">
        <v>270103</v>
      </c>
      <c r="J1660" t="s">
        <v>13535</v>
      </c>
      <c r="K1660">
        <v>270103007</v>
      </c>
      <c r="L1660" t="s">
        <v>13726</v>
      </c>
      <c r="M1660">
        <v>2023</v>
      </c>
      <c r="N1660">
        <v>0</v>
      </c>
      <c r="O1660">
        <v>0</v>
      </c>
    </row>
    <row r="1661" spans="1:15" x14ac:dyDescent="0.25">
      <c r="A1661" t="s">
        <v>10679</v>
      </c>
      <c r="B1661" t="s">
        <v>1871</v>
      </c>
      <c r="C1661" t="s">
        <v>13771</v>
      </c>
      <c r="E1661" t="s">
        <v>13766</v>
      </c>
      <c r="F1661">
        <v>1</v>
      </c>
      <c r="G1661">
        <v>13</v>
      </c>
      <c r="H1661">
        <v>13117</v>
      </c>
      <c r="I1661">
        <v>270103</v>
      </c>
      <c r="J1661" t="s">
        <v>13535</v>
      </c>
      <c r="K1661">
        <v>270103007</v>
      </c>
      <c r="L1661" t="s">
        <v>13726</v>
      </c>
      <c r="M1661">
        <v>0</v>
      </c>
      <c r="N1661">
        <v>2772</v>
      </c>
      <c r="O1661">
        <v>5645</v>
      </c>
    </row>
    <row r="1662" spans="1:15" x14ac:dyDescent="0.25">
      <c r="A1662" t="s">
        <v>10679</v>
      </c>
      <c r="B1662" t="s">
        <v>1871</v>
      </c>
      <c r="C1662" t="s">
        <v>13771</v>
      </c>
      <c r="E1662" t="s">
        <v>13767</v>
      </c>
      <c r="F1662">
        <v>2</v>
      </c>
      <c r="G1662">
        <v>13</v>
      </c>
      <c r="H1662">
        <v>13117</v>
      </c>
      <c r="I1662">
        <v>270103</v>
      </c>
      <c r="J1662" t="s">
        <v>13535</v>
      </c>
      <c r="K1662">
        <v>270103007</v>
      </c>
      <c r="L1662" t="s">
        <v>13726</v>
      </c>
      <c r="M1662">
        <v>13582</v>
      </c>
      <c r="N1662">
        <v>0</v>
      </c>
      <c r="O1662">
        <v>0</v>
      </c>
    </row>
    <row r="1663" spans="1:15" x14ac:dyDescent="0.25">
      <c r="A1663" t="s">
        <v>10679</v>
      </c>
      <c r="B1663" t="s">
        <v>1871</v>
      </c>
      <c r="C1663" t="s">
        <v>13772</v>
      </c>
      <c r="E1663" t="s">
        <v>13766</v>
      </c>
      <c r="F1663">
        <v>1</v>
      </c>
      <c r="G1663">
        <v>13</v>
      </c>
      <c r="H1663">
        <v>13117</v>
      </c>
      <c r="I1663">
        <v>270103</v>
      </c>
      <c r="J1663" t="s">
        <v>13535</v>
      </c>
      <c r="K1663">
        <v>270103007</v>
      </c>
      <c r="L1663" t="s">
        <v>13726</v>
      </c>
      <c r="M1663">
        <v>0</v>
      </c>
      <c r="N1663">
        <v>2325</v>
      </c>
      <c r="O1663">
        <v>9106</v>
      </c>
    </row>
    <row r="1664" spans="1:15" x14ac:dyDescent="0.25">
      <c r="A1664" t="s">
        <v>10679</v>
      </c>
      <c r="B1664" t="s">
        <v>1871</v>
      </c>
      <c r="C1664" t="s">
        <v>13772</v>
      </c>
      <c r="E1664" t="s">
        <v>13767</v>
      </c>
      <c r="F1664">
        <v>2</v>
      </c>
      <c r="G1664">
        <v>13</v>
      </c>
      <c r="H1664">
        <v>13117</v>
      </c>
      <c r="I1664">
        <v>270103</v>
      </c>
      <c r="J1664" t="s">
        <v>13535</v>
      </c>
      <c r="K1664">
        <v>270103007</v>
      </c>
      <c r="L1664" t="s">
        <v>13726</v>
      </c>
      <c r="M1664">
        <v>4623</v>
      </c>
      <c r="N1664">
        <v>0</v>
      </c>
      <c r="O1664">
        <v>2277</v>
      </c>
    </row>
    <row r="1665" spans="1:15" x14ac:dyDescent="0.25">
      <c r="A1665" t="s">
        <v>10679</v>
      </c>
      <c r="B1665" t="s">
        <v>1871</v>
      </c>
      <c r="C1665" t="s">
        <v>13773</v>
      </c>
      <c r="E1665" t="s">
        <v>13766</v>
      </c>
      <c r="F1665">
        <v>1</v>
      </c>
      <c r="G1665">
        <v>13</v>
      </c>
      <c r="H1665">
        <v>13117</v>
      </c>
      <c r="I1665">
        <v>270103</v>
      </c>
      <c r="J1665" t="s">
        <v>13535</v>
      </c>
      <c r="K1665">
        <v>270103007</v>
      </c>
      <c r="L1665" t="s">
        <v>13726</v>
      </c>
      <c r="M1665">
        <v>0</v>
      </c>
      <c r="N1665">
        <v>4782</v>
      </c>
      <c r="O1665">
        <v>0</v>
      </c>
    </row>
    <row r="1666" spans="1:15" x14ac:dyDescent="0.25">
      <c r="A1666" t="s">
        <v>10679</v>
      </c>
      <c r="B1666" t="s">
        <v>1871</v>
      </c>
      <c r="C1666" t="s">
        <v>13773</v>
      </c>
      <c r="E1666" t="s">
        <v>13767</v>
      </c>
      <c r="F1666">
        <v>2</v>
      </c>
      <c r="G1666">
        <v>13</v>
      </c>
      <c r="H1666">
        <v>13117</v>
      </c>
      <c r="I1666">
        <v>270103</v>
      </c>
      <c r="J1666" t="s">
        <v>13535</v>
      </c>
      <c r="K1666">
        <v>270103007</v>
      </c>
      <c r="L1666" t="s">
        <v>13726</v>
      </c>
      <c r="M1666">
        <v>12714</v>
      </c>
      <c r="N1666">
        <v>0</v>
      </c>
      <c r="O1666">
        <v>1351</v>
      </c>
    </row>
    <row r="1667" spans="1:15" x14ac:dyDescent="0.25">
      <c r="A1667" t="s">
        <v>10679</v>
      </c>
      <c r="B1667" t="s">
        <v>1874</v>
      </c>
      <c r="C1667" t="s">
        <v>13765</v>
      </c>
      <c r="E1667" t="s">
        <v>13766</v>
      </c>
      <c r="F1667">
        <v>1</v>
      </c>
      <c r="G1667">
        <v>13</v>
      </c>
      <c r="H1667">
        <v>13118</v>
      </c>
      <c r="I1667">
        <v>270103</v>
      </c>
      <c r="J1667" t="s">
        <v>13535</v>
      </c>
      <c r="K1667">
        <v>270103007</v>
      </c>
      <c r="L1667" t="s">
        <v>13726</v>
      </c>
      <c r="M1667">
        <v>0</v>
      </c>
      <c r="N1667">
        <v>0</v>
      </c>
      <c r="O1667">
        <v>7616</v>
      </c>
    </row>
    <row r="1668" spans="1:15" x14ac:dyDescent="0.25">
      <c r="A1668" t="s">
        <v>10679</v>
      </c>
      <c r="B1668" t="s">
        <v>1874</v>
      </c>
      <c r="C1668" t="s">
        <v>13765</v>
      </c>
      <c r="E1668" t="s">
        <v>13767</v>
      </c>
      <c r="F1668">
        <v>2</v>
      </c>
      <c r="G1668">
        <v>13</v>
      </c>
      <c r="H1668">
        <v>13118</v>
      </c>
      <c r="I1668">
        <v>270103</v>
      </c>
      <c r="J1668" t="s">
        <v>13535</v>
      </c>
      <c r="K1668">
        <v>270103007</v>
      </c>
      <c r="L1668" t="s">
        <v>13726</v>
      </c>
      <c r="M1668">
        <v>0</v>
      </c>
      <c r="N1668">
        <v>3301</v>
      </c>
      <c r="O1668">
        <v>0</v>
      </c>
    </row>
    <row r="1669" spans="1:15" x14ac:dyDescent="0.25">
      <c r="A1669" t="s">
        <v>10679</v>
      </c>
      <c r="B1669" t="s">
        <v>1874</v>
      </c>
      <c r="C1669" t="s">
        <v>13769</v>
      </c>
      <c r="E1669" t="s">
        <v>13766</v>
      </c>
      <c r="F1669">
        <v>1</v>
      </c>
      <c r="G1669">
        <v>13</v>
      </c>
      <c r="H1669">
        <v>13118</v>
      </c>
      <c r="I1669">
        <v>270103</v>
      </c>
      <c r="J1669" t="s">
        <v>13535</v>
      </c>
      <c r="K1669">
        <v>270103007</v>
      </c>
      <c r="L1669" t="s">
        <v>13726</v>
      </c>
      <c r="M1669">
        <v>0</v>
      </c>
      <c r="N1669">
        <v>0</v>
      </c>
      <c r="O1669">
        <v>3755</v>
      </c>
    </row>
    <row r="1670" spans="1:15" x14ac:dyDescent="0.25">
      <c r="A1670" t="s">
        <v>10679</v>
      </c>
      <c r="B1670" t="s">
        <v>1874</v>
      </c>
      <c r="C1670" t="s">
        <v>13769</v>
      </c>
      <c r="E1670" t="s">
        <v>13767</v>
      </c>
      <c r="F1670">
        <v>2</v>
      </c>
      <c r="G1670">
        <v>13</v>
      </c>
      <c r="H1670">
        <v>13118</v>
      </c>
      <c r="I1670">
        <v>270103</v>
      </c>
      <c r="J1670" t="s">
        <v>13535</v>
      </c>
      <c r="K1670">
        <v>270103007</v>
      </c>
      <c r="L1670" t="s">
        <v>13726</v>
      </c>
      <c r="M1670">
        <v>0</v>
      </c>
      <c r="N1670">
        <v>3638</v>
      </c>
      <c r="O1670">
        <v>0</v>
      </c>
    </row>
    <row r="1671" spans="1:15" x14ac:dyDescent="0.25">
      <c r="A1671" t="s">
        <v>10679</v>
      </c>
      <c r="B1671" t="s">
        <v>1874</v>
      </c>
      <c r="C1671" t="s">
        <v>13769</v>
      </c>
      <c r="E1671" t="s">
        <v>13768</v>
      </c>
      <c r="F1671">
        <v>3</v>
      </c>
      <c r="G1671">
        <v>13</v>
      </c>
      <c r="H1671">
        <v>13118</v>
      </c>
      <c r="I1671">
        <v>270103</v>
      </c>
      <c r="J1671" t="s">
        <v>13535</v>
      </c>
      <c r="K1671">
        <v>270103007</v>
      </c>
      <c r="L1671" t="s">
        <v>13726</v>
      </c>
      <c r="M1671">
        <v>0</v>
      </c>
      <c r="N1671">
        <v>0</v>
      </c>
      <c r="O1671">
        <v>7509</v>
      </c>
    </row>
    <row r="1672" spans="1:15" x14ac:dyDescent="0.25">
      <c r="A1672" t="s">
        <v>10679</v>
      </c>
      <c r="B1672" t="s">
        <v>1874</v>
      </c>
      <c r="C1672" t="s">
        <v>13770</v>
      </c>
      <c r="E1672" t="s">
        <v>13766</v>
      </c>
      <c r="F1672">
        <v>1</v>
      </c>
      <c r="G1672">
        <v>13</v>
      </c>
      <c r="H1672">
        <v>13118</v>
      </c>
      <c r="I1672">
        <v>270103</v>
      </c>
      <c r="J1672" t="s">
        <v>13535</v>
      </c>
      <c r="K1672">
        <v>270103007</v>
      </c>
      <c r="L1672" t="s">
        <v>13726</v>
      </c>
      <c r="M1672">
        <v>0</v>
      </c>
      <c r="N1672">
        <v>15393</v>
      </c>
      <c r="O1672">
        <v>8702</v>
      </c>
    </row>
    <row r="1673" spans="1:15" x14ac:dyDescent="0.25">
      <c r="A1673" t="s">
        <v>10679</v>
      </c>
      <c r="B1673" t="s">
        <v>1874</v>
      </c>
      <c r="C1673" t="s">
        <v>13770</v>
      </c>
      <c r="E1673" t="s">
        <v>13767</v>
      </c>
      <c r="F1673">
        <v>2</v>
      </c>
      <c r="G1673">
        <v>13</v>
      </c>
      <c r="H1673">
        <v>13118</v>
      </c>
      <c r="I1673">
        <v>270103</v>
      </c>
      <c r="J1673" t="s">
        <v>13535</v>
      </c>
      <c r="K1673">
        <v>270103007</v>
      </c>
      <c r="L1673" t="s">
        <v>13726</v>
      </c>
      <c r="M1673">
        <v>1019</v>
      </c>
      <c r="N1673">
        <v>0</v>
      </c>
      <c r="O1673">
        <v>0</v>
      </c>
    </row>
    <row r="1674" spans="1:15" x14ac:dyDescent="0.25">
      <c r="A1674" t="s">
        <v>10679</v>
      </c>
      <c r="B1674" t="s">
        <v>1874</v>
      </c>
      <c r="C1674" t="s">
        <v>13770</v>
      </c>
      <c r="E1674" t="s">
        <v>13768</v>
      </c>
      <c r="F1674">
        <v>3</v>
      </c>
      <c r="G1674">
        <v>13</v>
      </c>
      <c r="H1674">
        <v>13118</v>
      </c>
      <c r="I1674">
        <v>270103</v>
      </c>
      <c r="J1674" t="s">
        <v>13535</v>
      </c>
      <c r="K1674">
        <v>270103007</v>
      </c>
      <c r="L1674" t="s">
        <v>13726</v>
      </c>
      <c r="M1674">
        <v>0</v>
      </c>
      <c r="N1674">
        <v>0</v>
      </c>
      <c r="O1674">
        <v>5801</v>
      </c>
    </row>
    <row r="1675" spans="1:15" x14ac:dyDescent="0.25">
      <c r="A1675" t="s">
        <v>10679</v>
      </c>
      <c r="B1675" t="s">
        <v>1874</v>
      </c>
      <c r="C1675" t="s">
        <v>13771</v>
      </c>
      <c r="E1675" t="s">
        <v>13766</v>
      </c>
      <c r="F1675">
        <v>1</v>
      </c>
      <c r="G1675">
        <v>13</v>
      </c>
      <c r="H1675">
        <v>13118</v>
      </c>
      <c r="I1675">
        <v>270103</v>
      </c>
      <c r="J1675" t="s">
        <v>13535</v>
      </c>
      <c r="K1675">
        <v>270103007</v>
      </c>
      <c r="L1675" t="s">
        <v>13726</v>
      </c>
      <c r="M1675">
        <v>0</v>
      </c>
      <c r="N1675">
        <v>2772</v>
      </c>
      <c r="O1675">
        <v>5645</v>
      </c>
    </row>
    <row r="1676" spans="1:15" x14ac:dyDescent="0.25">
      <c r="A1676" t="s">
        <v>10679</v>
      </c>
      <c r="B1676" t="s">
        <v>1874</v>
      </c>
      <c r="C1676" t="s">
        <v>13771</v>
      </c>
      <c r="E1676" t="s">
        <v>13767</v>
      </c>
      <c r="F1676">
        <v>2</v>
      </c>
      <c r="G1676">
        <v>13</v>
      </c>
      <c r="H1676">
        <v>13118</v>
      </c>
      <c r="I1676">
        <v>270103</v>
      </c>
      <c r="J1676" t="s">
        <v>13535</v>
      </c>
      <c r="K1676">
        <v>270103007</v>
      </c>
      <c r="L1676" t="s">
        <v>13726</v>
      </c>
      <c r="M1676">
        <v>3997</v>
      </c>
      <c r="N1676">
        <v>5544</v>
      </c>
      <c r="O1676">
        <v>0</v>
      </c>
    </row>
    <row r="1677" spans="1:15" x14ac:dyDescent="0.25">
      <c r="A1677" t="s">
        <v>10679</v>
      </c>
      <c r="B1677" t="s">
        <v>1874</v>
      </c>
      <c r="C1677" t="s">
        <v>13771</v>
      </c>
      <c r="E1677" t="s">
        <v>13768</v>
      </c>
      <c r="F1677">
        <v>3</v>
      </c>
      <c r="G1677">
        <v>13</v>
      </c>
      <c r="H1677">
        <v>13118</v>
      </c>
      <c r="I1677">
        <v>270103</v>
      </c>
      <c r="J1677" t="s">
        <v>13535</v>
      </c>
      <c r="K1677">
        <v>270103007</v>
      </c>
      <c r="L1677" t="s">
        <v>13726</v>
      </c>
      <c r="M1677">
        <v>0</v>
      </c>
      <c r="N1677">
        <v>0</v>
      </c>
      <c r="O1677">
        <v>2822</v>
      </c>
    </row>
    <row r="1678" spans="1:15" x14ac:dyDescent="0.25">
      <c r="A1678" t="s">
        <v>10679</v>
      </c>
      <c r="B1678" t="s">
        <v>1874</v>
      </c>
      <c r="C1678" t="s">
        <v>13772</v>
      </c>
      <c r="E1678" t="s">
        <v>13766</v>
      </c>
      <c r="F1678">
        <v>1</v>
      </c>
      <c r="G1678">
        <v>13</v>
      </c>
      <c r="H1678">
        <v>13118</v>
      </c>
      <c r="I1678">
        <v>270103</v>
      </c>
      <c r="J1678" t="s">
        <v>13535</v>
      </c>
      <c r="K1678">
        <v>270103007</v>
      </c>
      <c r="L1678" t="s">
        <v>13726</v>
      </c>
      <c r="M1678">
        <v>2508</v>
      </c>
      <c r="N1678">
        <v>4649</v>
      </c>
      <c r="O1678">
        <v>9106</v>
      </c>
    </row>
    <row r="1679" spans="1:15" x14ac:dyDescent="0.25">
      <c r="A1679" t="s">
        <v>10679</v>
      </c>
      <c r="B1679" t="s">
        <v>1874</v>
      </c>
      <c r="C1679" t="s">
        <v>13772</v>
      </c>
      <c r="E1679" t="s">
        <v>13767</v>
      </c>
      <c r="F1679">
        <v>2</v>
      </c>
      <c r="G1679">
        <v>13</v>
      </c>
      <c r="H1679">
        <v>13118</v>
      </c>
      <c r="I1679">
        <v>270103</v>
      </c>
      <c r="J1679" t="s">
        <v>13535</v>
      </c>
      <c r="K1679">
        <v>270103007</v>
      </c>
      <c r="L1679" t="s">
        <v>13726</v>
      </c>
      <c r="M1679">
        <v>1019</v>
      </c>
      <c r="N1679">
        <v>9299</v>
      </c>
      <c r="O1679">
        <v>0</v>
      </c>
    </row>
    <row r="1680" spans="1:15" x14ac:dyDescent="0.25">
      <c r="A1680" t="s">
        <v>10679</v>
      </c>
      <c r="B1680" t="s">
        <v>1874</v>
      </c>
      <c r="C1680" t="s">
        <v>13773</v>
      </c>
      <c r="E1680" t="s">
        <v>13766</v>
      </c>
      <c r="F1680">
        <v>1</v>
      </c>
      <c r="G1680">
        <v>13</v>
      </c>
      <c r="H1680">
        <v>13118</v>
      </c>
      <c r="I1680">
        <v>270103</v>
      </c>
      <c r="J1680" t="s">
        <v>13535</v>
      </c>
      <c r="K1680">
        <v>270103007</v>
      </c>
      <c r="L1680" t="s">
        <v>13726</v>
      </c>
      <c r="M1680">
        <v>0</v>
      </c>
      <c r="N1680">
        <v>0</v>
      </c>
      <c r="O1680">
        <v>5403</v>
      </c>
    </row>
    <row r="1681" spans="1:15" x14ac:dyDescent="0.25">
      <c r="A1681" t="s">
        <v>10679</v>
      </c>
      <c r="B1681" t="s">
        <v>1874</v>
      </c>
      <c r="C1681" t="s">
        <v>13773</v>
      </c>
      <c r="E1681" t="s">
        <v>13767</v>
      </c>
      <c r="F1681">
        <v>2</v>
      </c>
      <c r="G1681">
        <v>13</v>
      </c>
      <c r="H1681">
        <v>13118</v>
      </c>
      <c r="I1681">
        <v>270103</v>
      </c>
      <c r="J1681" t="s">
        <v>13535</v>
      </c>
      <c r="K1681">
        <v>270103007</v>
      </c>
      <c r="L1681" t="s">
        <v>13726</v>
      </c>
      <c r="M1681">
        <v>31735</v>
      </c>
      <c r="N1681">
        <v>0</v>
      </c>
      <c r="O1681">
        <v>5403</v>
      </c>
    </row>
    <row r="1682" spans="1:15" x14ac:dyDescent="0.25">
      <c r="A1682" t="s">
        <v>10679</v>
      </c>
      <c r="B1682" t="s">
        <v>1877</v>
      </c>
      <c r="C1682" t="s">
        <v>13765</v>
      </c>
      <c r="E1682" t="s">
        <v>13766</v>
      </c>
      <c r="F1682">
        <v>1</v>
      </c>
      <c r="G1682">
        <v>13</v>
      </c>
      <c r="H1682">
        <v>13119</v>
      </c>
      <c r="I1682">
        <v>270103</v>
      </c>
      <c r="J1682" t="s">
        <v>13535</v>
      </c>
      <c r="K1682">
        <v>270103007</v>
      </c>
      <c r="L1682" t="s">
        <v>13726</v>
      </c>
      <c r="M1682">
        <v>0</v>
      </c>
      <c r="N1682">
        <v>6602</v>
      </c>
      <c r="O1682">
        <v>11425</v>
      </c>
    </row>
    <row r="1683" spans="1:15" x14ac:dyDescent="0.25">
      <c r="A1683" t="s">
        <v>10679</v>
      </c>
      <c r="B1683" t="s">
        <v>1877</v>
      </c>
      <c r="C1683" t="s">
        <v>13765</v>
      </c>
      <c r="E1683" t="s">
        <v>13767</v>
      </c>
      <c r="F1683">
        <v>2</v>
      </c>
      <c r="G1683">
        <v>13</v>
      </c>
      <c r="H1683">
        <v>13119</v>
      </c>
      <c r="I1683">
        <v>270103</v>
      </c>
      <c r="J1683" t="s">
        <v>13535</v>
      </c>
      <c r="K1683">
        <v>270103007</v>
      </c>
      <c r="L1683" t="s">
        <v>13726</v>
      </c>
      <c r="M1683">
        <v>8876</v>
      </c>
      <c r="N1683">
        <v>13204</v>
      </c>
      <c r="O1683">
        <v>0</v>
      </c>
    </row>
    <row r="1684" spans="1:15" x14ac:dyDescent="0.25">
      <c r="A1684" t="s">
        <v>10679</v>
      </c>
      <c r="B1684" t="s">
        <v>1877</v>
      </c>
      <c r="C1684" t="s">
        <v>13769</v>
      </c>
      <c r="E1684" t="s">
        <v>13766</v>
      </c>
      <c r="F1684">
        <v>1</v>
      </c>
      <c r="G1684">
        <v>13</v>
      </c>
      <c r="H1684">
        <v>13119</v>
      </c>
      <c r="I1684">
        <v>270103</v>
      </c>
      <c r="J1684" t="s">
        <v>13535</v>
      </c>
      <c r="K1684">
        <v>270103007</v>
      </c>
      <c r="L1684" t="s">
        <v>13726</v>
      </c>
      <c r="M1684">
        <v>12575</v>
      </c>
      <c r="N1684">
        <v>10914</v>
      </c>
      <c r="O1684">
        <v>18773</v>
      </c>
    </row>
    <row r="1685" spans="1:15" x14ac:dyDescent="0.25">
      <c r="A1685" t="s">
        <v>10679</v>
      </c>
      <c r="B1685" t="s">
        <v>1877</v>
      </c>
      <c r="C1685" t="s">
        <v>13769</v>
      </c>
      <c r="E1685" t="s">
        <v>13767</v>
      </c>
      <c r="F1685">
        <v>2</v>
      </c>
      <c r="G1685">
        <v>13</v>
      </c>
      <c r="H1685">
        <v>13119</v>
      </c>
      <c r="I1685">
        <v>270103</v>
      </c>
      <c r="J1685" t="s">
        <v>13535</v>
      </c>
      <c r="K1685">
        <v>270103007</v>
      </c>
      <c r="L1685" t="s">
        <v>13726</v>
      </c>
      <c r="M1685">
        <v>44598</v>
      </c>
      <c r="N1685">
        <v>14552</v>
      </c>
      <c r="O1685">
        <v>3755</v>
      </c>
    </row>
    <row r="1686" spans="1:15" x14ac:dyDescent="0.25">
      <c r="A1686" t="s">
        <v>10679</v>
      </c>
      <c r="B1686" t="s">
        <v>1877</v>
      </c>
      <c r="C1686" t="s">
        <v>13769</v>
      </c>
      <c r="E1686" t="s">
        <v>13768</v>
      </c>
      <c r="F1686">
        <v>3</v>
      </c>
      <c r="G1686">
        <v>13</v>
      </c>
      <c r="H1686">
        <v>13119</v>
      </c>
      <c r="I1686">
        <v>270103</v>
      </c>
      <c r="J1686" t="s">
        <v>13535</v>
      </c>
      <c r="K1686">
        <v>270103007</v>
      </c>
      <c r="L1686" t="s">
        <v>13726</v>
      </c>
      <c r="M1686">
        <v>0</v>
      </c>
      <c r="N1686">
        <v>3638</v>
      </c>
      <c r="O1686">
        <v>15018</v>
      </c>
    </row>
    <row r="1687" spans="1:15" x14ac:dyDescent="0.25">
      <c r="A1687" t="s">
        <v>10679</v>
      </c>
      <c r="B1687" t="s">
        <v>1877</v>
      </c>
      <c r="C1687" t="s">
        <v>13770</v>
      </c>
      <c r="E1687" t="s">
        <v>13766</v>
      </c>
      <c r="F1687">
        <v>1</v>
      </c>
      <c r="G1687">
        <v>13</v>
      </c>
      <c r="H1687">
        <v>13119</v>
      </c>
      <c r="I1687">
        <v>270103</v>
      </c>
      <c r="J1687" t="s">
        <v>13535</v>
      </c>
      <c r="K1687">
        <v>270103007</v>
      </c>
      <c r="L1687" t="s">
        <v>13726</v>
      </c>
      <c r="M1687">
        <v>10202</v>
      </c>
      <c r="N1687">
        <v>52336</v>
      </c>
      <c r="O1687">
        <v>49312</v>
      </c>
    </row>
    <row r="1688" spans="1:15" x14ac:dyDescent="0.25">
      <c r="A1688" t="s">
        <v>10679</v>
      </c>
      <c r="B1688" t="s">
        <v>1877</v>
      </c>
      <c r="C1688" t="s">
        <v>13770</v>
      </c>
      <c r="E1688" t="s">
        <v>13767</v>
      </c>
      <c r="F1688">
        <v>2</v>
      </c>
      <c r="G1688">
        <v>13</v>
      </c>
      <c r="H1688">
        <v>13119</v>
      </c>
      <c r="I1688">
        <v>270103</v>
      </c>
      <c r="J1688" t="s">
        <v>13535</v>
      </c>
      <c r="K1688">
        <v>270103007</v>
      </c>
      <c r="L1688" t="s">
        <v>13726</v>
      </c>
      <c r="M1688">
        <v>23454</v>
      </c>
      <c r="N1688">
        <v>0</v>
      </c>
      <c r="O1688">
        <v>0</v>
      </c>
    </row>
    <row r="1689" spans="1:15" x14ac:dyDescent="0.25">
      <c r="A1689" t="s">
        <v>10679</v>
      </c>
      <c r="B1689" t="s">
        <v>1877</v>
      </c>
      <c r="C1689" t="s">
        <v>13770</v>
      </c>
      <c r="E1689" t="s">
        <v>13768</v>
      </c>
      <c r="F1689">
        <v>3</v>
      </c>
      <c r="G1689">
        <v>13</v>
      </c>
      <c r="H1689">
        <v>13119</v>
      </c>
      <c r="I1689">
        <v>270103</v>
      </c>
      <c r="J1689" t="s">
        <v>13535</v>
      </c>
      <c r="K1689">
        <v>270103007</v>
      </c>
      <c r="L1689" t="s">
        <v>13726</v>
      </c>
      <c r="M1689">
        <v>0</v>
      </c>
      <c r="N1689">
        <v>0</v>
      </c>
      <c r="O1689">
        <v>8702</v>
      </c>
    </row>
    <row r="1690" spans="1:15" x14ac:dyDescent="0.25">
      <c r="A1690" t="s">
        <v>10679</v>
      </c>
      <c r="B1690" t="s">
        <v>1877</v>
      </c>
      <c r="C1690" t="s">
        <v>13771</v>
      </c>
      <c r="E1690" t="s">
        <v>13766</v>
      </c>
      <c r="F1690">
        <v>1</v>
      </c>
      <c r="G1690">
        <v>13</v>
      </c>
      <c r="H1690">
        <v>13119</v>
      </c>
      <c r="I1690">
        <v>270103</v>
      </c>
      <c r="J1690" t="s">
        <v>13535</v>
      </c>
      <c r="K1690">
        <v>270103007</v>
      </c>
      <c r="L1690" t="s">
        <v>13726</v>
      </c>
      <c r="M1690">
        <v>8753</v>
      </c>
      <c r="N1690">
        <v>24948</v>
      </c>
      <c r="O1690">
        <v>28223</v>
      </c>
    </row>
    <row r="1691" spans="1:15" x14ac:dyDescent="0.25">
      <c r="A1691" t="s">
        <v>10679</v>
      </c>
      <c r="B1691" t="s">
        <v>1877</v>
      </c>
      <c r="C1691" t="s">
        <v>13771</v>
      </c>
      <c r="E1691" t="s">
        <v>13767</v>
      </c>
      <c r="F1691">
        <v>2</v>
      </c>
      <c r="G1691">
        <v>13</v>
      </c>
      <c r="H1691">
        <v>13119</v>
      </c>
      <c r="I1691">
        <v>270103</v>
      </c>
      <c r="J1691" t="s">
        <v>13535</v>
      </c>
      <c r="K1691">
        <v>270103007</v>
      </c>
      <c r="L1691" t="s">
        <v>13726</v>
      </c>
      <c r="M1691">
        <v>31960</v>
      </c>
      <c r="N1691">
        <v>11088</v>
      </c>
      <c r="O1691">
        <v>5645</v>
      </c>
    </row>
    <row r="1692" spans="1:15" x14ac:dyDescent="0.25">
      <c r="A1692" t="s">
        <v>10679</v>
      </c>
      <c r="B1692" t="s">
        <v>1877</v>
      </c>
      <c r="C1692" t="s">
        <v>13771</v>
      </c>
      <c r="E1692" t="s">
        <v>13768</v>
      </c>
      <c r="F1692">
        <v>3</v>
      </c>
      <c r="G1692">
        <v>13</v>
      </c>
      <c r="H1692">
        <v>13119</v>
      </c>
      <c r="I1692">
        <v>270103</v>
      </c>
      <c r="J1692" t="s">
        <v>13535</v>
      </c>
      <c r="K1692">
        <v>270103007</v>
      </c>
      <c r="L1692" t="s">
        <v>13726</v>
      </c>
      <c r="M1692">
        <v>0</v>
      </c>
      <c r="N1692">
        <v>8316</v>
      </c>
      <c r="O1692">
        <v>16934</v>
      </c>
    </row>
    <row r="1693" spans="1:15" x14ac:dyDescent="0.25">
      <c r="A1693" t="s">
        <v>10679</v>
      </c>
      <c r="B1693" t="s">
        <v>1877</v>
      </c>
      <c r="C1693" t="s">
        <v>13772</v>
      </c>
      <c r="E1693" t="s">
        <v>13766</v>
      </c>
      <c r="F1693">
        <v>1</v>
      </c>
      <c r="G1693">
        <v>13</v>
      </c>
      <c r="H1693">
        <v>13119</v>
      </c>
      <c r="I1693">
        <v>270103</v>
      </c>
      <c r="J1693" t="s">
        <v>13535</v>
      </c>
      <c r="K1693">
        <v>270103007</v>
      </c>
      <c r="L1693" t="s">
        <v>13726</v>
      </c>
      <c r="M1693">
        <v>0</v>
      </c>
      <c r="N1693">
        <v>20923</v>
      </c>
      <c r="O1693">
        <v>34149</v>
      </c>
    </row>
    <row r="1694" spans="1:15" x14ac:dyDescent="0.25">
      <c r="A1694" t="s">
        <v>10679</v>
      </c>
      <c r="B1694" t="s">
        <v>1877</v>
      </c>
      <c r="C1694" t="s">
        <v>13772</v>
      </c>
      <c r="E1694" t="s">
        <v>13767</v>
      </c>
      <c r="F1694">
        <v>2</v>
      </c>
      <c r="G1694">
        <v>13</v>
      </c>
      <c r="H1694">
        <v>13119</v>
      </c>
      <c r="I1694">
        <v>270103</v>
      </c>
      <c r="J1694" t="s">
        <v>13535</v>
      </c>
      <c r="K1694">
        <v>270103007</v>
      </c>
      <c r="L1694" t="s">
        <v>13726</v>
      </c>
      <c r="M1694">
        <v>12051</v>
      </c>
      <c r="N1694">
        <v>11624</v>
      </c>
      <c r="O1694">
        <v>0</v>
      </c>
    </row>
    <row r="1695" spans="1:15" x14ac:dyDescent="0.25">
      <c r="A1695" t="s">
        <v>10679</v>
      </c>
      <c r="B1695" t="s">
        <v>1877</v>
      </c>
      <c r="C1695" t="s">
        <v>13772</v>
      </c>
      <c r="E1695" t="s">
        <v>13768</v>
      </c>
      <c r="F1695">
        <v>3</v>
      </c>
      <c r="G1695">
        <v>13</v>
      </c>
      <c r="H1695">
        <v>13119</v>
      </c>
      <c r="I1695">
        <v>270103</v>
      </c>
      <c r="J1695" t="s">
        <v>13535</v>
      </c>
      <c r="K1695">
        <v>270103007</v>
      </c>
      <c r="L1695" t="s">
        <v>13726</v>
      </c>
      <c r="M1695">
        <v>0</v>
      </c>
      <c r="N1695">
        <v>2325</v>
      </c>
      <c r="O1695">
        <v>4553</v>
      </c>
    </row>
    <row r="1696" spans="1:15" x14ac:dyDescent="0.25">
      <c r="A1696" t="s">
        <v>10679</v>
      </c>
      <c r="B1696" t="s">
        <v>1877</v>
      </c>
      <c r="C1696" t="s">
        <v>13773</v>
      </c>
      <c r="E1696" t="s">
        <v>13766</v>
      </c>
      <c r="F1696">
        <v>1</v>
      </c>
      <c r="G1696">
        <v>13</v>
      </c>
      <c r="H1696">
        <v>13119</v>
      </c>
      <c r="I1696">
        <v>270103</v>
      </c>
      <c r="J1696" t="s">
        <v>13535</v>
      </c>
      <c r="K1696">
        <v>270103007</v>
      </c>
      <c r="L1696" t="s">
        <v>13726</v>
      </c>
      <c r="M1696">
        <v>0</v>
      </c>
      <c r="N1696">
        <v>14346</v>
      </c>
      <c r="O1696">
        <v>12157</v>
      </c>
    </row>
    <row r="1697" spans="1:15" x14ac:dyDescent="0.25">
      <c r="A1697" t="s">
        <v>10679</v>
      </c>
      <c r="B1697" t="s">
        <v>1877</v>
      </c>
      <c r="C1697" t="s">
        <v>13773</v>
      </c>
      <c r="E1697" t="s">
        <v>13767</v>
      </c>
      <c r="F1697">
        <v>2</v>
      </c>
      <c r="G1697">
        <v>13</v>
      </c>
      <c r="H1697">
        <v>13119</v>
      </c>
      <c r="I1697">
        <v>270103</v>
      </c>
      <c r="J1697" t="s">
        <v>13535</v>
      </c>
      <c r="K1697">
        <v>270103007</v>
      </c>
      <c r="L1697" t="s">
        <v>13726</v>
      </c>
      <c r="M1697">
        <v>12975</v>
      </c>
      <c r="N1697">
        <v>7970</v>
      </c>
      <c r="O1697">
        <v>9455</v>
      </c>
    </row>
    <row r="1698" spans="1:15" x14ac:dyDescent="0.25">
      <c r="A1698" t="s">
        <v>10679</v>
      </c>
      <c r="B1698" t="s">
        <v>1877</v>
      </c>
      <c r="C1698" t="s">
        <v>13773</v>
      </c>
      <c r="E1698" t="s">
        <v>13768</v>
      </c>
      <c r="F1698">
        <v>3</v>
      </c>
      <c r="G1698">
        <v>13</v>
      </c>
      <c r="H1698">
        <v>13119</v>
      </c>
      <c r="I1698">
        <v>270103</v>
      </c>
      <c r="J1698" t="s">
        <v>13535</v>
      </c>
      <c r="K1698">
        <v>270103007</v>
      </c>
      <c r="L1698" t="s">
        <v>13726</v>
      </c>
      <c r="M1698">
        <v>0</v>
      </c>
      <c r="N1698">
        <v>0</v>
      </c>
      <c r="O1698">
        <v>8104</v>
      </c>
    </row>
    <row r="1699" spans="1:15" x14ac:dyDescent="0.25">
      <c r="A1699" t="s">
        <v>10679</v>
      </c>
      <c r="B1699" t="s">
        <v>1948</v>
      </c>
      <c r="C1699" t="s">
        <v>13769</v>
      </c>
      <c r="E1699" t="s">
        <v>13766</v>
      </c>
      <c r="F1699">
        <v>1</v>
      </c>
      <c r="G1699">
        <v>13</v>
      </c>
      <c r="H1699">
        <v>13501</v>
      </c>
      <c r="I1699">
        <v>270103</v>
      </c>
      <c r="J1699" t="s">
        <v>13535</v>
      </c>
      <c r="K1699">
        <v>270103007</v>
      </c>
      <c r="L1699" t="s">
        <v>13726</v>
      </c>
      <c r="M1699">
        <v>0</v>
      </c>
      <c r="N1699">
        <v>7276</v>
      </c>
      <c r="O1699">
        <v>0</v>
      </c>
    </row>
    <row r="1700" spans="1:15" x14ac:dyDescent="0.25">
      <c r="A1700" t="s">
        <v>10679</v>
      </c>
      <c r="B1700" t="s">
        <v>1948</v>
      </c>
      <c r="C1700" t="s">
        <v>13769</v>
      </c>
      <c r="E1700" t="s">
        <v>13767</v>
      </c>
      <c r="F1700">
        <v>2</v>
      </c>
      <c r="G1700">
        <v>13</v>
      </c>
      <c r="H1700">
        <v>13501</v>
      </c>
      <c r="I1700">
        <v>270103</v>
      </c>
      <c r="J1700" t="s">
        <v>13535</v>
      </c>
      <c r="K1700">
        <v>270103007</v>
      </c>
      <c r="L1700" t="s">
        <v>13726</v>
      </c>
      <c r="M1700">
        <v>1727</v>
      </c>
      <c r="N1700">
        <v>0</v>
      </c>
      <c r="O1700">
        <v>0</v>
      </c>
    </row>
    <row r="1701" spans="1:15" x14ac:dyDescent="0.25">
      <c r="A1701" t="s">
        <v>10679</v>
      </c>
      <c r="B1701" t="s">
        <v>1948</v>
      </c>
      <c r="C1701" t="s">
        <v>13770</v>
      </c>
      <c r="E1701" t="s">
        <v>13766</v>
      </c>
      <c r="F1701">
        <v>1</v>
      </c>
      <c r="G1701">
        <v>13</v>
      </c>
      <c r="H1701">
        <v>13501</v>
      </c>
      <c r="I1701">
        <v>270103</v>
      </c>
      <c r="J1701" t="s">
        <v>13535</v>
      </c>
      <c r="K1701">
        <v>270103007</v>
      </c>
      <c r="L1701" t="s">
        <v>13726</v>
      </c>
      <c r="M1701">
        <v>1727</v>
      </c>
      <c r="N1701">
        <v>6157</v>
      </c>
      <c r="O1701">
        <v>0</v>
      </c>
    </row>
    <row r="1702" spans="1:15" x14ac:dyDescent="0.25">
      <c r="A1702" t="s">
        <v>10679</v>
      </c>
      <c r="B1702" t="s">
        <v>1948</v>
      </c>
      <c r="C1702" t="s">
        <v>13770</v>
      </c>
      <c r="E1702" t="s">
        <v>13767</v>
      </c>
      <c r="F1702">
        <v>2</v>
      </c>
      <c r="G1702">
        <v>13</v>
      </c>
      <c r="H1702">
        <v>13501</v>
      </c>
      <c r="I1702">
        <v>270103</v>
      </c>
      <c r="J1702" t="s">
        <v>13535</v>
      </c>
      <c r="K1702">
        <v>270103007</v>
      </c>
      <c r="L1702" t="s">
        <v>13726</v>
      </c>
      <c r="M1702">
        <v>7215</v>
      </c>
      <c r="N1702">
        <v>0</v>
      </c>
      <c r="O1702">
        <v>0</v>
      </c>
    </row>
    <row r="1703" spans="1:15" x14ac:dyDescent="0.25">
      <c r="A1703" t="s">
        <v>10679</v>
      </c>
      <c r="B1703" t="s">
        <v>1948</v>
      </c>
      <c r="C1703" t="s">
        <v>13771</v>
      </c>
      <c r="E1703" t="s">
        <v>13766</v>
      </c>
      <c r="F1703">
        <v>1</v>
      </c>
      <c r="G1703">
        <v>13</v>
      </c>
      <c r="H1703">
        <v>13501</v>
      </c>
      <c r="I1703">
        <v>270103</v>
      </c>
      <c r="J1703" t="s">
        <v>13535</v>
      </c>
      <c r="K1703">
        <v>270103007</v>
      </c>
      <c r="L1703" t="s">
        <v>13726</v>
      </c>
      <c r="M1703">
        <v>3454</v>
      </c>
      <c r="N1703">
        <v>2772</v>
      </c>
      <c r="O1703">
        <v>2822</v>
      </c>
    </row>
    <row r="1704" spans="1:15" x14ac:dyDescent="0.25">
      <c r="A1704" t="s">
        <v>10679</v>
      </c>
      <c r="B1704" t="s">
        <v>1948</v>
      </c>
      <c r="C1704" t="s">
        <v>13771</v>
      </c>
      <c r="E1704" t="s">
        <v>13768</v>
      </c>
      <c r="F1704">
        <v>3</v>
      </c>
      <c r="G1704">
        <v>13</v>
      </c>
      <c r="H1704">
        <v>13501</v>
      </c>
      <c r="I1704">
        <v>270103</v>
      </c>
      <c r="J1704" t="s">
        <v>13535</v>
      </c>
      <c r="K1704">
        <v>270103007</v>
      </c>
      <c r="L1704" t="s">
        <v>13726</v>
      </c>
      <c r="M1704">
        <v>0</v>
      </c>
      <c r="N1704">
        <v>8316</v>
      </c>
      <c r="O1704">
        <v>0</v>
      </c>
    </row>
    <row r="1705" spans="1:15" x14ac:dyDescent="0.25">
      <c r="A1705" t="s">
        <v>10679</v>
      </c>
      <c r="B1705" t="s">
        <v>1948</v>
      </c>
      <c r="C1705" t="s">
        <v>13772</v>
      </c>
      <c r="E1705" t="s">
        <v>13766</v>
      </c>
      <c r="F1705">
        <v>1</v>
      </c>
      <c r="G1705">
        <v>13</v>
      </c>
      <c r="H1705">
        <v>13501</v>
      </c>
      <c r="I1705">
        <v>270103</v>
      </c>
      <c r="J1705" t="s">
        <v>13535</v>
      </c>
      <c r="K1705">
        <v>270103007</v>
      </c>
      <c r="L1705" t="s">
        <v>13726</v>
      </c>
      <c r="M1705">
        <v>0</v>
      </c>
      <c r="N1705">
        <v>0</v>
      </c>
      <c r="O1705">
        <v>4553</v>
      </c>
    </row>
    <row r="1706" spans="1:15" x14ac:dyDescent="0.25">
      <c r="A1706" t="s">
        <v>10679</v>
      </c>
      <c r="B1706" t="s">
        <v>1948</v>
      </c>
      <c r="C1706" t="s">
        <v>13772</v>
      </c>
      <c r="E1706" t="s">
        <v>13768</v>
      </c>
      <c r="F1706">
        <v>3</v>
      </c>
      <c r="G1706">
        <v>13</v>
      </c>
      <c r="H1706">
        <v>13501</v>
      </c>
      <c r="I1706">
        <v>270103</v>
      </c>
      <c r="J1706" t="s">
        <v>13535</v>
      </c>
      <c r="K1706">
        <v>270103007</v>
      </c>
      <c r="L1706" t="s">
        <v>13726</v>
      </c>
      <c r="M1706">
        <v>0</v>
      </c>
      <c r="N1706">
        <v>0</v>
      </c>
      <c r="O1706">
        <v>2277</v>
      </c>
    </row>
    <row r="1707" spans="1:15" x14ac:dyDescent="0.25">
      <c r="A1707" t="s">
        <v>10679</v>
      </c>
      <c r="B1707" t="s">
        <v>1948</v>
      </c>
      <c r="C1707" t="s">
        <v>13773</v>
      </c>
      <c r="E1707" t="s">
        <v>13766</v>
      </c>
      <c r="F1707">
        <v>1</v>
      </c>
      <c r="G1707">
        <v>13</v>
      </c>
      <c r="H1707">
        <v>13501</v>
      </c>
      <c r="I1707">
        <v>270103</v>
      </c>
      <c r="J1707" t="s">
        <v>13535</v>
      </c>
      <c r="K1707">
        <v>270103007</v>
      </c>
      <c r="L1707" t="s">
        <v>13726</v>
      </c>
      <c r="M1707">
        <v>0</v>
      </c>
      <c r="N1707">
        <v>6376</v>
      </c>
      <c r="O1707">
        <v>1351</v>
      </c>
    </row>
    <row r="1708" spans="1:15" x14ac:dyDescent="0.25">
      <c r="A1708" t="s">
        <v>10679</v>
      </c>
      <c r="B1708" t="s">
        <v>1948</v>
      </c>
      <c r="C1708" t="s">
        <v>13773</v>
      </c>
      <c r="E1708" t="s">
        <v>13767</v>
      </c>
      <c r="F1708">
        <v>2</v>
      </c>
      <c r="G1708">
        <v>13</v>
      </c>
      <c r="H1708">
        <v>13501</v>
      </c>
      <c r="I1708">
        <v>270103</v>
      </c>
      <c r="J1708" t="s">
        <v>13535</v>
      </c>
      <c r="K1708">
        <v>270103007</v>
      </c>
      <c r="L1708" t="s">
        <v>13726</v>
      </c>
      <c r="M1708">
        <v>6475</v>
      </c>
      <c r="N1708">
        <v>0</v>
      </c>
      <c r="O1708">
        <v>0</v>
      </c>
    </row>
    <row r="1709" spans="1:15" x14ac:dyDescent="0.25">
      <c r="A1709" t="s">
        <v>10679</v>
      </c>
      <c r="B1709" t="s">
        <v>1972</v>
      </c>
      <c r="C1709" t="s">
        <v>13765</v>
      </c>
      <c r="E1709" t="s">
        <v>13766</v>
      </c>
      <c r="F1709">
        <v>1</v>
      </c>
      <c r="G1709">
        <v>13</v>
      </c>
      <c r="H1709">
        <v>13604</v>
      </c>
      <c r="I1709">
        <v>270103</v>
      </c>
      <c r="J1709" t="s">
        <v>13535</v>
      </c>
      <c r="K1709">
        <v>270103007</v>
      </c>
      <c r="L1709" t="s">
        <v>13726</v>
      </c>
      <c r="M1709">
        <v>5510</v>
      </c>
      <c r="N1709">
        <v>0</v>
      </c>
      <c r="O1709">
        <v>0</v>
      </c>
    </row>
    <row r="1710" spans="1:15" x14ac:dyDescent="0.25">
      <c r="A1710" t="s">
        <v>10679</v>
      </c>
      <c r="B1710" t="s">
        <v>1972</v>
      </c>
      <c r="C1710" t="s">
        <v>13769</v>
      </c>
      <c r="E1710" t="s">
        <v>13766</v>
      </c>
      <c r="F1710">
        <v>1</v>
      </c>
      <c r="G1710">
        <v>13</v>
      </c>
      <c r="H1710">
        <v>13604</v>
      </c>
      <c r="I1710">
        <v>270103</v>
      </c>
      <c r="J1710" t="s">
        <v>13535</v>
      </c>
      <c r="K1710">
        <v>270103007</v>
      </c>
      <c r="L1710" t="s">
        <v>13726</v>
      </c>
      <c r="M1710">
        <v>0</v>
      </c>
      <c r="N1710">
        <v>3638</v>
      </c>
      <c r="O1710">
        <v>0</v>
      </c>
    </row>
    <row r="1711" spans="1:15" x14ac:dyDescent="0.25">
      <c r="A1711" t="s">
        <v>10679</v>
      </c>
      <c r="B1711" t="s">
        <v>1972</v>
      </c>
      <c r="C1711" t="s">
        <v>13769</v>
      </c>
      <c r="E1711" t="s">
        <v>13767</v>
      </c>
      <c r="F1711">
        <v>2</v>
      </c>
      <c r="G1711">
        <v>13</v>
      </c>
      <c r="H1711">
        <v>13604</v>
      </c>
      <c r="I1711">
        <v>270103</v>
      </c>
      <c r="J1711" t="s">
        <v>13535</v>
      </c>
      <c r="K1711">
        <v>270103007</v>
      </c>
      <c r="L1711" t="s">
        <v>13726</v>
      </c>
      <c r="M1711">
        <v>0</v>
      </c>
      <c r="N1711">
        <v>3638</v>
      </c>
      <c r="O1711">
        <v>0</v>
      </c>
    </row>
    <row r="1712" spans="1:15" x14ac:dyDescent="0.25">
      <c r="A1712" t="s">
        <v>10679</v>
      </c>
      <c r="B1712" t="s">
        <v>1972</v>
      </c>
      <c r="C1712" t="s">
        <v>13770</v>
      </c>
      <c r="E1712" t="s">
        <v>13766</v>
      </c>
      <c r="F1712">
        <v>1</v>
      </c>
      <c r="G1712">
        <v>13</v>
      </c>
      <c r="H1712">
        <v>13604</v>
      </c>
      <c r="I1712">
        <v>270103</v>
      </c>
      <c r="J1712" t="s">
        <v>13535</v>
      </c>
      <c r="K1712">
        <v>270103007</v>
      </c>
      <c r="L1712" t="s">
        <v>13726</v>
      </c>
      <c r="M1712">
        <v>0</v>
      </c>
      <c r="N1712">
        <v>3079</v>
      </c>
      <c r="O1712">
        <v>0</v>
      </c>
    </row>
    <row r="1713" spans="1:15" x14ac:dyDescent="0.25">
      <c r="A1713" t="s">
        <v>10679</v>
      </c>
      <c r="B1713" t="s">
        <v>1972</v>
      </c>
      <c r="C1713" t="s">
        <v>13770</v>
      </c>
      <c r="E1713" t="s">
        <v>13767</v>
      </c>
      <c r="F1713">
        <v>2</v>
      </c>
      <c r="G1713">
        <v>13</v>
      </c>
      <c r="H1713">
        <v>13604</v>
      </c>
      <c r="I1713">
        <v>270103</v>
      </c>
      <c r="J1713" t="s">
        <v>13535</v>
      </c>
      <c r="K1713">
        <v>270103007</v>
      </c>
      <c r="L1713" t="s">
        <v>13726</v>
      </c>
      <c r="M1713">
        <v>3673</v>
      </c>
      <c r="N1713">
        <v>0</v>
      </c>
      <c r="O1713">
        <v>0</v>
      </c>
    </row>
    <row r="1714" spans="1:15" x14ac:dyDescent="0.25">
      <c r="A1714" t="s">
        <v>10679</v>
      </c>
      <c r="B1714" t="s">
        <v>1972</v>
      </c>
      <c r="C1714" t="s">
        <v>13772</v>
      </c>
      <c r="E1714" t="s">
        <v>13766</v>
      </c>
      <c r="F1714">
        <v>1</v>
      </c>
      <c r="G1714">
        <v>13</v>
      </c>
      <c r="H1714">
        <v>13604</v>
      </c>
      <c r="I1714">
        <v>270103</v>
      </c>
      <c r="J1714" t="s">
        <v>13535</v>
      </c>
      <c r="K1714">
        <v>270103007</v>
      </c>
      <c r="L1714" t="s">
        <v>13726</v>
      </c>
      <c r="M1714">
        <v>0</v>
      </c>
      <c r="N1714">
        <v>2325</v>
      </c>
      <c r="O1714">
        <v>0</v>
      </c>
    </row>
    <row r="1715" spans="1:15" x14ac:dyDescent="0.25">
      <c r="A1715" t="s">
        <v>10679</v>
      </c>
      <c r="B1715" t="s">
        <v>1972</v>
      </c>
      <c r="C1715" t="s">
        <v>13773</v>
      </c>
      <c r="E1715" t="s">
        <v>13767</v>
      </c>
      <c r="F1715">
        <v>2</v>
      </c>
      <c r="G1715">
        <v>13</v>
      </c>
      <c r="H1715">
        <v>13604</v>
      </c>
      <c r="I1715">
        <v>270103</v>
      </c>
      <c r="J1715" t="s">
        <v>13535</v>
      </c>
      <c r="K1715">
        <v>270103007</v>
      </c>
      <c r="L1715" t="s">
        <v>13726</v>
      </c>
      <c r="M1715">
        <v>2449</v>
      </c>
      <c r="N1715">
        <v>0</v>
      </c>
      <c r="O1715">
        <v>0</v>
      </c>
    </row>
    <row r="1716" spans="1:15" x14ac:dyDescent="0.25">
      <c r="A1716" t="s">
        <v>10679</v>
      </c>
      <c r="B1716" t="s">
        <v>1945</v>
      </c>
      <c r="C1716" t="s">
        <v>13765</v>
      </c>
      <c r="E1716" t="s">
        <v>13767</v>
      </c>
      <c r="F1716">
        <v>2</v>
      </c>
      <c r="G1716">
        <v>13</v>
      </c>
      <c r="H1716">
        <v>13404</v>
      </c>
      <c r="I1716">
        <v>270103</v>
      </c>
      <c r="J1716" t="s">
        <v>13535</v>
      </c>
      <c r="K1716">
        <v>270103007</v>
      </c>
      <c r="L1716" t="s">
        <v>13726</v>
      </c>
      <c r="M1716">
        <v>4106</v>
      </c>
      <c r="N1716">
        <v>3301</v>
      </c>
      <c r="O1716">
        <v>0</v>
      </c>
    </row>
    <row r="1717" spans="1:15" x14ac:dyDescent="0.25">
      <c r="A1717" t="s">
        <v>10679</v>
      </c>
      <c r="B1717" t="s">
        <v>1945</v>
      </c>
      <c r="C1717" t="s">
        <v>13769</v>
      </c>
      <c r="E1717" t="s">
        <v>13766</v>
      </c>
      <c r="F1717">
        <v>1</v>
      </c>
      <c r="G1717">
        <v>13</v>
      </c>
      <c r="H1717">
        <v>13404</v>
      </c>
      <c r="I1717">
        <v>270103</v>
      </c>
      <c r="J1717" t="s">
        <v>13535</v>
      </c>
      <c r="K1717">
        <v>270103007</v>
      </c>
      <c r="L1717" t="s">
        <v>13726</v>
      </c>
      <c r="M1717">
        <v>0</v>
      </c>
      <c r="N1717">
        <v>0</v>
      </c>
      <c r="O1717">
        <v>3755</v>
      </c>
    </row>
    <row r="1718" spans="1:15" x14ac:dyDescent="0.25">
      <c r="A1718" t="s">
        <v>10679</v>
      </c>
      <c r="B1718" t="s">
        <v>1945</v>
      </c>
      <c r="C1718" t="s">
        <v>13769</v>
      </c>
      <c r="E1718" t="s">
        <v>13767</v>
      </c>
      <c r="F1718">
        <v>2</v>
      </c>
      <c r="G1718">
        <v>13</v>
      </c>
      <c r="H1718">
        <v>13404</v>
      </c>
      <c r="I1718">
        <v>270103</v>
      </c>
      <c r="J1718" t="s">
        <v>13535</v>
      </c>
      <c r="K1718">
        <v>270103007</v>
      </c>
      <c r="L1718" t="s">
        <v>13726</v>
      </c>
      <c r="M1718">
        <v>4106</v>
      </c>
      <c r="N1718">
        <v>0</v>
      </c>
      <c r="O1718">
        <v>0</v>
      </c>
    </row>
    <row r="1719" spans="1:15" x14ac:dyDescent="0.25">
      <c r="A1719" t="s">
        <v>10679</v>
      </c>
      <c r="B1719" t="s">
        <v>1945</v>
      </c>
      <c r="C1719" t="s">
        <v>13770</v>
      </c>
      <c r="E1719" t="s">
        <v>13766</v>
      </c>
      <c r="F1719">
        <v>1</v>
      </c>
      <c r="G1719">
        <v>13</v>
      </c>
      <c r="H1719">
        <v>13404</v>
      </c>
      <c r="I1719">
        <v>270103</v>
      </c>
      <c r="J1719" t="s">
        <v>13535</v>
      </c>
      <c r="K1719">
        <v>270103007</v>
      </c>
      <c r="L1719" t="s">
        <v>13726</v>
      </c>
      <c r="M1719">
        <v>0</v>
      </c>
      <c r="N1719">
        <v>0</v>
      </c>
      <c r="O1719">
        <v>5801</v>
      </c>
    </row>
    <row r="1720" spans="1:15" x14ac:dyDescent="0.25">
      <c r="A1720" t="s">
        <v>10679</v>
      </c>
      <c r="B1720" t="s">
        <v>1945</v>
      </c>
      <c r="C1720" t="s">
        <v>13771</v>
      </c>
      <c r="E1720" t="s">
        <v>13766</v>
      </c>
      <c r="F1720">
        <v>1</v>
      </c>
      <c r="G1720">
        <v>13</v>
      </c>
      <c r="H1720">
        <v>13404</v>
      </c>
      <c r="I1720">
        <v>270103</v>
      </c>
      <c r="J1720" t="s">
        <v>13535</v>
      </c>
      <c r="K1720">
        <v>270103007</v>
      </c>
      <c r="L1720" t="s">
        <v>13726</v>
      </c>
      <c r="M1720">
        <v>0</v>
      </c>
      <c r="N1720">
        <v>2772</v>
      </c>
      <c r="O1720">
        <v>2822</v>
      </c>
    </row>
    <row r="1721" spans="1:15" x14ac:dyDescent="0.25">
      <c r="A1721" t="s">
        <v>10679</v>
      </c>
      <c r="B1721" t="s">
        <v>1945</v>
      </c>
      <c r="C1721" t="s">
        <v>13772</v>
      </c>
      <c r="E1721" t="s">
        <v>13766</v>
      </c>
      <c r="F1721">
        <v>1</v>
      </c>
      <c r="G1721">
        <v>13</v>
      </c>
      <c r="H1721">
        <v>13404</v>
      </c>
      <c r="I1721">
        <v>270103</v>
      </c>
      <c r="J1721" t="s">
        <v>13535</v>
      </c>
      <c r="K1721">
        <v>270103007</v>
      </c>
      <c r="L1721" t="s">
        <v>13726</v>
      </c>
      <c r="M1721">
        <v>0</v>
      </c>
      <c r="N1721">
        <v>2325</v>
      </c>
      <c r="O1721">
        <v>6830</v>
      </c>
    </row>
    <row r="1722" spans="1:15" x14ac:dyDescent="0.25">
      <c r="A1722" t="s">
        <v>10679</v>
      </c>
      <c r="B1722" t="s">
        <v>1945</v>
      </c>
      <c r="C1722" t="s">
        <v>13772</v>
      </c>
      <c r="E1722" t="s">
        <v>13767</v>
      </c>
      <c r="F1722">
        <v>2</v>
      </c>
      <c r="G1722">
        <v>13</v>
      </c>
      <c r="H1722">
        <v>13404</v>
      </c>
      <c r="I1722">
        <v>270103</v>
      </c>
      <c r="J1722" t="s">
        <v>13535</v>
      </c>
      <c r="K1722">
        <v>270103007</v>
      </c>
      <c r="L1722" t="s">
        <v>13726</v>
      </c>
      <c r="M1722">
        <v>2053</v>
      </c>
      <c r="N1722">
        <v>2325</v>
      </c>
      <c r="O1722">
        <v>0</v>
      </c>
    </row>
    <row r="1723" spans="1:15" x14ac:dyDescent="0.25">
      <c r="A1723" t="s">
        <v>10679</v>
      </c>
      <c r="B1723" t="s">
        <v>1945</v>
      </c>
      <c r="C1723" t="s">
        <v>13773</v>
      </c>
      <c r="E1723" t="s">
        <v>13766</v>
      </c>
      <c r="F1723">
        <v>1</v>
      </c>
      <c r="G1723">
        <v>13</v>
      </c>
      <c r="H1723">
        <v>13404</v>
      </c>
      <c r="I1723">
        <v>270103</v>
      </c>
      <c r="J1723" t="s">
        <v>13535</v>
      </c>
      <c r="K1723">
        <v>270103007</v>
      </c>
      <c r="L1723" t="s">
        <v>13726</v>
      </c>
      <c r="M1723">
        <v>0</v>
      </c>
      <c r="N1723">
        <v>0</v>
      </c>
      <c r="O1723">
        <v>4052</v>
      </c>
    </row>
    <row r="1724" spans="1:15" x14ac:dyDescent="0.25">
      <c r="A1724" t="s">
        <v>10679</v>
      </c>
      <c r="B1724" t="s">
        <v>1883</v>
      </c>
      <c r="C1724" t="s">
        <v>13765</v>
      </c>
      <c r="E1724" t="s">
        <v>13766</v>
      </c>
      <c r="F1724">
        <v>1</v>
      </c>
      <c r="G1724">
        <v>13</v>
      </c>
      <c r="H1724">
        <v>13121</v>
      </c>
      <c r="I1724">
        <v>270103</v>
      </c>
      <c r="J1724" t="s">
        <v>13535</v>
      </c>
      <c r="K1724">
        <v>270103007</v>
      </c>
      <c r="L1724" t="s">
        <v>13726</v>
      </c>
      <c r="M1724">
        <v>0</v>
      </c>
      <c r="N1724">
        <v>0</v>
      </c>
      <c r="O1724">
        <v>3808</v>
      </c>
    </row>
    <row r="1725" spans="1:15" x14ac:dyDescent="0.25">
      <c r="A1725" t="s">
        <v>10679</v>
      </c>
      <c r="B1725" t="s">
        <v>1883</v>
      </c>
      <c r="C1725" t="s">
        <v>13769</v>
      </c>
      <c r="E1725" t="s">
        <v>13766</v>
      </c>
      <c r="F1725">
        <v>1</v>
      </c>
      <c r="G1725">
        <v>13</v>
      </c>
      <c r="H1725">
        <v>13121</v>
      </c>
      <c r="I1725">
        <v>270103</v>
      </c>
      <c r="J1725" t="s">
        <v>13535</v>
      </c>
      <c r="K1725">
        <v>270103007</v>
      </c>
      <c r="L1725" t="s">
        <v>13726</v>
      </c>
      <c r="M1725">
        <v>0</v>
      </c>
      <c r="N1725">
        <v>3638</v>
      </c>
      <c r="O1725">
        <v>3755</v>
      </c>
    </row>
    <row r="1726" spans="1:15" x14ac:dyDescent="0.25">
      <c r="A1726" t="s">
        <v>10679</v>
      </c>
      <c r="B1726" t="s">
        <v>1883</v>
      </c>
      <c r="C1726" t="s">
        <v>13769</v>
      </c>
      <c r="E1726" t="s">
        <v>13767</v>
      </c>
      <c r="F1726">
        <v>2</v>
      </c>
      <c r="G1726">
        <v>13</v>
      </c>
      <c r="H1726">
        <v>13121</v>
      </c>
      <c r="I1726">
        <v>270103</v>
      </c>
      <c r="J1726" t="s">
        <v>13535</v>
      </c>
      <c r="K1726">
        <v>270103007</v>
      </c>
      <c r="L1726" t="s">
        <v>13726</v>
      </c>
      <c r="M1726">
        <v>0</v>
      </c>
      <c r="N1726">
        <v>3638</v>
      </c>
      <c r="O1726">
        <v>0</v>
      </c>
    </row>
    <row r="1727" spans="1:15" x14ac:dyDescent="0.25">
      <c r="A1727" t="s">
        <v>10679</v>
      </c>
      <c r="B1727" t="s">
        <v>1883</v>
      </c>
      <c r="C1727" t="s">
        <v>13769</v>
      </c>
      <c r="E1727" t="s">
        <v>13768</v>
      </c>
      <c r="F1727">
        <v>3</v>
      </c>
      <c r="G1727">
        <v>13</v>
      </c>
      <c r="H1727">
        <v>13121</v>
      </c>
      <c r="I1727">
        <v>270103</v>
      </c>
      <c r="J1727" t="s">
        <v>13535</v>
      </c>
      <c r="K1727">
        <v>270103007</v>
      </c>
      <c r="L1727" t="s">
        <v>13726</v>
      </c>
      <c r="M1727">
        <v>0</v>
      </c>
      <c r="N1727">
        <v>0</v>
      </c>
      <c r="O1727">
        <v>3755</v>
      </c>
    </row>
    <row r="1728" spans="1:15" x14ac:dyDescent="0.25">
      <c r="A1728" t="s">
        <v>10679</v>
      </c>
      <c r="B1728" t="s">
        <v>1883</v>
      </c>
      <c r="C1728" t="s">
        <v>13770</v>
      </c>
      <c r="E1728" t="s">
        <v>13766</v>
      </c>
      <c r="F1728">
        <v>1</v>
      </c>
      <c r="G1728">
        <v>13</v>
      </c>
      <c r="H1728">
        <v>13121</v>
      </c>
      <c r="I1728">
        <v>270103</v>
      </c>
      <c r="J1728" t="s">
        <v>13535</v>
      </c>
      <c r="K1728">
        <v>270103007</v>
      </c>
      <c r="L1728" t="s">
        <v>13726</v>
      </c>
      <c r="M1728">
        <v>0</v>
      </c>
      <c r="N1728">
        <v>12314</v>
      </c>
      <c r="O1728">
        <v>14504</v>
      </c>
    </row>
    <row r="1729" spans="1:15" x14ac:dyDescent="0.25">
      <c r="A1729" t="s">
        <v>10679</v>
      </c>
      <c r="B1729" t="s">
        <v>1883</v>
      </c>
      <c r="C1729" t="s">
        <v>13770</v>
      </c>
      <c r="E1729" t="s">
        <v>13768</v>
      </c>
      <c r="F1729">
        <v>3</v>
      </c>
      <c r="G1729">
        <v>13</v>
      </c>
      <c r="H1729">
        <v>13121</v>
      </c>
      <c r="I1729">
        <v>270103</v>
      </c>
      <c r="J1729" t="s">
        <v>13535</v>
      </c>
      <c r="K1729">
        <v>270103007</v>
      </c>
      <c r="L1729" t="s">
        <v>13726</v>
      </c>
      <c r="M1729">
        <v>0</v>
      </c>
      <c r="N1729">
        <v>0</v>
      </c>
      <c r="O1729">
        <v>2901</v>
      </c>
    </row>
    <row r="1730" spans="1:15" x14ac:dyDescent="0.25">
      <c r="A1730" t="s">
        <v>10679</v>
      </c>
      <c r="B1730" t="s">
        <v>1883</v>
      </c>
      <c r="C1730" t="s">
        <v>13771</v>
      </c>
      <c r="E1730" t="s">
        <v>13766</v>
      </c>
      <c r="F1730">
        <v>1</v>
      </c>
      <c r="G1730">
        <v>13</v>
      </c>
      <c r="H1730">
        <v>13121</v>
      </c>
      <c r="I1730">
        <v>270103</v>
      </c>
      <c r="J1730" t="s">
        <v>13535</v>
      </c>
      <c r="K1730">
        <v>270103007</v>
      </c>
      <c r="L1730" t="s">
        <v>13726</v>
      </c>
      <c r="M1730">
        <v>12708</v>
      </c>
      <c r="N1730">
        <v>0</v>
      </c>
      <c r="O1730">
        <v>5645</v>
      </c>
    </row>
    <row r="1731" spans="1:15" x14ac:dyDescent="0.25">
      <c r="A1731" t="s">
        <v>10679</v>
      </c>
      <c r="B1731" t="s">
        <v>1883</v>
      </c>
      <c r="C1731" t="s">
        <v>13771</v>
      </c>
      <c r="E1731" t="s">
        <v>13767</v>
      </c>
      <c r="F1731">
        <v>2</v>
      </c>
      <c r="G1731">
        <v>13</v>
      </c>
      <c r="H1731">
        <v>13121</v>
      </c>
      <c r="I1731">
        <v>270103</v>
      </c>
      <c r="J1731" t="s">
        <v>13535</v>
      </c>
      <c r="K1731">
        <v>270103007</v>
      </c>
      <c r="L1731" t="s">
        <v>13726</v>
      </c>
      <c r="M1731">
        <v>6248</v>
      </c>
      <c r="N1731">
        <v>0</v>
      </c>
      <c r="O1731">
        <v>0</v>
      </c>
    </row>
    <row r="1732" spans="1:15" x14ac:dyDescent="0.25">
      <c r="A1732" t="s">
        <v>10679</v>
      </c>
      <c r="B1732" t="s">
        <v>1883</v>
      </c>
      <c r="C1732" t="s">
        <v>13772</v>
      </c>
      <c r="E1732" t="s">
        <v>13766</v>
      </c>
      <c r="F1732">
        <v>1</v>
      </c>
      <c r="G1732">
        <v>13</v>
      </c>
      <c r="H1732">
        <v>13121</v>
      </c>
      <c r="I1732">
        <v>270103</v>
      </c>
      <c r="J1732" t="s">
        <v>13535</v>
      </c>
      <c r="K1732">
        <v>270103007</v>
      </c>
      <c r="L1732" t="s">
        <v>13726</v>
      </c>
      <c r="M1732">
        <v>0</v>
      </c>
      <c r="N1732">
        <v>6974</v>
      </c>
      <c r="O1732">
        <v>18213</v>
      </c>
    </row>
    <row r="1733" spans="1:15" x14ac:dyDescent="0.25">
      <c r="A1733" t="s">
        <v>10679</v>
      </c>
      <c r="B1733" t="s">
        <v>1883</v>
      </c>
      <c r="C1733" t="s">
        <v>13772</v>
      </c>
      <c r="E1733" t="s">
        <v>13767</v>
      </c>
      <c r="F1733">
        <v>2</v>
      </c>
      <c r="G1733">
        <v>13</v>
      </c>
      <c r="H1733">
        <v>13121</v>
      </c>
      <c r="I1733">
        <v>270103</v>
      </c>
      <c r="J1733" t="s">
        <v>13535</v>
      </c>
      <c r="K1733">
        <v>270103007</v>
      </c>
      <c r="L1733" t="s">
        <v>13726</v>
      </c>
      <c r="M1733">
        <v>17155</v>
      </c>
      <c r="N1733">
        <v>0</v>
      </c>
      <c r="O1733">
        <v>0</v>
      </c>
    </row>
    <row r="1734" spans="1:15" x14ac:dyDescent="0.25">
      <c r="A1734" t="s">
        <v>10679</v>
      </c>
      <c r="B1734" t="s">
        <v>1883</v>
      </c>
      <c r="C1734" t="s">
        <v>13772</v>
      </c>
      <c r="E1734" t="s">
        <v>13768</v>
      </c>
      <c r="F1734">
        <v>3</v>
      </c>
      <c r="G1734">
        <v>13</v>
      </c>
      <c r="H1734">
        <v>13121</v>
      </c>
      <c r="I1734">
        <v>270103</v>
      </c>
      <c r="J1734" t="s">
        <v>13535</v>
      </c>
      <c r="K1734">
        <v>270103007</v>
      </c>
      <c r="L1734" t="s">
        <v>13726</v>
      </c>
      <c r="M1734">
        <v>2542</v>
      </c>
      <c r="N1734">
        <v>2325</v>
      </c>
      <c r="O1734">
        <v>0</v>
      </c>
    </row>
    <row r="1735" spans="1:15" x14ac:dyDescent="0.25">
      <c r="A1735" t="s">
        <v>10679</v>
      </c>
      <c r="B1735" t="s">
        <v>1883</v>
      </c>
      <c r="C1735" t="s">
        <v>13773</v>
      </c>
      <c r="E1735" t="s">
        <v>13766</v>
      </c>
      <c r="F1735">
        <v>1</v>
      </c>
      <c r="G1735">
        <v>13</v>
      </c>
      <c r="H1735">
        <v>13121</v>
      </c>
      <c r="I1735">
        <v>270103</v>
      </c>
      <c r="J1735" t="s">
        <v>13535</v>
      </c>
      <c r="K1735">
        <v>270103007</v>
      </c>
      <c r="L1735" t="s">
        <v>13726</v>
      </c>
      <c r="M1735">
        <v>0</v>
      </c>
      <c r="N1735">
        <v>1594</v>
      </c>
      <c r="O1735">
        <v>6754</v>
      </c>
    </row>
    <row r="1736" spans="1:15" x14ac:dyDescent="0.25">
      <c r="A1736" t="s">
        <v>10679</v>
      </c>
      <c r="B1736" t="s">
        <v>1883</v>
      </c>
      <c r="C1736" t="s">
        <v>13773</v>
      </c>
      <c r="E1736" t="s">
        <v>13767</v>
      </c>
      <c r="F1736">
        <v>2</v>
      </c>
      <c r="G1736">
        <v>13</v>
      </c>
      <c r="H1736">
        <v>13121</v>
      </c>
      <c r="I1736">
        <v>270103</v>
      </c>
      <c r="J1736" t="s">
        <v>13535</v>
      </c>
      <c r="K1736">
        <v>270103007</v>
      </c>
      <c r="L1736" t="s">
        <v>13726</v>
      </c>
      <c r="M1736">
        <v>0</v>
      </c>
      <c r="N1736">
        <v>1594</v>
      </c>
      <c r="O1736">
        <v>5403</v>
      </c>
    </row>
    <row r="1737" spans="1:15" x14ac:dyDescent="0.25">
      <c r="A1737" t="s">
        <v>10679</v>
      </c>
      <c r="B1737" t="s">
        <v>1883</v>
      </c>
      <c r="C1737" t="s">
        <v>13773</v>
      </c>
      <c r="E1737" t="s">
        <v>13768</v>
      </c>
      <c r="F1737">
        <v>3</v>
      </c>
      <c r="G1737">
        <v>13</v>
      </c>
      <c r="H1737">
        <v>13121</v>
      </c>
      <c r="I1737">
        <v>270103</v>
      </c>
      <c r="J1737" t="s">
        <v>13535</v>
      </c>
      <c r="K1737">
        <v>270103007</v>
      </c>
      <c r="L1737" t="s">
        <v>13726</v>
      </c>
      <c r="M1737">
        <v>0</v>
      </c>
      <c r="N1737">
        <v>0</v>
      </c>
      <c r="O1737">
        <v>2701</v>
      </c>
    </row>
    <row r="1738" spans="1:15" x14ac:dyDescent="0.25">
      <c r="A1738" t="s">
        <v>10679</v>
      </c>
      <c r="B1738" t="s">
        <v>1975</v>
      </c>
      <c r="C1738" t="s">
        <v>13765</v>
      </c>
      <c r="E1738" t="s">
        <v>13766</v>
      </c>
      <c r="F1738">
        <v>1</v>
      </c>
      <c r="G1738">
        <v>13</v>
      </c>
      <c r="H1738">
        <v>13605</v>
      </c>
      <c r="I1738">
        <v>270103</v>
      </c>
      <c r="J1738" t="s">
        <v>13535</v>
      </c>
      <c r="K1738">
        <v>270103007</v>
      </c>
      <c r="L1738" t="s">
        <v>13726</v>
      </c>
      <c r="M1738">
        <v>0</v>
      </c>
      <c r="N1738">
        <v>0</v>
      </c>
      <c r="O1738">
        <v>3808</v>
      </c>
    </row>
    <row r="1739" spans="1:15" x14ac:dyDescent="0.25">
      <c r="A1739" t="s">
        <v>10679</v>
      </c>
      <c r="B1739" t="s">
        <v>1975</v>
      </c>
      <c r="C1739" t="s">
        <v>13765</v>
      </c>
      <c r="E1739" t="s">
        <v>13767</v>
      </c>
      <c r="F1739">
        <v>2</v>
      </c>
      <c r="G1739">
        <v>13</v>
      </c>
      <c r="H1739">
        <v>13605</v>
      </c>
      <c r="I1739">
        <v>270103</v>
      </c>
      <c r="J1739" t="s">
        <v>13535</v>
      </c>
      <c r="K1739">
        <v>270103007</v>
      </c>
      <c r="L1739" t="s">
        <v>13726</v>
      </c>
      <c r="M1739">
        <v>0</v>
      </c>
      <c r="N1739">
        <v>3301</v>
      </c>
      <c r="O1739">
        <v>0</v>
      </c>
    </row>
    <row r="1740" spans="1:15" x14ac:dyDescent="0.25">
      <c r="A1740" t="s">
        <v>10679</v>
      </c>
      <c r="B1740" t="s">
        <v>1975</v>
      </c>
      <c r="C1740" t="s">
        <v>13769</v>
      </c>
      <c r="E1740" t="s">
        <v>13766</v>
      </c>
      <c r="F1740">
        <v>1</v>
      </c>
      <c r="G1740">
        <v>13</v>
      </c>
      <c r="H1740">
        <v>13605</v>
      </c>
      <c r="I1740">
        <v>270103</v>
      </c>
      <c r="J1740" t="s">
        <v>13535</v>
      </c>
      <c r="K1740">
        <v>270103007</v>
      </c>
      <c r="L1740" t="s">
        <v>13726</v>
      </c>
      <c r="M1740">
        <v>0</v>
      </c>
      <c r="N1740">
        <v>0</v>
      </c>
      <c r="O1740">
        <v>3755</v>
      </c>
    </row>
    <row r="1741" spans="1:15" x14ac:dyDescent="0.25">
      <c r="A1741" t="s">
        <v>10679</v>
      </c>
      <c r="B1741" t="s">
        <v>1975</v>
      </c>
      <c r="C1741" t="s">
        <v>13769</v>
      </c>
      <c r="E1741" t="s">
        <v>13767</v>
      </c>
      <c r="F1741">
        <v>2</v>
      </c>
      <c r="G1741">
        <v>13</v>
      </c>
      <c r="H1741">
        <v>13605</v>
      </c>
      <c r="I1741">
        <v>270103</v>
      </c>
      <c r="J1741" t="s">
        <v>13535</v>
      </c>
      <c r="K1741">
        <v>270103007</v>
      </c>
      <c r="L1741" t="s">
        <v>13726</v>
      </c>
      <c r="M1741">
        <v>0</v>
      </c>
      <c r="N1741">
        <v>0</v>
      </c>
      <c r="O1741">
        <v>3755</v>
      </c>
    </row>
    <row r="1742" spans="1:15" x14ac:dyDescent="0.25">
      <c r="A1742" t="s">
        <v>10679</v>
      </c>
      <c r="B1742" t="s">
        <v>1975</v>
      </c>
      <c r="C1742" t="s">
        <v>13769</v>
      </c>
      <c r="E1742" t="s">
        <v>13768</v>
      </c>
      <c r="F1742">
        <v>3</v>
      </c>
      <c r="G1742">
        <v>13</v>
      </c>
      <c r="H1742">
        <v>13605</v>
      </c>
      <c r="I1742">
        <v>270103</v>
      </c>
      <c r="J1742" t="s">
        <v>13535</v>
      </c>
      <c r="K1742">
        <v>270103007</v>
      </c>
      <c r="L1742" t="s">
        <v>13726</v>
      </c>
      <c r="M1742">
        <v>0</v>
      </c>
      <c r="N1742">
        <v>3638</v>
      </c>
      <c r="O1742">
        <v>0</v>
      </c>
    </row>
    <row r="1743" spans="1:15" x14ac:dyDescent="0.25">
      <c r="A1743" t="s">
        <v>10679</v>
      </c>
      <c r="B1743" t="s">
        <v>1975</v>
      </c>
      <c r="C1743" t="s">
        <v>13770</v>
      </c>
      <c r="E1743" t="s">
        <v>13766</v>
      </c>
      <c r="F1743">
        <v>1</v>
      </c>
      <c r="G1743">
        <v>13</v>
      </c>
      <c r="H1743">
        <v>13605</v>
      </c>
      <c r="I1743">
        <v>270103</v>
      </c>
      <c r="J1743" t="s">
        <v>13535</v>
      </c>
      <c r="K1743">
        <v>270103007</v>
      </c>
      <c r="L1743" t="s">
        <v>13726</v>
      </c>
      <c r="M1743">
        <v>4482</v>
      </c>
      <c r="N1743">
        <v>6157</v>
      </c>
      <c r="O1743">
        <v>8702</v>
      </c>
    </row>
    <row r="1744" spans="1:15" x14ac:dyDescent="0.25">
      <c r="A1744" t="s">
        <v>10679</v>
      </c>
      <c r="B1744" t="s">
        <v>1975</v>
      </c>
      <c r="C1744" t="s">
        <v>13770</v>
      </c>
      <c r="E1744" t="s">
        <v>13767</v>
      </c>
      <c r="F1744">
        <v>2</v>
      </c>
      <c r="G1744">
        <v>13</v>
      </c>
      <c r="H1744">
        <v>13605</v>
      </c>
      <c r="I1744">
        <v>270103</v>
      </c>
      <c r="J1744" t="s">
        <v>13535</v>
      </c>
      <c r="K1744">
        <v>270103007</v>
      </c>
      <c r="L1744" t="s">
        <v>13726</v>
      </c>
      <c r="M1744">
        <v>6723</v>
      </c>
      <c r="N1744">
        <v>0</v>
      </c>
      <c r="O1744">
        <v>0</v>
      </c>
    </row>
    <row r="1745" spans="1:15" x14ac:dyDescent="0.25">
      <c r="A1745" t="s">
        <v>10679</v>
      </c>
      <c r="B1745" t="s">
        <v>1975</v>
      </c>
      <c r="C1745" t="s">
        <v>13771</v>
      </c>
      <c r="E1745" t="s">
        <v>13766</v>
      </c>
      <c r="F1745">
        <v>1</v>
      </c>
      <c r="G1745">
        <v>13</v>
      </c>
      <c r="H1745">
        <v>13605</v>
      </c>
      <c r="I1745">
        <v>270103</v>
      </c>
      <c r="J1745" t="s">
        <v>13535</v>
      </c>
      <c r="K1745">
        <v>270103007</v>
      </c>
      <c r="L1745" t="s">
        <v>13726</v>
      </c>
      <c r="M1745">
        <v>0</v>
      </c>
      <c r="N1745">
        <v>13860</v>
      </c>
      <c r="O1745">
        <v>2822</v>
      </c>
    </row>
    <row r="1746" spans="1:15" x14ac:dyDescent="0.25">
      <c r="A1746" t="s">
        <v>10679</v>
      </c>
      <c r="B1746" t="s">
        <v>1975</v>
      </c>
      <c r="C1746" t="s">
        <v>13771</v>
      </c>
      <c r="E1746" t="s">
        <v>13767</v>
      </c>
      <c r="F1746">
        <v>2</v>
      </c>
      <c r="G1746">
        <v>13</v>
      </c>
      <c r="H1746">
        <v>13605</v>
      </c>
      <c r="I1746">
        <v>270103</v>
      </c>
      <c r="J1746" t="s">
        <v>13535</v>
      </c>
      <c r="K1746">
        <v>270103007</v>
      </c>
      <c r="L1746" t="s">
        <v>13726</v>
      </c>
      <c r="M1746">
        <v>0</v>
      </c>
      <c r="N1746">
        <v>2772</v>
      </c>
      <c r="O1746">
        <v>2822</v>
      </c>
    </row>
    <row r="1747" spans="1:15" x14ac:dyDescent="0.25">
      <c r="A1747" t="s">
        <v>10679</v>
      </c>
      <c r="B1747" t="s">
        <v>1975</v>
      </c>
      <c r="C1747" t="s">
        <v>13771</v>
      </c>
      <c r="E1747" t="s">
        <v>13768</v>
      </c>
      <c r="F1747">
        <v>3</v>
      </c>
      <c r="G1747">
        <v>13</v>
      </c>
      <c r="H1747">
        <v>13605</v>
      </c>
      <c r="I1747">
        <v>270103</v>
      </c>
      <c r="J1747" t="s">
        <v>13535</v>
      </c>
      <c r="K1747">
        <v>270103007</v>
      </c>
      <c r="L1747" t="s">
        <v>13726</v>
      </c>
      <c r="M1747">
        <v>0</v>
      </c>
      <c r="N1747">
        <v>0</v>
      </c>
      <c r="O1747">
        <v>2822</v>
      </c>
    </row>
    <row r="1748" spans="1:15" x14ac:dyDescent="0.25">
      <c r="A1748" t="s">
        <v>10679</v>
      </c>
      <c r="B1748" t="s">
        <v>1975</v>
      </c>
      <c r="C1748" t="s">
        <v>13772</v>
      </c>
      <c r="E1748" t="s">
        <v>13766</v>
      </c>
      <c r="F1748">
        <v>1</v>
      </c>
      <c r="G1748">
        <v>13</v>
      </c>
      <c r="H1748">
        <v>13605</v>
      </c>
      <c r="I1748">
        <v>270103</v>
      </c>
      <c r="J1748" t="s">
        <v>13535</v>
      </c>
      <c r="K1748">
        <v>270103007</v>
      </c>
      <c r="L1748" t="s">
        <v>13726</v>
      </c>
      <c r="M1748">
        <v>0</v>
      </c>
      <c r="N1748">
        <v>4649</v>
      </c>
      <c r="O1748">
        <v>2277</v>
      </c>
    </row>
    <row r="1749" spans="1:15" x14ac:dyDescent="0.25">
      <c r="A1749" t="s">
        <v>10679</v>
      </c>
      <c r="B1749" t="s">
        <v>1975</v>
      </c>
      <c r="C1749" t="s">
        <v>13772</v>
      </c>
      <c r="E1749" t="s">
        <v>13767</v>
      </c>
      <c r="F1749">
        <v>2</v>
      </c>
      <c r="G1749">
        <v>13</v>
      </c>
      <c r="H1749">
        <v>13605</v>
      </c>
      <c r="I1749">
        <v>270103</v>
      </c>
      <c r="J1749" t="s">
        <v>13535</v>
      </c>
      <c r="K1749">
        <v>270103007</v>
      </c>
      <c r="L1749" t="s">
        <v>13726</v>
      </c>
      <c r="M1749">
        <v>2718</v>
      </c>
      <c r="N1749">
        <v>2325</v>
      </c>
      <c r="O1749">
        <v>0</v>
      </c>
    </row>
    <row r="1750" spans="1:15" x14ac:dyDescent="0.25">
      <c r="A1750" t="s">
        <v>10679</v>
      </c>
      <c r="B1750" t="s">
        <v>1975</v>
      </c>
      <c r="C1750" t="s">
        <v>13772</v>
      </c>
      <c r="E1750" t="s">
        <v>13768</v>
      </c>
      <c r="F1750">
        <v>3</v>
      </c>
      <c r="G1750">
        <v>13</v>
      </c>
      <c r="H1750">
        <v>13605</v>
      </c>
      <c r="I1750">
        <v>270103</v>
      </c>
      <c r="J1750" t="s">
        <v>13535</v>
      </c>
      <c r="K1750">
        <v>270103007</v>
      </c>
      <c r="L1750" t="s">
        <v>13726</v>
      </c>
      <c r="M1750">
        <v>0</v>
      </c>
      <c r="N1750">
        <v>2325</v>
      </c>
      <c r="O1750">
        <v>2277</v>
      </c>
    </row>
    <row r="1751" spans="1:15" x14ac:dyDescent="0.25">
      <c r="A1751" t="s">
        <v>10679</v>
      </c>
      <c r="B1751" t="s">
        <v>1975</v>
      </c>
      <c r="C1751" t="s">
        <v>13773</v>
      </c>
      <c r="E1751" t="s">
        <v>13766</v>
      </c>
      <c r="F1751">
        <v>1</v>
      </c>
      <c r="G1751">
        <v>13</v>
      </c>
      <c r="H1751">
        <v>13605</v>
      </c>
      <c r="I1751">
        <v>270103</v>
      </c>
      <c r="J1751" t="s">
        <v>13535</v>
      </c>
      <c r="K1751">
        <v>270103007</v>
      </c>
      <c r="L1751" t="s">
        <v>13726</v>
      </c>
      <c r="M1751">
        <v>0</v>
      </c>
      <c r="N1751">
        <v>1594</v>
      </c>
      <c r="O1751">
        <v>4052</v>
      </c>
    </row>
    <row r="1752" spans="1:15" x14ac:dyDescent="0.25">
      <c r="A1752" t="s">
        <v>10679</v>
      </c>
      <c r="B1752" t="s">
        <v>1975</v>
      </c>
      <c r="C1752" t="s">
        <v>13773</v>
      </c>
      <c r="E1752" t="s">
        <v>13767</v>
      </c>
      <c r="F1752">
        <v>2</v>
      </c>
      <c r="G1752">
        <v>13</v>
      </c>
      <c r="H1752">
        <v>13605</v>
      </c>
      <c r="I1752">
        <v>270103</v>
      </c>
      <c r="J1752" t="s">
        <v>13535</v>
      </c>
      <c r="K1752">
        <v>270103007</v>
      </c>
      <c r="L1752" t="s">
        <v>13726</v>
      </c>
      <c r="M1752">
        <v>7676</v>
      </c>
      <c r="N1752">
        <v>1594</v>
      </c>
      <c r="O1752">
        <v>1351</v>
      </c>
    </row>
    <row r="1753" spans="1:15" x14ac:dyDescent="0.25">
      <c r="A1753" t="s">
        <v>10679</v>
      </c>
      <c r="B1753" t="s">
        <v>1886</v>
      </c>
      <c r="C1753" t="s">
        <v>13765</v>
      </c>
      <c r="E1753" t="s">
        <v>13766</v>
      </c>
      <c r="F1753">
        <v>1</v>
      </c>
      <c r="G1753">
        <v>13</v>
      </c>
      <c r="H1753">
        <v>13122</v>
      </c>
      <c r="I1753">
        <v>270103</v>
      </c>
      <c r="J1753" t="s">
        <v>13535</v>
      </c>
      <c r="K1753">
        <v>270103007</v>
      </c>
      <c r="L1753" t="s">
        <v>13726</v>
      </c>
      <c r="M1753">
        <v>0</v>
      </c>
      <c r="N1753">
        <v>6602</v>
      </c>
      <c r="O1753">
        <v>0</v>
      </c>
    </row>
    <row r="1754" spans="1:15" x14ac:dyDescent="0.25">
      <c r="A1754" t="s">
        <v>10679</v>
      </c>
      <c r="B1754" t="s">
        <v>1886</v>
      </c>
      <c r="C1754" t="s">
        <v>13765</v>
      </c>
      <c r="E1754" t="s">
        <v>13767</v>
      </c>
      <c r="F1754">
        <v>2</v>
      </c>
      <c r="G1754">
        <v>13</v>
      </c>
      <c r="H1754">
        <v>13122</v>
      </c>
      <c r="I1754">
        <v>270103</v>
      </c>
      <c r="J1754" t="s">
        <v>13535</v>
      </c>
      <c r="K1754">
        <v>270103007</v>
      </c>
      <c r="L1754" t="s">
        <v>13726</v>
      </c>
      <c r="M1754">
        <v>0</v>
      </c>
      <c r="N1754">
        <v>9903</v>
      </c>
      <c r="O1754">
        <v>0</v>
      </c>
    </row>
    <row r="1755" spans="1:15" x14ac:dyDescent="0.25">
      <c r="A1755" t="s">
        <v>10679</v>
      </c>
      <c r="B1755" t="s">
        <v>1886</v>
      </c>
      <c r="C1755" t="s">
        <v>13769</v>
      </c>
      <c r="E1755" t="s">
        <v>13766</v>
      </c>
      <c r="F1755">
        <v>1</v>
      </c>
      <c r="G1755">
        <v>13</v>
      </c>
      <c r="H1755">
        <v>13122</v>
      </c>
      <c r="I1755">
        <v>270103</v>
      </c>
      <c r="J1755" t="s">
        <v>13535</v>
      </c>
      <c r="K1755">
        <v>270103007</v>
      </c>
      <c r="L1755" t="s">
        <v>13726</v>
      </c>
      <c r="M1755">
        <v>0</v>
      </c>
      <c r="N1755">
        <v>7276</v>
      </c>
      <c r="O1755">
        <v>0</v>
      </c>
    </row>
    <row r="1756" spans="1:15" x14ac:dyDescent="0.25">
      <c r="A1756" t="s">
        <v>10679</v>
      </c>
      <c r="B1756" t="s">
        <v>1886</v>
      </c>
      <c r="C1756" t="s">
        <v>13769</v>
      </c>
      <c r="E1756" t="s">
        <v>13767</v>
      </c>
      <c r="F1756">
        <v>2</v>
      </c>
      <c r="G1756">
        <v>13</v>
      </c>
      <c r="H1756">
        <v>13122</v>
      </c>
      <c r="I1756">
        <v>270103</v>
      </c>
      <c r="J1756" t="s">
        <v>13535</v>
      </c>
      <c r="K1756">
        <v>270103007</v>
      </c>
      <c r="L1756" t="s">
        <v>13726</v>
      </c>
      <c r="M1756">
        <v>0</v>
      </c>
      <c r="N1756">
        <v>10914</v>
      </c>
      <c r="O1756">
        <v>0</v>
      </c>
    </row>
    <row r="1757" spans="1:15" x14ac:dyDescent="0.25">
      <c r="A1757" t="s">
        <v>10679</v>
      </c>
      <c r="B1757" t="s">
        <v>1886</v>
      </c>
      <c r="C1757" t="s">
        <v>13770</v>
      </c>
      <c r="E1757" t="s">
        <v>13766</v>
      </c>
      <c r="F1757">
        <v>1</v>
      </c>
      <c r="G1757">
        <v>13</v>
      </c>
      <c r="H1757">
        <v>13122</v>
      </c>
      <c r="I1757">
        <v>270103</v>
      </c>
      <c r="J1757" t="s">
        <v>13535</v>
      </c>
      <c r="K1757">
        <v>270103007</v>
      </c>
      <c r="L1757" t="s">
        <v>13726</v>
      </c>
      <c r="M1757">
        <v>0</v>
      </c>
      <c r="N1757">
        <v>15393</v>
      </c>
      <c r="O1757">
        <v>0</v>
      </c>
    </row>
    <row r="1758" spans="1:15" x14ac:dyDescent="0.25">
      <c r="A1758" t="s">
        <v>10679</v>
      </c>
      <c r="B1758" t="s">
        <v>1886</v>
      </c>
      <c r="C1758" t="s">
        <v>13771</v>
      </c>
      <c r="E1758" t="s">
        <v>13766</v>
      </c>
      <c r="F1758">
        <v>1</v>
      </c>
      <c r="G1758">
        <v>13</v>
      </c>
      <c r="H1758">
        <v>13122</v>
      </c>
      <c r="I1758">
        <v>270103</v>
      </c>
      <c r="J1758" t="s">
        <v>13535</v>
      </c>
      <c r="K1758">
        <v>270103007</v>
      </c>
      <c r="L1758" t="s">
        <v>13726</v>
      </c>
      <c r="M1758">
        <v>0</v>
      </c>
      <c r="N1758">
        <v>13860</v>
      </c>
      <c r="O1758">
        <v>0</v>
      </c>
    </row>
    <row r="1759" spans="1:15" x14ac:dyDescent="0.25">
      <c r="A1759" t="s">
        <v>10679</v>
      </c>
      <c r="B1759" t="s">
        <v>1886</v>
      </c>
      <c r="C1759" t="s">
        <v>13772</v>
      </c>
      <c r="E1759" t="s">
        <v>13766</v>
      </c>
      <c r="F1759">
        <v>1</v>
      </c>
      <c r="G1759">
        <v>13</v>
      </c>
      <c r="H1759">
        <v>13122</v>
      </c>
      <c r="I1759">
        <v>270103</v>
      </c>
      <c r="J1759" t="s">
        <v>13535</v>
      </c>
      <c r="K1759">
        <v>270103007</v>
      </c>
      <c r="L1759" t="s">
        <v>13726</v>
      </c>
      <c r="M1759">
        <v>0</v>
      </c>
      <c r="N1759">
        <v>9299</v>
      </c>
      <c r="O1759">
        <v>0</v>
      </c>
    </row>
    <row r="1760" spans="1:15" x14ac:dyDescent="0.25">
      <c r="A1760" t="s">
        <v>10679</v>
      </c>
      <c r="B1760" t="s">
        <v>1886</v>
      </c>
      <c r="C1760" t="s">
        <v>13772</v>
      </c>
      <c r="E1760" t="s">
        <v>13767</v>
      </c>
      <c r="F1760">
        <v>2</v>
      </c>
      <c r="G1760">
        <v>13</v>
      </c>
      <c r="H1760">
        <v>13122</v>
      </c>
      <c r="I1760">
        <v>270103</v>
      </c>
      <c r="J1760" t="s">
        <v>13535</v>
      </c>
      <c r="K1760">
        <v>270103007</v>
      </c>
      <c r="L1760" t="s">
        <v>13726</v>
      </c>
      <c r="M1760">
        <v>0</v>
      </c>
      <c r="N1760">
        <v>11624</v>
      </c>
      <c r="O1760">
        <v>0</v>
      </c>
    </row>
    <row r="1761" spans="1:15" x14ac:dyDescent="0.25">
      <c r="A1761" t="s">
        <v>10679</v>
      </c>
      <c r="B1761" t="s">
        <v>1886</v>
      </c>
      <c r="C1761" t="s">
        <v>13773</v>
      </c>
      <c r="E1761" t="s">
        <v>13766</v>
      </c>
      <c r="F1761">
        <v>1</v>
      </c>
      <c r="G1761">
        <v>13</v>
      </c>
      <c r="H1761">
        <v>13122</v>
      </c>
      <c r="I1761">
        <v>270103</v>
      </c>
      <c r="J1761" t="s">
        <v>13535</v>
      </c>
      <c r="K1761">
        <v>270103007</v>
      </c>
      <c r="L1761" t="s">
        <v>13726</v>
      </c>
      <c r="M1761">
        <v>0</v>
      </c>
      <c r="N1761">
        <v>7970</v>
      </c>
      <c r="O1761">
        <v>0</v>
      </c>
    </row>
    <row r="1762" spans="1:15" x14ac:dyDescent="0.25">
      <c r="A1762" t="s">
        <v>10679</v>
      </c>
      <c r="B1762" t="s">
        <v>1886</v>
      </c>
      <c r="C1762" t="s">
        <v>13773</v>
      </c>
      <c r="E1762" t="s">
        <v>13767</v>
      </c>
      <c r="F1762">
        <v>2</v>
      </c>
      <c r="G1762">
        <v>13</v>
      </c>
      <c r="H1762">
        <v>13122</v>
      </c>
      <c r="I1762">
        <v>270103</v>
      </c>
      <c r="J1762" t="s">
        <v>13535</v>
      </c>
      <c r="K1762">
        <v>270103007</v>
      </c>
      <c r="L1762" t="s">
        <v>13726</v>
      </c>
      <c r="M1762">
        <v>0</v>
      </c>
      <c r="N1762">
        <v>3188</v>
      </c>
      <c r="O1762">
        <v>0</v>
      </c>
    </row>
    <row r="1763" spans="1:15" x14ac:dyDescent="0.25">
      <c r="A1763" t="s">
        <v>10679</v>
      </c>
      <c r="B1763" t="s">
        <v>1886</v>
      </c>
      <c r="C1763" t="s">
        <v>13765</v>
      </c>
      <c r="E1763" t="s">
        <v>13766</v>
      </c>
      <c r="F1763">
        <v>1</v>
      </c>
      <c r="G1763">
        <v>13</v>
      </c>
      <c r="H1763">
        <v>13122</v>
      </c>
      <c r="I1763">
        <v>270103</v>
      </c>
      <c r="J1763" t="s">
        <v>13535</v>
      </c>
      <c r="K1763">
        <v>270103007</v>
      </c>
      <c r="L1763" t="s">
        <v>13726</v>
      </c>
      <c r="M1763">
        <v>0</v>
      </c>
      <c r="N1763">
        <v>0</v>
      </c>
      <c r="O1763">
        <v>7616</v>
      </c>
    </row>
    <row r="1764" spans="1:15" x14ac:dyDescent="0.25">
      <c r="A1764" t="s">
        <v>10679</v>
      </c>
      <c r="B1764" t="s">
        <v>1886</v>
      </c>
      <c r="C1764" t="s">
        <v>13769</v>
      </c>
      <c r="E1764" t="s">
        <v>13766</v>
      </c>
      <c r="F1764">
        <v>1</v>
      </c>
      <c r="G1764">
        <v>13</v>
      </c>
      <c r="H1764">
        <v>13122</v>
      </c>
      <c r="I1764">
        <v>270103</v>
      </c>
      <c r="J1764" t="s">
        <v>13535</v>
      </c>
      <c r="K1764">
        <v>270103007</v>
      </c>
      <c r="L1764" t="s">
        <v>13726</v>
      </c>
      <c r="M1764">
        <v>0</v>
      </c>
      <c r="N1764">
        <v>0</v>
      </c>
      <c r="O1764">
        <v>3755</v>
      </c>
    </row>
    <row r="1765" spans="1:15" x14ac:dyDescent="0.25">
      <c r="A1765" t="s">
        <v>10679</v>
      </c>
      <c r="B1765" t="s">
        <v>1886</v>
      </c>
      <c r="C1765" t="s">
        <v>13769</v>
      </c>
      <c r="E1765" t="s">
        <v>13767</v>
      </c>
      <c r="F1765">
        <v>2</v>
      </c>
      <c r="G1765">
        <v>13</v>
      </c>
      <c r="H1765">
        <v>13122</v>
      </c>
      <c r="I1765">
        <v>270103</v>
      </c>
      <c r="J1765" t="s">
        <v>13535</v>
      </c>
      <c r="K1765">
        <v>270103007</v>
      </c>
      <c r="L1765" t="s">
        <v>13726</v>
      </c>
      <c r="M1765">
        <v>14777</v>
      </c>
      <c r="N1765">
        <v>0</v>
      </c>
      <c r="O1765">
        <v>0</v>
      </c>
    </row>
    <row r="1766" spans="1:15" x14ac:dyDescent="0.25">
      <c r="A1766" t="s">
        <v>10679</v>
      </c>
      <c r="B1766" t="s">
        <v>1886</v>
      </c>
      <c r="C1766" t="s">
        <v>13769</v>
      </c>
      <c r="E1766" t="s">
        <v>13768</v>
      </c>
      <c r="F1766">
        <v>3</v>
      </c>
      <c r="G1766">
        <v>13</v>
      </c>
      <c r="H1766">
        <v>13122</v>
      </c>
      <c r="I1766">
        <v>270103</v>
      </c>
      <c r="J1766" t="s">
        <v>13535</v>
      </c>
      <c r="K1766">
        <v>270103007</v>
      </c>
      <c r="L1766" t="s">
        <v>13726</v>
      </c>
      <c r="M1766">
        <v>6717</v>
      </c>
      <c r="N1766">
        <v>0</v>
      </c>
      <c r="O1766">
        <v>7509</v>
      </c>
    </row>
    <row r="1767" spans="1:15" x14ac:dyDescent="0.25">
      <c r="A1767" t="s">
        <v>10679</v>
      </c>
      <c r="B1767" t="s">
        <v>1886</v>
      </c>
      <c r="C1767" t="s">
        <v>13770</v>
      </c>
      <c r="E1767" t="s">
        <v>13766</v>
      </c>
      <c r="F1767">
        <v>1</v>
      </c>
      <c r="G1767">
        <v>13</v>
      </c>
      <c r="H1767">
        <v>13122</v>
      </c>
      <c r="I1767">
        <v>270103</v>
      </c>
      <c r="J1767" t="s">
        <v>13535</v>
      </c>
      <c r="K1767">
        <v>270103007</v>
      </c>
      <c r="L1767" t="s">
        <v>13726</v>
      </c>
      <c r="M1767">
        <v>4030</v>
      </c>
      <c r="N1767">
        <v>0</v>
      </c>
      <c r="O1767">
        <v>11603</v>
      </c>
    </row>
    <row r="1768" spans="1:15" x14ac:dyDescent="0.25">
      <c r="A1768" t="s">
        <v>10679</v>
      </c>
      <c r="B1768" t="s">
        <v>1886</v>
      </c>
      <c r="C1768" t="s">
        <v>13770</v>
      </c>
      <c r="E1768" t="s">
        <v>13767</v>
      </c>
      <c r="F1768">
        <v>2</v>
      </c>
      <c r="G1768">
        <v>13</v>
      </c>
      <c r="H1768">
        <v>13122</v>
      </c>
      <c r="I1768">
        <v>270103</v>
      </c>
      <c r="J1768" t="s">
        <v>13535</v>
      </c>
      <c r="K1768">
        <v>270103007</v>
      </c>
      <c r="L1768" t="s">
        <v>13726</v>
      </c>
      <c r="M1768">
        <v>22031</v>
      </c>
      <c r="N1768">
        <v>0</v>
      </c>
      <c r="O1768">
        <v>0</v>
      </c>
    </row>
    <row r="1769" spans="1:15" x14ac:dyDescent="0.25">
      <c r="A1769" t="s">
        <v>10679</v>
      </c>
      <c r="B1769" t="s">
        <v>1886</v>
      </c>
      <c r="C1769" t="s">
        <v>13770</v>
      </c>
      <c r="E1769" t="s">
        <v>13768</v>
      </c>
      <c r="F1769">
        <v>3</v>
      </c>
      <c r="G1769">
        <v>13</v>
      </c>
      <c r="H1769">
        <v>13122</v>
      </c>
      <c r="I1769">
        <v>270103</v>
      </c>
      <c r="J1769" t="s">
        <v>13535</v>
      </c>
      <c r="K1769">
        <v>270103007</v>
      </c>
      <c r="L1769" t="s">
        <v>13726</v>
      </c>
      <c r="M1769">
        <v>1075</v>
      </c>
      <c r="N1769">
        <v>0</v>
      </c>
      <c r="O1769">
        <v>0</v>
      </c>
    </row>
    <row r="1770" spans="1:15" x14ac:dyDescent="0.25">
      <c r="A1770" t="s">
        <v>10679</v>
      </c>
      <c r="B1770" t="s">
        <v>1886</v>
      </c>
      <c r="C1770" t="s">
        <v>13771</v>
      </c>
      <c r="E1770" t="s">
        <v>13766</v>
      </c>
      <c r="F1770">
        <v>1</v>
      </c>
      <c r="G1770">
        <v>13</v>
      </c>
      <c r="H1770">
        <v>13122</v>
      </c>
      <c r="I1770">
        <v>270103</v>
      </c>
      <c r="J1770" t="s">
        <v>13535</v>
      </c>
      <c r="K1770">
        <v>270103007</v>
      </c>
      <c r="L1770" t="s">
        <v>13726</v>
      </c>
      <c r="M1770">
        <v>1075</v>
      </c>
      <c r="N1770">
        <v>0</v>
      </c>
      <c r="O1770">
        <v>5645</v>
      </c>
    </row>
    <row r="1771" spans="1:15" x14ac:dyDescent="0.25">
      <c r="A1771" t="s">
        <v>10679</v>
      </c>
      <c r="B1771" t="s">
        <v>1886</v>
      </c>
      <c r="C1771" t="s">
        <v>13771</v>
      </c>
      <c r="E1771" t="s">
        <v>13767</v>
      </c>
      <c r="F1771">
        <v>2</v>
      </c>
      <c r="G1771">
        <v>13</v>
      </c>
      <c r="H1771">
        <v>13122</v>
      </c>
      <c r="I1771">
        <v>270103</v>
      </c>
      <c r="J1771" t="s">
        <v>13535</v>
      </c>
      <c r="K1771">
        <v>270103007</v>
      </c>
      <c r="L1771" t="s">
        <v>13726</v>
      </c>
      <c r="M1771">
        <v>1344</v>
      </c>
      <c r="N1771">
        <v>0</v>
      </c>
      <c r="O1771">
        <v>0</v>
      </c>
    </row>
    <row r="1772" spans="1:15" x14ac:dyDescent="0.25">
      <c r="A1772" t="s">
        <v>10679</v>
      </c>
      <c r="B1772" t="s">
        <v>1886</v>
      </c>
      <c r="C1772" t="s">
        <v>13771</v>
      </c>
      <c r="E1772" t="s">
        <v>13768</v>
      </c>
      <c r="F1772">
        <v>3</v>
      </c>
      <c r="G1772">
        <v>13</v>
      </c>
      <c r="H1772">
        <v>13122</v>
      </c>
      <c r="I1772">
        <v>270103</v>
      </c>
      <c r="J1772" t="s">
        <v>13535</v>
      </c>
      <c r="K1772">
        <v>270103007</v>
      </c>
      <c r="L1772" t="s">
        <v>13726</v>
      </c>
      <c r="M1772">
        <v>0</v>
      </c>
      <c r="N1772">
        <v>0</v>
      </c>
      <c r="O1772">
        <v>5645</v>
      </c>
    </row>
    <row r="1773" spans="1:15" x14ac:dyDescent="0.25">
      <c r="A1773" t="s">
        <v>10679</v>
      </c>
      <c r="B1773" t="s">
        <v>1886</v>
      </c>
      <c r="C1773" t="s">
        <v>13772</v>
      </c>
      <c r="E1773" t="s">
        <v>13766</v>
      </c>
      <c r="F1773">
        <v>1</v>
      </c>
      <c r="G1773">
        <v>13</v>
      </c>
      <c r="H1773">
        <v>13122</v>
      </c>
      <c r="I1773">
        <v>270103</v>
      </c>
      <c r="J1773" t="s">
        <v>13535</v>
      </c>
      <c r="K1773">
        <v>270103007</v>
      </c>
      <c r="L1773" t="s">
        <v>13726</v>
      </c>
      <c r="M1773">
        <v>672</v>
      </c>
      <c r="N1773">
        <v>0</v>
      </c>
      <c r="O1773">
        <v>11383</v>
      </c>
    </row>
    <row r="1774" spans="1:15" x14ac:dyDescent="0.25">
      <c r="A1774" t="s">
        <v>10679</v>
      </c>
      <c r="B1774" t="s">
        <v>1886</v>
      </c>
      <c r="C1774" t="s">
        <v>13772</v>
      </c>
      <c r="E1774" t="s">
        <v>13767</v>
      </c>
      <c r="F1774">
        <v>2</v>
      </c>
      <c r="G1774">
        <v>13</v>
      </c>
      <c r="H1774">
        <v>13122</v>
      </c>
      <c r="I1774">
        <v>270103</v>
      </c>
      <c r="J1774" t="s">
        <v>13535</v>
      </c>
      <c r="K1774">
        <v>270103007</v>
      </c>
      <c r="L1774" t="s">
        <v>13726</v>
      </c>
      <c r="M1774">
        <v>7254</v>
      </c>
      <c r="N1774">
        <v>0</v>
      </c>
      <c r="O1774">
        <v>0</v>
      </c>
    </row>
    <row r="1775" spans="1:15" x14ac:dyDescent="0.25">
      <c r="A1775" t="s">
        <v>10679</v>
      </c>
      <c r="B1775" t="s">
        <v>1886</v>
      </c>
      <c r="C1775" t="s">
        <v>13772</v>
      </c>
      <c r="E1775" t="s">
        <v>13768</v>
      </c>
      <c r="F1775">
        <v>3</v>
      </c>
      <c r="G1775">
        <v>13</v>
      </c>
      <c r="H1775">
        <v>13122</v>
      </c>
      <c r="I1775">
        <v>270103</v>
      </c>
      <c r="J1775" t="s">
        <v>13535</v>
      </c>
      <c r="K1775">
        <v>270103007</v>
      </c>
      <c r="L1775" t="s">
        <v>13726</v>
      </c>
      <c r="M1775">
        <v>0</v>
      </c>
      <c r="N1775">
        <v>0</v>
      </c>
      <c r="O1775">
        <v>2277</v>
      </c>
    </row>
    <row r="1776" spans="1:15" x14ac:dyDescent="0.25">
      <c r="A1776" t="s">
        <v>10679</v>
      </c>
      <c r="B1776" t="s">
        <v>1886</v>
      </c>
      <c r="C1776" t="s">
        <v>13773</v>
      </c>
      <c r="E1776" t="s">
        <v>13766</v>
      </c>
      <c r="F1776">
        <v>1</v>
      </c>
      <c r="G1776">
        <v>13</v>
      </c>
      <c r="H1776">
        <v>13122</v>
      </c>
      <c r="I1776">
        <v>270103</v>
      </c>
      <c r="J1776" t="s">
        <v>13535</v>
      </c>
      <c r="K1776">
        <v>270103007</v>
      </c>
      <c r="L1776" t="s">
        <v>13726</v>
      </c>
      <c r="M1776">
        <v>672</v>
      </c>
      <c r="N1776">
        <v>0</v>
      </c>
      <c r="O1776">
        <v>2701</v>
      </c>
    </row>
    <row r="1777" spans="1:15" x14ac:dyDescent="0.25">
      <c r="A1777" t="s">
        <v>10679</v>
      </c>
      <c r="B1777" t="s">
        <v>1886</v>
      </c>
      <c r="C1777" t="s">
        <v>13773</v>
      </c>
      <c r="E1777" t="s">
        <v>13767</v>
      </c>
      <c r="F1777">
        <v>2</v>
      </c>
      <c r="G1777">
        <v>13</v>
      </c>
      <c r="H1777">
        <v>13122</v>
      </c>
      <c r="I1777">
        <v>270103</v>
      </c>
      <c r="J1777" t="s">
        <v>13535</v>
      </c>
      <c r="K1777">
        <v>270103007</v>
      </c>
      <c r="L1777" t="s">
        <v>13726</v>
      </c>
      <c r="M1777">
        <v>15672</v>
      </c>
      <c r="N1777">
        <v>0</v>
      </c>
      <c r="O1777">
        <v>1351</v>
      </c>
    </row>
    <row r="1778" spans="1:15" x14ac:dyDescent="0.25">
      <c r="A1778" t="s">
        <v>10679</v>
      </c>
      <c r="B1778" t="s">
        <v>1886</v>
      </c>
      <c r="C1778" t="s">
        <v>13773</v>
      </c>
      <c r="E1778" t="s">
        <v>13768</v>
      </c>
      <c r="F1778">
        <v>3</v>
      </c>
      <c r="G1778">
        <v>13</v>
      </c>
      <c r="H1778">
        <v>13122</v>
      </c>
      <c r="I1778">
        <v>270103</v>
      </c>
      <c r="J1778" t="s">
        <v>13535</v>
      </c>
      <c r="K1778">
        <v>270103007</v>
      </c>
      <c r="L1778" t="s">
        <v>13726</v>
      </c>
      <c r="M1778">
        <v>0</v>
      </c>
      <c r="N1778">
        <v>0</v>
      </c>
      <c r="O1778">
        <v>4052</v>
      </c>
    </row>
    <row r="1779" spans="1:15" x14ac:dyDescent="0.25">
      <c r="A1779" t="s">
        <v>10679</v>
      </c>
      <c r="B1779" t="s">
        <v>1921</v>
      </c>
      <c r="C1779" t="s">
        <v>13769</v>
      </c>
      <c r="E1779" t="s">
        <v>13767</v>
      </c>
      <c r="F1779">
        <v>2</v>
      </c>
      <c r="G1779">
        <v>13</v>
      </c>
      <c r="H1779">
        <v>13202</v>
      </c>
      <c r="I1779">
        <v>270103</v>
      </c>
      <c r="J1779" t="s">
        <v>13535</v>
      </c>
      <c r="K1779">
        <v>270103007</v>
      </c>
      <c r="L1779" t="s">
        <v>13726</v>
      </c>
      <c r="M1779">
        <v>0</v>
      </c>
      <c r="N1779">
        <v>0</v>
      </c>
      <c r="O1779">
        <v>3755</v>
      </c>
    </row>
    <row r="1780" spans="1:15" x14ac:dyDescent="0.25">
      <c r="A1780" t="s">
        <v>10679</v>
      </c>
      <c r="B1780" t="s">
        <v>1921</v>
      </c>
      <c r="C1780" t="s">
        <v>13769</v>
      </c>
      <c r="E1780" t="s">
        <v>13768</v>
      </c>
      <c r="F1780">
        <v>3</v>
      </c>
      <c r="G1780">
        <v>13</v>
      </c>
      <c r="H1780">
        <v>13202</v>
      </c>
      <c r="I1780">
        <v>270103</v>
      </c>
      <c r="J1780" t="s">
        <v>13535</v>
      </c>
      <c r="K1780">
        <v>270103007</v>
      </c>
      <c r="L1780" t="s">
        <v>13726</v>
      </c>
      <c r="M1780">
        <v>0</v>
      </c>
      <c r="N1780">
        <v>0</v>
      </c>
      <c r="O1780">
        <v>3755</v>
      </c>
    </row>
    <row r="1781" spans="1:15" x14ac:dyDescent="0.25">
      <c r="A1781" t="s">
        <v>10679</v>
      </c>
      <c r="B1781" t="s">
        <v>1921</v>
      </c>
      <c r="C1781" t="s">
        <v>13771</v>
      </c>
      <c r="E1781" t="s">
        <v>13766</v>
      </c>
      <c r="F1781">
        <v>1</v>
      </c>
      <c r="G1781">
        <v>13</v>
      </c>
      <c r="H1781">
        <v>13202</v>
      </c>
      <c r="I1781">
        <v>270103</v>
      </c>
      <c r="J1781" t="s">
        <v>13535</v>
      </c>
      <c r="K1781">
        <v>270103007</v>
      </c>
      <c r="L1781" t="s">
        <v>13726</v>
      </c>
      <c r="M1781">
        <v>0</v>
      </c>
      <c r="N1781">
        <v>0</v>
      </c>
      <c r="O1781">
        <v>5645</v>
      </c>
    </row>
    <row r="1782" spans="1:15" x14ac:dyDescent="0.25">
      <c r="A1782" t="s">
        <v>10679</v>
      </c>
      <c r="B1782" t="s">
        <v>1921</v>
      </c>
      <c r="C1782" t="s">
        <v>13771</v>
      </c>
      <c r="E1782" t="s">
        <v>13767</v>
      </c>
      <c r="F1782">
        <v>2</v>
      </c>
      <c r="G1782">
        <v>13</v>
      </c>
      <c r="H1782">
        <v>13202</v>
      </c>
      <c r="I1782">
        <v>270103</v>
      </c>
      <c r="J1782" t="s">
        <v>13535</v>
      </c>
      <c r="K1782">
        <v>270103007</v>
      </c>
      <c r="L1782" t="s">
        <v>13726</v>
      </c>
      <c r="M1782">
        <v>0</v>
      </c>
      <c r="N1782">
        <v>0</v>
      </c>
      <c r="O1782">
        <v>2822</v>
      </c>
    </row>
    <row r="1783" spans="1:15" x14ac:dyDescent="0.25">
      <c r="A1783" t="s">
        <v>10679</v>
      </c>
      <c r="B1783" t="s">
        <v>1921</v>
      </c>
      <c r="C1783" t="s">
        <v>13772</v>
      </c>
      <c r="E1783" t="s">
        <v>13766</v>
      </c>
      <c r="F1783">
        <v>1</v>
      </c>
      <c r="G1783">
        <v>13</v>
      </c>
      <c r="H1783">
        <v>13202</v>
      </c>
      <c r="I1783">
        <v>270103</v>
      </c>
      <c r="J1783" t="s">
        <v>13535</v>
      </c>
      <c r="K1783">
        <v>270103007</v>
      </c>
      <c r="L1783" t="s">
        <v>13726</v>
      </c>
      <c r="M1783">
        <v>0</v>
      </c>
      <c r="N1783">
        <v>0</v>
      </c>
      <c r="O1783">
        <v>9106</v>
      </c>
    </row>
    <row r="1784" spans="1:15" x14ac:dyDescent="0.25">
      <c r="A1784" t="s">
        <v>10679</v>
      </c>
      <c r="B1784" t="s">
        <v>1921</v>
      </c>
      <c r="C1784" t="s">
        <v>13773</v>
      </c>
      <c r="E1784" t="s">
        <v>13768</v>
      </c>
      <c r="F1784">
        <v>3</v>
      </c>
      <c r="G1784">
        <v>13</v>
      </c>
      <c r="H1784">
        <v>13202</v>
      </c>
      <c r="I1784">
        <v>270103</v>
      </c>
      <c r="J1784" t="s">
        <v>13535</v>
      </c>
      <c r="K1784">
        <v>270103007</v>
      </c>
      <c r="L1784" t="s">
        <v>13726</v>
      </c>
      <c r="M1784">
        <v>0</v>
      </c>
      <c r="N1784">
        <v>0</v>
      </c>
      <c r="O1784">
        <v>1351</v>
      </c>
    </row>
    <row r="1785" spans="1:15" x14ac:dyDescent="0.25">
      <c r="A1785" t="s">
        <v>10679</v>
      </c>
      <c r="B1785" t="s">
        <v>1889</v>
      </c>
      <c r="C1785" t="s">
        <v>13765</v>
      </c>
      <c r="E1785" t="s">
        <v>13767</v>
      </c>
      <c r="F1785">
        <v>2</v>
      </c>
      <c r="G1785">
        <v>13</v>
      </c>
      <c r="H1785">
        <v>13123</v>
      </c>
      <c r="I1785">
        <v>270103</v>
      </c>
      <c r="J1785" t="s">
        <v>13535</v>
      </c>
      <c r="K1785">
        <v>270103007</v>
      </c>
      <c r="L1785" t="s">
        <v>13726</v>
      </c>
      <c r="M1785">
        <v>0</v>
      </c>
      <c r="N1785">
        <v>3301</v>
      </c>
      <c r="O1785">
        <v>0</v>
      </c>
    </row>
    <row r="1786" spans="1:15" x14ac:dyDescent="0.25">
      <c r="A1786" t="s">
        <v>10679</v>
      </c>
      <c r="B1786" t="s">
        <v>1889</v>
      </c>
      <c r="C1786" t="s">
        <v>13769</v>
      </c>
      <c r="E1786" t="s">
        <v>13766</v>
      </c>
      <c r="F1786">
        <v>1</v>
      </c>
      <c r="G1786">
        <v>13</v>
      </c>
      <c r="H1786">
        <v>13123</v>
      </c>
      <c r="I1786">
        <v>270103</v>
      </c>
      <c r="J1786" t="s">
        <v>13535</v>
      </c>
      <c r="K1786">
        <v>270103007</v>
      </c>
      <c r="L1786" t="s">
        <v>13726</v>
      </c>
      <c r="M1786">
        <v>0</v>
      </c>
      <c r="N1786">
        <v>3638</v>
      </c>
      <c r="O1786">
        <v>3755</v>
      </c>
    </row>
    <row r="1787" spans="1:15" x14ac:dyDescent="0.25">
      <c r="A1787" t="s">
        <v>10679</v>
      </c>
      <c r="B1787" t="s">
        <v>1889</v>
      </c>
      <c r="C1787" t="s">
        <v>13769</v>
      </c>
      <c r="E1787" t="s">
        <v>13768</v>
      </c>
      <c r="F1787">
        <v>3</v>
      </c>
      <c r="G1787">
        <v>13</v>
      </c>
      <c r="H1787">
        <v>13123</v>
      </c>
      <c r="I1787">
        <v>270103</v>
      </c>
      <c r="J1787" t="s">
        <v>13535</v>
      </c>
      <c r="K1787">
        <v>270103007</v>
      </c>
      <c r="L1787" t="s">
        <v>13726</v>
      </c>
      <c r="M1787">
        <v>0</v>
      </c>
      <c r="N1787">
        <v>0</v>
      </c>
      <c r="O1787">
        <v>7509</v>
      </c>
    </row>
    <row r="1788" spans="1:15" x14ac:dyDescent="0.25">
      <c r="A1788" t="s">
        <v>10679</v>
      </c>
      <c r="B1788" t="s">
        <v>1889</v>
      </c>
      <c r="C1788" t="s">
        <v>13770</v>
      </c>
      <c r="E1788" t="s">
        <v>13766</v>
      </c>
      <c r="F1788">
        <v>1</v>
      </c>
      <c r="G1788">
        <v>13</v>
      </c>
      <c r="H1788">
        <v>13123</v>
      </c>
      <c r="I1788">
        <v>270103</v>
      </c>
      <c r="J1788" t="s">
        <v>13535</v>
      </c>
      <c r="K1788">
        <v>270103007</v>
      </c>
      <c r="L1788" t="s">
        <v>13726</v>
      </c>
      <c r="M1788">
        <v>0</v>
      </c>
      <c r="N1788">
        <v>36943</v>
      </c>
      <c r="O1788">
        <v>26106</v>
      </c>
    </row>
    <row r="1789" spans="1:15" x14ac:dyDescent="0.25">
      <c r="A1789" t="s">
        <v>10679</v>
      </c>
      <c r="B1789" t="s">
        <v>1889</v>
      </c>
      <c r="C1789" t="s">
        <v>13770</v>
      </c>
      <c r="E1789" t="s">
        <v>13767</v>
      </c>
      <c r="F1789">
        <v>2</v>
      </c>
      <c r="G1789">
        <v>13</v>
      </c>
      <c r="H1789">
        <v>13123</v>
      </c>
      <c r="I1789">
        <v>270103</v>
      </c>
      <c r="J1789" t="s">
        <v>13535</v>
      </c>
      <c r="K1789">
        <v>270103007</v>
      </c>
      <c r="L1789" t="s">
        <v>13726</v>
      </c>
      <c r="M1789">
        <v>4037</v>
      </c>
      <c r="N1789">
        <v>0</v>
      </c>
      <c r="O1789">
        <v>0</v>
      </c>
    </row>
    <row r="1790" spans="1:15" x14ac:dyDescent="0.25">
      <c r="A1790" t="s">
        <v>10679</v>
      </c>
      <c r="B1790" t="s">
        <v>1889</v>
      </c>
      <c r="C1790" t="s">
        <v>13771</v>
      </c>
      <c r="E1790" t="s">
        <v>13766</v>
      </c>
      <c r="F1790">
        <v>1</v>
      </c>
      <c r="G1790">
        <v>13</v>
      </c>
      <c r="H1790">
        <v>13123</v>
      </c>
      <c r="I1790">
        <v>270103</v>
      </c>
      <c r="J1790" t="s">
        <v>13535</v>
      </c>
      <c r="K1790">
        <v>270103007</v>
      </c>
      <c r="L1790" t="s">
        <v>13726</v>
      </c>
      <c r="M1790">
        <v>0</v>
      </c>
      <c r="N1790">
        <v>13860</v>
      </c>
      <c r="O1790">
        <v>2822</v>
      </c>
    </row>
    <row r="1791" spans="1:15" x14ac:dyDescent="0.25">
      <c r="A1791" t="s">
        <v>10679</v>
      </c>
      <c r="B1791" t="s">
        <v>1889</v>
      </c>
      <c r="C1791" t="s">
        <v>13771</v>
      </c>
      <c r="E1791" t="s">
        <v>13767</v>
      </c>
      <c r="F1791">
        <v>2</v>
      </c>
      <c r="G1791">
        <v>13</v>
      </c>
      <c r="H1791">
        <v>13123</v>
      </c>
      <c r="I1791">
        <v>270103</v>
      </c>
      <c r="J1791" t="s">
        <v>13535</v>
      </c>
      <c r="K1791">
        <v>270103007</v>
      </c>
      <c r="L1791" t="s">
        <v>13726</v>
      </c>
      <c r="M1791">
        <v>34314</v>
      </c>
      <c r="N1791">
        <v>5544</v>
      </c>
      <c r="O1791">
        <v>2822</v>
      </c>
    </row>
    <row r="1792" spans="1:15" x14ac:dyDescent="0.25">
      <c r="A1792" t="s">
        <v>10679</v>
      </c>
      <c r="B1792" t="s">
        <v>1889</v>
      </c>
      <c r="C1792" t="s">
        <v>13772</v>
      </c>
      <c r="E1792" t="s">
        <v>13766</v>
      </c>
      <c r="F1792">
        <v>1</v>
      </c>
      <c r="G1792">
        <v>13</v>
      </c>
      <c r="H1792">
        <v>13123</v>
      </c>
      <c r="I1792">
        <v>270103</v>
      </c>
      <c r="J1792" t="s">
        <v>13535</v>
      </c>
      <c r="K1792">
        <v>270103007</v>
      </c>
      <c r="L1792" t="s">
        <v>13726</v>
      </c>
      <c r="M1792">
        <v>0</v>
      </c>
      <c r="N1792">
        <v>11624</v>
      </c>
      <c r="O1792">
        <v>4553</v>
      </c>
    </row>
    <row r="1793" spans="1:15" x14ac:dyDescent="0.25">
      <c r="A1793" t="s">
        <v>10679</v>
      </c>
      <c r="B1793" t="s">
        <v>1889</v>
      </c>
      <c r="C1793" t="s">
        <v>13772</v>
      </c>
      <c r="E1793" t="s">
        <v>13767</v>
      </c>
      <c r="F1793">
        <v>2</v>
      </c>
      <c r="G1793">
        <v>13</v>
      </c>
      <c r="H1793">
        <v>13123</v>
      </c>
      <c r="I1793">
        <v>270103</v>
      </c>
      <c r="J1793" t="s">
        <v>13535</v>
      </c>
      <c r="K1793">
        <v>270103007</v>
      </c>
      <c r="L1793" t="s">
        <v>13726</v>
      </c>
      <c r="M1793">
        <v>8146</v>
      </c>
      <c r="N1793">
        <v>4649</v>
      </c>
      <c r="O1793">
        <v>0</v>
      </c>
    </row>
    <row r="1794" spans="1:15" x14ac:dyDescent="0.25">
      <c r="A1794" t="s">
        <v>10679</v>
      </c>
      <c r="B1794" t="s">
        <v>1889</v>
      </c>
      <c r="C1794" t="s">
        <v>13772</v>
      </c>
      <c r="E1794" t="s">
        <v>13768</v>
      </c>
      <c r="F1794">
        <v>3</v>
      </c>
      <c r="G1794">
        <v>13</v>
      </c>
      <c r="H1794">
        <v>13123</v>
      </c>
      <c r="I1794">
        <v>270103</v>
      </c>
      <c r="J1794" t="s">
        <v>13535</v>
      </c>
      <c r="K1794">
        <v>270103007</v>
      </c>
      <c r="L1794" t="s">
        <v>13726</v>
      </c>
      <c r="M1794">
        <v>0</v>
      </c>
      <c r="N1794">
        <v>4649</v>
      </c>
      <c r="O1794">
        <v>0</v>
      </c>
    </row>
    <row r="1795" spans="1:15" x14ac:dyDescent="0.25">
      <c r="A1795" t="s">
        <v>10679</v>
      </c>
      <c r="B1795" t="s">
        <v>1889</v>
      </c>
      <c r="C1795" t="s">
        <v>13773</v>
      </c>
      <c r="E1795" t="s">
        <v>13766</v>
      </c>
      <c r="F1795">
        <v>1</v>
      </c>
      <c r="G1795">
        <v>13</v>
      </c>
      <c r="H1795">
        <v>13123</v>
      </c>
      <c r="I1795">
        <v>270103</v>
      </c>
      <c r="J1795" t="s">
        <v>13535</v>
      </c>
      <c r="K1795">
        <v>270103007</v>
      </c>
      <c r="L1795" t="s">
        <v>13726</v>
      </c>
      <c r="M1795">
        <v>0</v>
      </c>
      <c r="N1795">
        <v>7970</v>
      </c>
      <c r="O1795">
        <v>1351</v>
      </c>
    </row>
    <row r="1796" spans="1:15" x14ac:dyDescent="0.25">
      <c r="A1796" t="s">
        <v>10679</v>
      </c>
      <c r="B1796" t="s">
        <v>1889</v>
      </c>
      <c r="C1796" t="s">
        <v>13773</v>
      </c>
      <c r="E1796" t="s">
        <v>13767</v>
      </c>
      <c r="F1796">
        <v>2</v>
      </c>
      <c r="G1796">
        <v>13</v>
      </c>
      <c r="H1796">
        <v>13123</v>
      </c>
      <c r="I1796">
        <v>270103</v>
      </c>
      <c r="J1796" t="s">
        <v>13535</v>
      </c>
      <c r="K1796">
        <v>270103007</v>
      </c>
      <c r="L1796" t="s">
        <v>13726</v>
      </c>
      <c r="M1796">
        <v>0</v>
      </c>
      <c r="N1796">
        <v>1594</v>
      </c>
      <c r="O1796">
        <v>4052</v>
      </c>
    </row>
    <row r="1797" spans="1:15" x14ac:dyDescent="0.25">
      <c r="A1797" t="s">
        <v>10679</v>
      </c>
      <c r="B1797" t="s">
        <v>1892</v>
      </c>
      <c r="C1797" t="s">
        <v>13765</v>
      </c>
      <c r="E1797" t="s">
        <v>13766</v>
      </c>
      <c r="F1797">
        <v>1</v>
      </c>
      <c r="G1797">
        <v>13</v>
      </c>
      <c r="H1797">
        <v>13124</v>
      </c>
      <c r="I1797">
        <v>270103</v>
      </c>
      <c r="J1797" t="s">
        <v>13535</v>
      </c>
      <c r="K1797">
        <v>270103007</v>
      </c>
      <c r="L1797" t="s">
        <v>13726</v>
      </c>
      <c r="M1797">
        <v>0</v>
      </c>
      <c r="N1797">
        <v>0</v>
      </c>
      <c r="O1797">
        <v>7616</v>
      </c>
    </row>
    <row r="1798" spans="1:15" x14ac:dyDescent="0.25">
      <c r="A1798" t="s">
        <v>10679</v>
      </c>
      <c r="B1798" t="s">
        <v>1892</v>
      </c>
      <c r="C1798" t="s">
        <v>13765</v>
      </c>
      <c r="E1798" t="s">
        <v>13767</v>
      </c>
      <c r="F1798">
        <v>2</v>
      </c>
      <c r="G1798">
        <v>13</v>
      </c>
      <c r="H1798">
        <v>13124</v>
      </c>
      <c r="I1798">
        <v>270103</v>
      </c>
      <c r="J1798" t="s">
        <v>13535</v>
      </c>
      <c r="K1798">
        <v>270103007</v>
      </c>
      <c r="L1798" t="s">
        <v>13726</v>
      </c>
      <c r="M1798">
        <v>2232</v>
      </c>
      <c r="N1798">
        <v>6602</v>
      </c>
      <c r="O1798">
        <v>0</v>
      </c>
    </row>
    <row r="1799" spans="1:15" x14ac:dyDescent="0.25">
      <c r="A1799" t="s">
        <v>10679</v>
      </c>
      <c r="B1799" t="s">
        <v>1892</v>
      </c>
      <c r="C1799" t="s">
        <v>13769</v>
      </c>
      <c r="E1799" t="s">
        <v>13766</v>
      </c>
      <c r="F1799">
        <v>1</v>
      </c>
      <c r="G1799">
        <v>13</v>
      </c>
      <c r="H1799">
        <v>13124</v>
      </c>
      <c r="I1799">
        <v>270103</v>
      </c>
      <c r="J1799" t="s">
        <v>13535</v>
      </c>
      <c r="K1799">
        <v>270103007</v>
      </c>
      <c r="L1799" t="s">
        <v>13726</v>
      </c>
      <c r="M1799">
        <v>0</v>
      </c>
      <c r="N1799">
        <v>3638</v>
      </c>
      <c r="O1799">
        <v>0</v>
      </c>
    </row>
    <row r="1800" spans="1:15" x14ac:dyDescent="0.25">
      <c r="A1800" t="s">
        <v>10679</v>
      </c>
      <c r="B1800" t="s">
        <v>1892</v>
      </c>
      <c r="C1800" t="s">
        <v>13769</v>
      </c>
      <c r="E1800" t="s">
        <v>13767</v>
      </c>
      <c r="F1800">
        <v>2</v>
      </c>
      <c r="G1800">
        <v>13</v>
      </c>
      <c r="H1800">
        <v>13124</v>
      </c>
      <c r="I1800">
        <v>270103</v>
      </c>
      <c r="J1800" t="s">
        <v>13535</v>
      </c>
      <c r="K1800">
        <v>270103007</v>
      </c>
      <c r="L1800" t="s">
        <v>13726</v>
      </c>
      <c r="M1800">
        <v>18866</v>
      </c>
      <c r="N1800">
        <v>7276</v>
      </c>
      <c r="O1800">
        <v>0</v>
      </c>
    </row>
    <row r="1801" spans="1:15" x14ac:dyDescent="0.25">
      <c r="A1801" t="s">
        <v>10679</v>
      </c>
      <c r="B1801" t="s">
        <v>1892</v>
      </c>
      <c r="C1801" t="s">
        <v>13769</v>
      </c>
      <c r="E1801" t="s">
        <v>13768</v>
      </c>
      <c r="F1801">
        <v>3</v>
      </c>
      <c r="G1801">
        <v>13</v>
      </c>
      <c r="H1801">
        <v>13124</v>
      </c>
      <c r="I1801">
        <v>270103</v>
      </c>
      <c r="J1801" t="s">
        <v>13535</v>
      </c>
      <c r="K1801">
        <v>270103007</v>
      </c>
      <c r="L1801" t="s">
        <v>13726</v>
      </c>
      <c r="M1801">
        <v>0</v>
      </c>
      <c r="N1801">
        <v>7276</v>
      </c>
      <c r="O1801">
        <v>0</v>
      </c>
    </row>
    <row r="1802" spans="1:15" x14ac:dyDescent="0.25">
      <c r="A1802" t="s">
        <v>10679</v>
      </c>
      <c r="B1802" t="s">
        <v>1892</v>
      </c>
      <c r="C1802" t="s">
        <v>13770</v>
      </c>
      <c r="E1802" t="s">
        <v>13766</v>
      </c>
      <c r="F1802">
        <v>1</v>
      </c>
      <c r="G1802">
        <v>13</v>
      </c>
      <c r="H1802">
        <v>13124</v>
      </c>
      <c r="I1802">
        <v>270103</v>
      </c>
      <c r="J1802" t="s">
        <v>13535</v>
      </c>
      <c r="K1802">
        <v>270103007</v>
      </c>
      <c r="L1802" t="s">
        <v>13726</v>
      </c>
      <c r="M1802">
        <v>2126</v>
      </c>
      <c r="N1802">
        <v>27707</v>
      </c>
      <c r="O1802">
        <v>5801</v>
      </c>
    </row>
    <row r="1803" spans="1:15" x14ac:dyDescent="0.25">
      <c r="A1803" t="s">
        <v>10679</v>
      </c>
      <c r="B1803" t="s">
        <v>1892</v>
      </c>
      <c r="C1803" t="s">
        <v>13770</v>
      </c>
      <c r="E1803" t="s">
        <v>13767</v>
      </c>
      <c r="F1803">
        <v>2</v>
      </c>
      <c r="G1803">
        <v>13</v>
      </c>
      <c r="H1803">
        <v>13124</v>
      </c>
      <c r="I1803">
        <v>270103</v>
      </c>
      <c r="J1803" t="s">
        <v>13535</v>
      </c>
      <c r="K1803">
        <v>270103007</v>
      </c>
      <c r="L1803" t="s">
        <v>13726</v>
      </c>
      <c r="M1803">
        <v>3189</v>
      </c>
      <c r="N1803">
        <v>0</v>
      </c>
      <c r="O1803">
        <v>0</v>
      </c>
    </row>
    <row r="1804" spans="1:15" x14ac:dyDescent="0.25">
      <c r="A1804" t="s">
        <v>10679</v>
      </c>
      <c r="B1804" t="s">
        <v>1892</v>
      </c>
      <c r="C1804" t="s">
        <v>13771</v>
      </c>
      <c r="E1804" t="s">
        <v>13766</v>
      </c>
      <c r="F1804">
        <v>1</v>
      </c>
      <c r="G1804">
        <v>13</v>
      </c>
      <c r="H1804">
        <v>13124</v>
      </c>
      <c r="I1804">
        <v>270103</v>
      </c>
      <c r="J1804" t="s">
        <v>13535</v>
      </c>
      <c r="K1804">
        <v>270103007</v>
      </c>
      <c r="L1804" t="s">
        <v>13726</v>
      </c>
      <c r="M1804">
        <v>0</v>
      </c>
      <c r="N1804">
        <v>19404</v>
      </c>
      <c r="O1804">
        <v>0</v>
      </c>
    </row>
    <row r="1805" spans="1:15" x14ac:dyDescent="0.25">
      <c r="A1805" t="s">
        <v>10679</v>
      </c>
      <c r="B1805" t="s">
        <v>1892</v>
      </c>
      <c r="C1805" t="s">
        <v>13771</v>
      </c>
      <c r="E1805" t="s">
        <v>13767</v>
      </c>
      <c r="F1805">
        <v>2</v>
      </c>
      <c r="G1805">
        <v>13</v>
      </c>
      <c r="H1805">
        <v>13124</v>
      </c>
      <c r="I1805">
        <v>270103</v>
      </c>
      <c r="J1805" t="s">
        <v>13535</v>
      </c>
      <c r="K1805">
        <v>270103007</v>
      </c>
      <c r="L1805" t="s">
        <v>13726</v>
      </c>
      <c r="M1805">
        <v>3189</v>
      </c>
      <c r="N1805">
        <v>8316</v>
      </c>
      <c r="O1805">
        <v>0</v>
      </c>
    </row>
    <row r="1806" spans="1:15" x14ac:dyDescent="0.25">
      <c r="A1806" t="s">
        <v>10679</v>
      </c>
      <c r="B1806" t="s">
        <v>1892</v>
      </c>
      <c r="C1806" t="s">
        <v>13771</v>
      </c>
      <c r="E1806" t="s">
        <v>13768</v>
      </c>
      <c r="F1806">
        <v>3</v>
      </c>
      <c r="G1806">
        <v>13</v>
      </c>
      <c r="H1806">
        <v>13124</v>
      </c>
      <c r="I1806">
        <v>270103</v>
      </c>
      <c r="J1806" t="s">
        <v>13535</v>
      </c>
      <c r="K1806">
        <v>270103007</v>
      </c>
      <c r="L1806" t="s">
        <v>13726</v>
      </c>
      <c r="M1806">
        <v>0</v>
      </c>
      <c r="N1806">
        <v>2772</v>
      </c>
      <c r="O1806">
        <v>2822</v>
      </c>
    </row>
    <row r="1807" spans="1:15" x14ac:dyDescent="0.25">
      <c r="A1807" t="s">
        <v>10679</v>
      </c>
      <c r="B1807" t="s">
        <v>1892</v>
      </c>
      <c r="C1807" t="s">
        <v>13772</v>
      </c>
      <c r="E1807" t="s">
        <v>13766</v>
      </c>
      <c r="F1807">
        <v>1</v>
      </c>
      <c r="G1807">
        <v>13</v>
      </c>
      <c r="H1807">
        <v>13124</v>
      </c>
      <c r="I1807">
        <v>270103</v>
      </c>
      <c r="J1807" t="s">
        <v>13535</v>
      </c>
      <c r="K1807">
        <v>270103007</v>
      </c>
      <c r="L1807" t="s">
        <v>13726</v>
      </c>
      <c r="M1807">
        <v>0</v>
      </c>
      <c r="N1807">
        <v>11624</v>
      </c>
      <c r="O1807">
        <v>15936</v>
      </c>
    </row>
    <row r="1808" spans="1:15" x14ac:dyDescent="0.25">
      <c r="A1808" t="s">
        <v>10679</v>
      </c>
      <c r="B1808" t="s">
        <v>1892</v>
      </c>
      <c r="C1808" t="s">
        <v>13772</v>
      </c>
      <c r="E1808" t="s">
        <v>13767</v>
      </c>
      <c r="F1808">
        <v>2</v>
      </c>
      <c r="G1808">
        <v>13</v>
      </c>
      <c r="H1808">
        <v>13124</v>
      </c>
      <c r="I1808">
        <v>270103</v>
      </c>
      <c r="J1808" t="s">
        <v>13535</v>
      </c>
      <c r="K1808">
        <v>270103007</v>
      </c>
      <c r="L1808" t="s">
        <v>13726</v>
      </c>
      <c r="M1808">
        <v>18227</v>
      </c>
      <c r="N1808">
        <v>4649</v>
      </c>
      <c r="O1808">
        <v>2277</v>
      </c>
    </row>
    <row r="1809" spans="1:15" x14ac:dyDescent="0.25">
      <c r="A1809" t="s">
        <v>10679</v>
      </c>
      <c r="B1809" t="s">
        <v>1892</v>
      </c>
      <c r="C1809" t="s">
        <v>13772</v>
      </c>
      <c r="E1809" t="s">
        <v>13768</v>
      </c>
      <c r="F1809">
        <v>3</v>
      </c>
      <c r="G1809">
        <v>13</v>
      </c>
      <c r="H1809">
        <v>13124</v>
      </c>
      <c r="I1809">
        <v>270103</v>
      </c>
      <c r="J1809" t="s">
        <v>13535</v>
      </c>
      <c r="K1809">
        <v>270103007</v>
      </c>
      <c r="L1809" t="s">
        <v>13726</v>
      </c>
      <c r="M1809">
        <v>0</v>
      </c>
      <c r="N1809">
        <v>6974</v>
      </c>
      <c r="O1809">
        <v>2277</v>
      </c>
    </row>
    <row r="1810" spans="1:15" x14ac:dyDescent="0.25">
      <c r="A1810" t="s">
        <v>10679</v>
      </c>
      <c r="B1810" t="s">
        <v>1892</v>
      </c>
      <c r="C1810" t="s">
        <v>13773</v>
      </c>
      <c r="E1810" t="s">
        <v>13766</v>
      </c>
      <c r="F1810">
        <v>1</v>
      </c>
      <c r="G1810">
        <v>13</v>
      </c>
      <c r="H1810">
        <v>13124</v>
      </c>
      <c r="I1810">
        <v>270103</v>
      </c>
      <c r="J1810" t="s">
        <v>13535</v>
      </c>
      <c r="K1810">
        <v>270103007</v>
      </c>
      <c r="L1810" t="s">
        <v>13726</v>
      </c>
      <c r="M1810">
        <v>0</v>
      </c>
      <c r="N1810">
        <v>19127</v>
      </c>
      <c r="O1810">
        <v>2701</v>
      </c>
    </row>
    <row r="1811" spans="1:15" x14ac:dyDescent="0.25">
      <c r="A1811" t="s">
        <v>10679</v>
      </c>
      <c r="B1811" t="s">
        <v>1892</v>
      </c>
      <c r="C1811" t="s">
        <v>13773</v>
      </c>
      <c r="E1811" t="s">
        <v>13767</v>
      </c>
      <c r="F1811">
        <v>2</v>
      </c>
      <c r="G1811">
        <v>13</v>
      </c>
      <c r="H1811">
        <v>13124</v>
      </c>
      <c r="I1811">
        <v>270103</v>
      </c>
      <c r="J1811" t="s">
        <v>13535</v>
      </c>
      <c r="K1811">
        <v>270103007</v>
      </c>
      <c r="L1811" t="s">
        <v>13726</v>
      </c>
      <c r="M1811">
        <v>18547</v>
      </c>
      <c r="N1811">
        <v>4782</v>
      </c>
      <c r="O1811">
        <v>1351</v>
      </c>
    </row>
    <row r="1812" spans="1:15" x14ac:dyDescent="0.25">
      <c r="A1812" t="s">
        <v>10679</v>
      </c>
      <c r="B1812" t="s">
        <v>1892</v>
      </c>
      <c r="C1812" t="s">
        <v>13773</v>
      </c>
      <c r="E1812" t="s">
        <v>13768</v>
      </c>
      <c r="F1812">
        <v>3</v>
      </c>
      <c r="G1812">
        <v>13</v>
      </c>
      <c r="H1812">
        <v>13124</v>
      </c>
      <c r="I1812">
        <v>270103</v>
      </c>
      <c r="J1812" t="s">
        <v>13535</v>
      </c>
      <c r="K1812">
        <v>270103007</v>
      </c>
      <c r="L1812" t="s">
        <v>13726</v>
      </c>
      <c r="M1812">
        <v>0</v>
      </c>
      <c r="N1812">
        <v>0</v>
      </c>
      <c r="O1812">
        <v>4052</v>
      </c>
    </row>
    <row r="1813" spans="1:15" x14ac:dyDescent="0.25">
      <c r="A1813" t="s">
        <v>10679</v>
      </c>
      <c r="B1813" t="s">
        <v>1918</v>
      </c>
      <c r="C1813" t="s">
        <v>13765</v>
      </c>
      <c r="E1813" t="s">
        <v>13766</v>
      </c>
      <c r="F1813">
        <v>1</v>
      </c>
      <c r="G1813">
        <v>13</v>
      </c>
      <c r="H1813">
        <v>13201</v>
      </c>
      <c r="I1813">
        <v>270103</v>
      </c>
      <c r="J1813" t="s">
        <v>13535</v>
      </c>
      <c r="K1813">
        <v>270103007</v>
      </c>
      <c r="L1813" t="s">
        <v>13726</v>
      </c>
      <c r="M1813">
        <v>8153</v>
      </c>
      <c r="N1813">
        <v>3301</v>
      </c>
      <c r="O1813">
        <v>3808</v>
      </c>
    </row>
    <row r="1814" spans="1:15" x14ac:dyDescent="0.25">
      <c r="A1814" t="s">
        <v>10679</v>
      </c>
      <c r="B1814" t="s">
        <v>1918</v>
      </c>
      <c r="C1814" t="s">
        <v>13765</v>
      </c>
      <c r="E1814" t="s">
        <v>13767</v>
      </c>
      <c r="F1814">
        <v>2</v>
      </c>
      <c r="G1814">
        <v>13</v>
      </c>
      <c r="H1814">
        <v>13201</v>
      </c>
      <c r="I1814">
        <v>270103</v>
      </c>
      <c r="J1814" t="s">
        <v>13535</v>
      </c>
      <c r="K1814">
        <v>270103007</v>
      </c>
      <c r="L1814" t="s">
        <v>13726</v>
      </c>
      <c r="M1814">
        <v>18015</v>
      </c>
      <c r="N1814">
        <v>13204</v>
      </c>
      <c r="O1814">
        <v>0</v>
      </c>
    </row>
    <row r="1815" spans="1:15" x14ac:dyDescent="0.25">
      <c r="A1815" t="s">
        <v>10679</v>
      </c>
      <c r="B1815" t="s">
        <v>1918</v>
      </c>
      <c r="C1815" t="s">
        <v>13769</v>
      </c>
      <c r="E1815" t="s">
        <v>13766</v>
      </c>
      <c r="F1815">
        <v>1</v>
      </c>
      <c r="G1815">
        <v>13</v>
      </c>
      <c r="H1815">
        <v>13201</v>
      </c>
      <c r="I1815">
        <v>270103</v>
      </c>
      <c r="J1815" t="s">
        <v>13535</v>
      </c>
      <c r="K1815">
        <v>270103007</v>
      </c>
      <c r="L1815" t="s">
        <v>13726</v>
      </c>
      <c r="M1815">
        <v>14004</v>
      </c>
      <c r="N1815">
        <v>14552</v>
      </c>
      <c r="O1815">
        <v>3755</v>
      </c>
    </row>
    <row r="1816" spans="1:15" x14ac:dyDescent="0.25">
      <c r="A1816" t="s">
        <v>10679</v>
      </c>
      <c r="B1816" t="s">
        <v>1918</v>
      </c>
      <c r="C1816" t="s">
        <v>13769</v>
      </c>
      <c r="E1816" t="s">
        <v>13767</v>
      </c>
      <c r="F1816">
        <v>2</v>
      </c>
      <c r="G1816">
        <v>13</v>
      </c>
      <c r="H1816">
        <v>13201</v>
      </c>
      <c r="I1816">
        <v>270103</v>
      </c>
      <c r="J1816" t="s">
        <v>13535</v>
      </c>
      <c r="K1816">
        <v>270103007</v>
      </c>
      <c r="L1816" t="s">
        <v>13726</v>
      </c>
      <c r="M1816">
        <v>20415</v>
      </c>
      <c r="N1816">
        <v>21828</v>
      </c>
      <c r="O1816">
        <v>3755</v>
      </c>
    </row>
    <row r="1817" spans="1:15" x14ac:dyDescent="0.25">
      <c r="A1817" t="s">
        <v>10679</v>
      </c>
      <c r="B1817" t="s">
        <v>1918</v>
      </c>
      <c r="C1817" t="s">
        <v>13769</v>
      </c>
      <c r="E1817" t="s">
        <v>13768</v>
      </c>
      <c r="F1817">
        <v>3</v>
      </c>
      <c r="G1817">
        <v>13</v>
      </c>
      <c r="H1817">
        <v>13201</v>
      </c>
      <c r="I1817">
        <v>270103</v>
      </c>
      <c r="J1817" t="s">
        <v>13535</v>
      </c>
      <c r="K1817">
        <v>270103007</v>
      </c>
      <c r="L1817" t="s">
        <v>13726</v>
      </c>
      <c r="M1817">
        <v>0</v>
      </c>
      <c r="N1817">
        <v>0</v>
      </c>
      <c r="O1817">
        <v>7509</v>
      </c>
    </row>
    <row r="1818" spans="1:15" x14ac:dyDescent="0.25">
      <c r="A1818" t="s">
        <v>10679</v>
      </c>
      <c r="B1818" t="s">
        <v>1918</v>
      </c>
      <c r="C1818" t="s">
        <v>13770</v>
      </c>
      <c r="E1818" t="s">
        <v>13766</v>
      </c>
      <c r="F1818">
        <v>1</v>
      </c>
      <c r="G1818">
        <v>13</v>
      </c>
      <c r="H1818">
        <v>13201</v>
      </c>
      <c r="I1818">
        <v>270103</v>
      </c>
      <c r="J1818" t="s">
        <v>13535</v>
      </c>
      <c r="K1818">
        <v>270103007</v>
      </c>
      <c r="L1818" t="s">
        <v>13726</v>
      </c>
      <c r="M1818">
        <v>4537</v>
      </c>
      <c r="N1818">
        <v>43100</v>
      </c>
      <c r="O1818">
        <v>37709</v>
      </c>
    </row>
    <row r="1819" spans="1:15" x14ac:dyDescent="0.25">
      <c r="A1819" t="s">
        <v>10679</v>
      </c>
      <c r="B1819" t="s">
        <v>1918</v>
      </c>
      <c r="C1819" t="s">
        <v>13770</v>
      </c>
      <c r="E1819" t="s">
        <v>13767</v>
      </c>
      <c r="F1819">
        <v>2</v>
      </c>
      <c r="G1819">
        <v>13</v>
      </c>
      <c r="H1819">
        <v>13201</v>
      </c>
      <c r="I1819">
        <v>270103</v>
      </c>
      <c r="J1819" t="s">
        <v>13535</v>
      </c>
      <c r="K1819">
        <v>270103007</v>
      </c>
      <c r="L1819" t="s">
        <v>13726</v>
      </c>
      <c r="M1819">
        <v>23308</v>
      </c>
      <c r="N1819">
        <v>0</v>
      </c>
      <c r="O1819">
        <v>0</v>
      </c>
    </row>
    <row r="1820" spans="1:15" x14ac:dyDescent="0.25">
      <c r="A1820" t="s">
        <v>10679</v>
      </c>
      <c r="B1820" t="s">
        <v>1918</v>
      </c>
      <c r="C1820" t="s">
        <v>13770</v>
      </c>
      <c r="E1820" t="s">
        <v>13768</v>
      </c>
      <c r="F1820">
        <v>3</v>
      </c>
      <c r="G1820">
        <v>13</v>
      </c>
      <c r="H1820">
        <v>13201</v>
      </c>
      <c r="I1820">
        <v>270103</v>
      </c>
      <c r="J1820" t="s">
        <v>13535</v>
      </c>
      <c r="K1820">
        <v>270103007</v>
      </c>
      <c r="L1820" t="s">
        <v>13726</v>
      </c>
      <c r="M1820">
        <v>0</v>
      </c>
      <c r="N1820">
        <v>0</v>
      </c>
      <c r="O1820">
        <v>2901</v>
      </c>
    </row>
    <row r="1821" spans="1:15" x14ac:dyDescent="0.25">
      <c r="A1821" t="s">
        <v>10679</v>
      </c>
      <c r="B1821" t="s">
        <v>1918</v>
      </c>
      <c r="C1821" t="s">
        <v>13771</v>
      </c>
      <c r="E1821" t="s">
        <v>13766</v>
      </c>
      <c r="F1821">
        <v>1</v>
      </c>
      <c r="G1821">
        <v>13</v>
      </c>
      <c r="H1821">
        <v>13201</v>
      </c>
      <c r="I1821">
        <v>270103</v>
      </c>
      <c r="J1821" t="s">
        <v>13535</v>
      </c>
      <c r="K1821">
        <v>270103007</v>
      </c>
      <c r="L1821" t="s">
        <v>13726</v>
      </c>
      <c r="M1821">
        <v>4076</v>
      </c>
      <c r="N1821">
        <v>49896</v>
      </c>
      <c r="O1821">
        <v>19756</v>
      </c>
    </row>
    <row r="1822" spans="1:15" x14ac:dyDescent="0.25">
      <c r="A1822" t="s">
        <v>10679</v>
      </c>
      <c r="B1822" t="s">
        <v>1918</v>
      </c>
      <c r="C1822" t="s">
        <v>13771</v>
      </c>
      <c r="E1822" t="s">
        <v>13767</v>
      </c>
      <c r="F1822">
        <v>2</v>
      </c>
      <c r="G1822">
        <v>13</v>
      </c>
      <c r="H1822">
        <v>13201</v>
      </c>
      <c r="I1822">
        <v>270103</v>
      </c>
      <c r="J1822" t="s">
        <v>13535</v>
      </c>
      <c r="K1822">
        <v>270103007</v>
      </c>
      <c r="L1822" t="s">
        <v>13726</v>
      </c>
      <c r="M1822">
        <v>20480</v>
      </c>
      <c r="N1822">
        <v>8316</v>
      </c>
      <c r="O1822">
        <v>0</v>
      </c>
    </row>
    <row r="1823" spans="1:15" x14ac:dyDescent="0.25">
      <c r="A1823" t="s">
        <v>10679</v>
      </c>
      <c r="B1823" t="s">
        <v>1918</v>
      </c>
      <c r="C1823" t="s">
        <v>13771</v>
      </c>
      <c r="E1823" t="s">
        <v>13768</v>
      </c>
      <c r="F1823">
        <v>3</v>
      </c>
      <c r="G1823">
        <v>13</v>
      </c>
      <c r="H1823">
        <v>13201</v>
      </c>
      <c r="I1823">
        <v>270103</v>
      </c>
      <c r="J1823" t="s">
        <v>13535</v>
      </c>
      <c r="K1823">
        <v>270103007</v>
      </c>
      <c r="L1823" t="s">
        <v>13726</v>
      </c>
      <c r="M1823">
        <v>0</v>
      </c>
      <c r="N1823">
        <v>5544</v>
      </c>
      <c r="O1823">
        <v>5645</v>
      </c>
    </row>
    <row r="1824" spans="1:15" x14ac:dyDescent="0.25">
      <c r="A1824" t="s">
        <v>10679</v>
      </c>
      <c r="B1824" t="s">
        <v>1918</v>
      </c>
      <c r="C1824" t="s">
        <v>13772</v>
      </c>
      <c r="E1824" t="s">
        <v>13766</v>
      </c>
      <c r="F1824">
        <v>1</v>
      </c>
      <c r="G1824">
        <v>13</v>
      </c>
      <c r="H1824">
        <v>13201</v>
      </c>
      <c r="I1824">
        <v>270103</v>
      </c>
      <c r="J1824" t="s">
        <v>13535</v>
      </c>
      <c r="K1824">
        <v>270103007</v>
      </c>
      <c r="L1824" t="s">
        <v>13726</v>
      </c>
      <c r="M1824">
        <v>6312</v>
      </c>
      <c r="N1824">
        <v>32546</v>
      </c>
      <c r="O1824">
        <v>29596</v>
      </c>
    </row>
    <row r="1825" spans="1:15" x14ac:dyDescent="0.25">
      <c r="A1825" t="s">
        <v>10679</v>
      </c>
      <c r="B1825" t="s">
        <v>1918</v>
      </c>
      <c r="C1825" t="s">
        <v>13772</v>
      </c>
      <c r="E1825" t="s">
        <v>13767</v>
      </c>
      <c r="F1825">
        <v>2</v>
      </c>
      <c r="G1825">
        <v>13</v>
      </c>
      <c r="H1825">
        <v>13201</v>
      </c>
      <c r="I1825">
        <v>270103</v>
      </c>
      <c r="J1825" t="s">
        <v>13535</v>
      </c>
      <c r="K1825">
        <v>270103007</v>
      </c>
      <c r="L1825" t="s">
        <v>13726</v>
      </c>
      <c r="M1825">
        <v>35800</v>
      </c>
      <c r="N1825">
        <v>18598</v>
      </c>
      <c r="O1825">
        <v>0</v>
      </c>
    </row>
    <row r="1826" spans="1:15" x14ac:dyDescent="0.25">
      <c r="A1826" t="s">
        <v>10679</v>
      </c>
      <c r="B1826" t="s">
        <v>1918</v>
      </c>
      <c r="C1826" t="s">
        <v>13772</v>
      </c>
      <c r="E1826" t="s">
        <v>13768</v>
      </c>
      <c r="F1826">
        <v>3</v>
      </c>
      <c r="G1826">
        <v>13</v>
      </c>
      <c r="H1826">
        <v>13201</v>
      </c>
      <c r="I1826">
        <v>270103</v>
      </c>
      <c r="J1826" t="s">
        <v>13535</v>
      </c>
      <c r="K1826">
        <v>270103007</v>
      </c>
      <c r="L1826" t="s">
        <v>13726</v>
      </c>
      <c r="M1826">
        <v>1052</v>
      </c>
      <c r="N1826">
        <v>9299</v>
      </c>
      <c r="O1826">
        <v>2277</v>
      </c>
    </row>
    <row r="1827" spans="1:15" x14ac:dyDescent="0.25">
      <c r="A1827" t="s">
        <v>10679</v>
      </c>
      <c r="B1827" t="s">
        <v>1918</v>
      </c>
      <c r="C1827" t="s">
        <v>13773</v>
      </c>
      <c r="E1827" t="s">
        <v>13766</v>
      </c>
      <c r="F1827">
        <v>1</v>
      </c>
      <c r="G1827">
        <v>13</v>
      </c>
      <c r="H1827">
        <v>13201</v>
      </c>
      <c r="I1827">
        <v>270103</v>
      </c>
      <c r="J1827" t="s">
        <v>13535</v>
      </c>
      <c r="K1827">
        <v>270103007</v>
      </c>
      <c r="L1827" t="s">
        <v>13726</v>
      </c>
      <c r="M1827">
        <v>0</v>
      </c>
      <c r="N1827">
        <v>33473</v>
      </c>
      <c r="O1827">
        <v>17560</v>
      </c>
    </row>
    <row r="1828" spans="1:15" x14ac:dyDescent="0.25">
      <c r="A1828" t="s">
        <v>10679</v>
      </c>
      <c r="B1828" t="s">
        <v>1918</v>
      </c>
      <c r="C1828" t="s">
        <v>13773</v>
      </c>
      <c r="E1828" t="s">
        <v>13767</v>
      </c>
      <c r="F1828">
        <v>2</v>
      </c>
      <c r="G1828">
        <v>13</v>
      </c>
      <c r="H1828">
        <v>13201</v>
      </c>
      <c r="I1828">
        <v>270103</v>
      </c>
      <c r="J1828" t="s">
        <v>13535</v>
      </c>
      <c r="K1828">
        <v>270103007</v>
      </c>
      <c r="L1828" t="s">
        <v>13726</v>
      </c>
      <c r="M1828">
        <v>13446</v>
      </c>
      <c r="N1828">
        <v>7970</v>
      </c>
      <c r="O1828">
        <v>6754</v>
      </c>
    </row>
    <row r="1829" spans="1:15" x14ac:dyDescent="0.25">
      <c r="A1829" t="s">
        <v>10679</v>
      </c>
      <c r="B1829" t="s">
        <v>1918</v>
      </c>
      <c r="C1829" t="s">
        <v>13773</v>
      </c>
      <c r="E1829" t="s">
        <v>13768</v>
      </c>
      <c r="F1829">
        <v>3</v>
      </c>
      <c r="G1829">
        <v>13</v>
      </c>
      <c r="H1829">
        <v>13201</v>
      </c>
      <c r="I1829">
        <v>270103</v>
      </c>
      <c r="J1829" t="s">
        <v>13535</v>
      </c>
      <c r="K1829">
        <v>270103007</v>
      </c>
      <c r="L1829" t="s">
        <v>13726</v>
      </c>
      <c r="M1829">
        <v>0</v>
      </c>
      <c r="N1829">
        <v>0</v>
      </c>
      <c r="O1829">
        <v>6754</v>
      </c>
    </row>
    <row r="1830" spans="1:15" x14ac:dyDescent="0.25">
      <c r="A1830" t="s">
        <v>10679</v>
      </c>
      <c r="B1830" t="s">
        <v>1895</v>
      </c>
      <c r="C1830" t="s">
        <v>13765</v>
      </c>
      <c r="E1830" t="s">
        <v>13766</v>
      </c>
      <c r="F1830">
        <v>1</v>
      </c>
      <c r="G1830">
        <v>13</v>
      </c>
      <c r="H1830">
        <v>13125</v>
      </c>
      <c r="I1830">
        <v>270103</v>
      </c>
      <c r="J1830" t="s">
        <v>13535</v>
      </c>
      <c r="K1830">
        <v>270103007</v>
      </c>
      <c r="L1830" t="s">
        <v>13726</v>
      </c>
      <c r="M1830">
        <v>0</v>
      </c>
      <c r="N1830">
        <v>3301</v>
      </c>
      <c r="O1830">
        <v>7616</v>
      </c>
    </row>
    <row r="1831" spans="1:15" x14ac:dyDescent="0.25">
      <c r="A1831" t="s">
        <v>10679</v>
      </c>
      <c r="B1831" t="s">
        <v>1895</v>
      </c>
      <c r="C1831" t="s">
        <v>13765</v>
      </c>
      <c r="E1831" t="s">
        <v>13767</v>
      </c>
      <c r="F1831">
        <v>2</v>
      </c>
      <c r="G1831">
        <v>13</v>
      </c>
      <c r="H1831">
        <v>13125</v>
      </c>
      <c r="I1831">
        <v>270103</v>
      </c>
      <c r="J1831" t="s">
        <v>13535</v>
      </c>
      <c r="K1831">
        <v>270103007</v>
      </c>
      <c r="L1831" t="s">
        <v>13726</v>
      </c>
      <c r="M1831">
        <v>0</v>
      </c>
      <c r="N1831">
        <v>3301</v>
      </c>
      <c r="O1831">
        <v>0</v>
      </c>
    </row>
    <row r="1832" spans="1:15" x14ac:dyDescent="0.25">
      <c r="A1832" t="s">
        <v>10679</v>
      </c>
      <c r="B1832" t="s">
        <v>1895</v>
      </c>
      <c r="C1832" t="s">
        <v>13769</v>
      </c>
      <c r="E1832" t="s">
        <v>13766</v>
      </c>
      <c r="F1832">
        <v>1</v>
      </c>
      <c r="G1832">
        <v>13</v>
      </c>
      <c r="H1832">
        <v>13125</v>
      </c>
      <c r="I1832">
        <v>270103</v>
      </c>
      <c r="J1832" t="s">
        <v>13535</v>
      </c>
      <c r="K1832">
        <v>270103007</v>
      </c>
      <c r="L1832" t="s">
        <v>13726</v>
      </c>
      <c r="M1832">
        <v>0</v>
      </c>
      <c r="N1832">
        <v>3638</v>
      </c>
      <c r="O1832">
        <v>0</v>
      </c>
    </row>
    <row r="1833" spans="1:15" x14ac:dyDescent="0.25">
      <c r="A1833" t="s">
        <v>10679</v>
      </c>
      <c r="B1833" t="s">
        <v>1895</v>
      </c>
      <c r="C1833" t="s">
        <v>13769</v>
      </c>
      <c r="E1833" t="s">
        <v>13767</v>
      </c>
      <c r="F1833">
        <v>2</v>
      </c>
      <c r="G1833">
        <v>13</v>
      </c>
      <c r="H1833">
        <v>13125</v>
      </c>
      <c r="I1833">
        <v>270103</v>
      </c>
      <c r="J1833" t="s">
        <v>13535</v>
      </c>
      <c r="K1833">
        <v>270103007</v>
      </c>
      <c r="L1833" t="s">
        <v>13726</v>
      </c>
      <c r="M1833">
        <v>9939</v>
      </c>
      <c r="N1833">
        <v>14552</v>
      </c>
      <c r="O1833">
        <v>0</v>
      </c>
    </row>
    <row r="1834" spans="1:15" x14ac:dyDescent="0.25">
      <c r="A1834" t="s">
        <v>10679</v>
      </c>
      <c r="B1834" t="s">
        <v>1895</v>
      </c>
      <c r="C1834" t="s">
        <v>13769</v>
      </c>
      <c r="E1834" t="s">
        <v>13768</v>
      </c>
      <c r="F1834">
        <v>3</v>
      </c>
      <c r="G1834">
        <v>13</v>
      </c>
      <c r="H1834">
        <v>13125</v>
      </c>
      <c r="I1834">
        <v>270103</v>
      </c>
      <c r="J1834" t="s">
        <v>13535</v>
      </c>
      <c r="K1834">
        <v>270103007</v>
      </c>
      <c r="L1834" t="s">
        <v>13726</v>
      </c>
      <c r="M1834">
        <v>0</v>
      </c>
      <c r="N1834">
        <v>3638</v>
      </c>
      <c r="O1834">
        <v>0</v>
      </c>
    </row>
    <row r="1835" spans="1:15" x14ac:dyDescent="0.25">
      <c r="A1835" t="s">
        <v>10679</v>
      </c>
      <c r="B1835" t="s">
        <v>1895</v>
      </c>
      <c r="C1835" t="s">
        <v>13770</v>
      </c>
      <c r="E1835" t="s">
        <v>13766</v>
      </c>
      <c r="F1835">
        <v>1</v>
      </c>
      <c r="G1835">
        <v>13</v>
      </c>
      <c r="H1835">
        <v>13125</v>
      </c>
      <c r="I1835">
        <v>270103</v>
      </c>
      <c r="J1835" t="s">
        <v>13535</v>
      </c>
      <c r="K1835">
        <v>270103007</v>
      </c>
      <c r="L1835" t="s">
        <v>13726</v>
      </c>
      <c r="M1835">
        <v>0</v>
      </c>
      <c r="N1835">
        <v>12314</v>
      </c>
      <c r="O1835">
        <v>2901</v>
      </c>
    </row>
    <row r="1836" spans="1:15" x14ac:dyDescent="0.25">
      <c r="A1836" t="s">
        <v>10679</v>
      </c>
      <c r="B1836" t="s">
        <v>1895</v>
      </c>
      <c r="C1836" t="s">
        <v>13770</v>
      </c>
      <c r="E1836" t="s">
        <v>13767</v>
      </c>
      <c r="F1836">
        <v>2</v>
      </c>
      <c r="G1836">
        <v>13</v>
      </c>
      <c r="H1836">
        <v>13125</v>
      </c>
      <c r="I1836">
        <v>270103</v>
      </c>
      <c r="J1836" t="s">
        <v>13535</v>
      </c>
      <c r="K1836">
        <v>270103007</v>
      </c>
      <c r="L1836" t="s">
        <v>13726</v>
      </c>
      <c r="M1836">
        <v>13396</v>
      </c>
      <c r="N1836">
        <v>0</v>
      </c>
      <c r="O1836">
        <v>0</v>
      </c>
    </row>
    <row r="1837" spans="1:15" x14ac:dyDescent="0.25">
      <c r="A1837" t="s">
        <v>10679</v>
      </c>
      <c r="B1837" t="s">
        <v>1895</v>
      </c>
      <c r="C1837" t="s">
        <v>13771</v>
      </c>
      <c r="E1837" t="s">
        <v>13766</v>
      </c>
      <c r="F1837">
        <v>1</v>
      </c>
      <c r="G1837">
        <v>13</v>
      </c>
      <c r="H1837">
        <v>13125</v>
      </c>
      <c r="I1837">
        <v>270103</v>
      </c>
      <c r="J1837" t="s">
        <v>13535</v>
      </c>
      <c r="K1837">
        <v>270103007</v>
      </c>
      <c r="L1837" t="s">
        <v>13726</v>
      </c>
      <c r="M1837">
        <v>1404</v>
      </c>
      <c r="N1837">
        <v>22176</v>
      </c>
      <c r="O1837">
        <v>5645</v>
      </c>
    </row>
    <row r="1838" spans="1:15" x14ac:dyDescent="0.25">
      <c r="A1838" t="s">
        <v>10679</v>
      </c>
      <c r="B1838" t="s">
        <v>1895</v>
      </c>
      <c r="C1838" t="s">
        <v>13771</v>
      </c>
      <c r="E1838" t="s">
        <v>13767</v>
      </c>
      <c r="F1838">
        <v>2</v>
      </c>
      <c r="G1838">
        <v>13</v>
      </c>
      <c r="H1838">
        <v>13125</v>
      </c>
      <c r="I1838">
        <v>270103</v>
      </c>
      <c r="J1838" t="s">
        <v>13535</v>
      </c>
      <c r="K1838">
        <v>270103007</v>
      </c>
      <c r="L1838" t="s">
        <v>13726</v>
      </c>
      <c r="M1838">
        <v>2809</v>
      </c>
      <c r="N1838">
        <v>5544</v>
      </c>
      <c r="O1838">
        <v>2822</v>
      </c>
    </row>
    <row r="1839" spans="1:15" x14ac:dyDescent="0.25">
      <c r="A1839" t="s">
        <v>10679</v>
      </c>
      <c r="B1839" t="s">
        <v>1895</v>
      </c>
      <c r="C1839" t="s">
        <v>13771</v>
      </c>
      <c r="E1839" t="s">
        <v>13768</v>
      </c>
      <c r="F1839">
        <v>3</v>
      </c>
      <c r="G1839">
        <v>13</v>
      </c>
      <c r="H1839">
        <v>13125</v>
      </c>
      <c r="I1839">
        <v>270103</v>
      </c>
      <c r="J1839" t="s">
        <v>13535</v>
      </c>
      <c r="K1839">
        <v>270103007</v>
      </c>
      <c r="L1839" t="s">
        <v>13726</v>
      </c>
      <c r="M1839">
        <v>0</v>
      </c>
      <c r="N1839">
        <v>0</v>
      </c>
      <c r="O1839">
        <v>5645</v>
      </c>
    </row>
    <row r="1840" spans="1:15" x14ac:dyDescent="0.25">
      <c r="A1840" t="s">
        <v>10679</v>
      </c>
      <c r="B1840" t="s">
        <v>1895</v>
      </c>
      <c r="C1840" t="s">
        <v>13772</v>
      </c>
      <c r="E1840" t="s">
        <v>13766</v>
      </c>
      <c r="F1840">
        <v>1</v>
      </c>
      <c r="G1840">
        <v>13</v>
      </c>
      <c r="H1840">
        <v>13125</v>
      </c>
      <c r="I1840">
        <v>270103</v>
      </c>
      <c r="J1840" t="s">
        <v>13535</v>
      </c>
      <c r="K1840">
        <v>270103007</v>
      </c>
      <c r="L1840" t="s">
        <v>13726</v>
      </c>
      <c r="M1840">
        <v>4321</v>
      </c>
      <c r="N1840">
        <v>16273</v>
      </c>
      <c r="O1840">
        <v>11383</v>
      </c>
    </row>
    <row r="1841" spans="1:15" x14ac:dyDescent="0.25">
      <c r="A1841" t="s">
        <v>10679</v>
      </c>
      <c r="B1841" t="s">
        <v>1895</v>
      </c>
      <c r="C1841" t="s">
        <v>13772</v>
      </c>
      <c r="E1841" t="s">
        <v>13767</v>
      </c>
      <c r="F1841">
        <v>2</v>
      </c>
      <c r="G1841">
        <v>13</v>
      </c>
      <c r="H1841">
        <v>13125</v>
      </c>
      <c r="I1841">
        <v>270103</v>
      </c>
      <c r="J1841" t="s">
        <v>13535</v>
      </c>
      <c r="K1841">
        <v>270103007</v>
      </c>
      <c r="L1841" t="s">
        <v>13726</v>
      </c>
      <c r="M1841">
        <v>10911</v>
      </c>
      <c r="N1841">
        <v>6974</v>
      </c>
      <c r="O1841">
        <v>0</v>
      </c>
    </row>
    <row r="1842" spans="1:15" x14ac:dyDescent="0.25">
      <c r="A1842" t="s">
        <v>10679</v>
      </c>
      <c r="B1842" t="s">
        <v>1895</v>
      </c>
      <c r="C1842" t="s">
        <v>13773</v>
      </c>
      <c r="E1842" t="s">
        <v>13766</v>
      </c>
      <c r="F1842">
        <v>1</v>
      </c>
      <c r="G1842">
        <v>13</v>
      </c>
      <c r="H1842">
        <v>13125</v>
      </c>
      <c r="I1842">
        <v>270103</v>
      </c>
      <c r="J1842" t="s">
        <v>13535</v>
      </c>
      <c r="K1842">
        <v>270103007</v>
      </c>
      <c r="L1842" t="s">
        <v>13726</v>
      </c>
      <c r="M1842">
        <v>0</v>
      </c>
      <c r="N1842">
        <v>4782</v>
      </c>
      <c r="O1842">
        <v>5403</v>
      </c>
    </row>
    <row r="1843" spans="1:15" x14ac:dyDescent="0.25">
      <c r="A1843" t="s">
        <v>10679</v>
      </c>
      <c r="B1843" t="s">
        <v>1895</v>
      </c>
      <c r="C1843" t="s">
        <v>13773</v>
      </c>
      <c r="E1843" t="s">
        <v>13767</v>
      </c>
      <c r="F1843">
        <v>2</v>
      </c>
      <c r="G1843">
        <v>13</v>
      </c>
      <c r="H1843">
        <v>13125</v>
      </c>
      <c r="I1843">
        <v>270103</v>
      </c>
      <c r="J1843" t="s">
        <v>13535</v>
      </c>
      <c r="K1843">
        <v>270103007</v>
      </c>
      <c r="L1843" t="s">
        <v>13726</v>
      </c>
      <c r="M1843">
        <v>0</v>
      </c>
      <c r="N1843">
        <v>1594</v>
      </c>
      <c r="O1843">
        <v>0</v>
      </c>
    </row>
    <row r="1844" spans="1:15" x14ac:dyDescent="0.25">
      <c r="A1844" t="s">
        <v>10679</v>
      </c>
      <c r="B1844" t="s">
        <v>1895</v>
      </c>
      <c r="C1844" t="s">
        <v>13773</v>
      </c>
      <c r="E1844" t="s">
        <v>13768</v>
      </c>
      <c r="F1844">
        <v>3</v>
      </c>
      <c r="G1844">
        <v>13</v>
      </c>
      <c r="H1844">
        <v>13125</v>
      </c>
      <c r="I1844">
        <v>270103</v>
      </c>
      <c r="J1844" t="s">
        <v>13535</v>
      </c>
      <c r="K1844">
        <v>270103007</v>
      </c>
      <c r="L1844" t="s">
        <v>13726</v>
      </c>
      <c r="M1844">
        <v>0</v>
      </c>
      <c r="N1844">
        <v>0</v>
      </c>
      <c r="O1844">
        <v>4052</v>
      </c>
    </row>
    <row r="1845" spans="1:15" x14ac:dyDescent="0.25">
      <c r="A1845" t="s">
        <v>10679</v>
      </c>
      <c r="B1845" t="s">
        <v>1898</v>
      </c>
      <c r="C1845" t="s">
        <v>13765</v>
      </c>
      <c r="E1845" t="s">
        <v>13767</v>
      </c>
      <c r="F1845">
        <v>2</v>
      </c>
      <c r="G1845">
        <v>13</v>
      </c>
      <c r="H1845">
        <v>13126</v>
      </c>
      <c r="I1845">
        <v>270103</v>
      </c>
      <c r="J1845" t="s">
        <v>13535</v>
      </c>
      <c r="K1845">
        <v>270103007</v>
      </c>
      <c r="L1845" t="s">
        <v>13726</v>
      </c>
      <c r="M1845">
        <v>0</v>
      </c>
      <c r="N1845">
        <v>6602</v>
      </c>
      <c r="O1845">
        <v>0</v>
      </c>
    </row>
    <row r="1846" spans="1:15" x14ac:dyDescent="0.25">
      <c r="A1846" t="s">
        <v>10679</v>
      </c>
      <c r="B1846" t="s">
        <v>1898</v>
      </c>
      <c r="C1846" t="s">
        <v>13769</v>
      </c>
      <c r="E1846" t="s">
        <v>13766</v>
      </c>
      <c r="F1846">
        <v>1</v>
      </c>
      <c r="G1846">
        <v>13</v>
      </c>
      <c r="H1846">
        <v>13126</v>
      </c>
      <c r="I1846">
        <v>270103</v>
      </c>
      <c r="J1846" t="s">
        <v>13535</v>
      </c>
      <c r="K1846">
        <v>270103007</v>
      </c>
      <c r="L1846" t="s">
        <v>13726</v>
      </c>
      <c r="M1846">
        <v>1604</v>
      </c>
      <c r="N1846">
        <v>0</v>
      </c>
      <c r="O1846">
        <v>0</v>
      </c>
    </row>
    <row r="1847" spans="1:15" x14ac:dyDescent="0.25">
      <c r="A1847" t="s">
        <v>10679</v>
      </c>
      <c r="B1847" t="s">
        <v>1898</v>
      </c>
      <c r="C1847" t="s">
        <v>13769</v>
      </c>
      <c r="E1847" t="s">
        <v>13768</v>
      </c>
      <c r="F1847">
        <v>3</v>
      </c>
      <c r="G1847">
        <v>13</v>
      </c>
      <c r="H1847">
        <v>13126</v>
      </c>
      <c r="I1847">
        <v>270103</v>
      </c>
      <c r="J1847" t="s">
        <v>13535</v>
      </c>
      <c r="K1847">
        <v>270103007</v>
      </c>
      <c r="L1847" t="s">
        <v>13726</v>
      </c>
      <c r="M1847">
        <v>0</v>
      </c>
      <c r="N1847">
        <v>3638</v>
      </c>
      <c r="O1847">
        <v>0</v>
      </c>
    </row>
    <row r="1848" spans="1:15" x14ac:dyDescent="0.25">
      <c r="A1848" t="s">
        <v>10679</v>
      </c>
      <c r="B1848" t="s">
        <v>1898</v>
      </c>
      <c r="C1848" t="s">
        <v>13770</v>
      </c>
      <c r="E1848" t="s">
        <v>13766</v>
      </c>
      <c r="F1848">
        <v>1</v>
      </c>
      <c r="G1848">
        <v>13</v>
      </c>
      <c r="H1848">
        <v>13126</v>
      </c>
      <c r="I1848">
        <v>270103</v>
      </c>
      <c r="J1848" t="s">
        <v>13535</v>
      </c>
      <c r="K1848">
        <v>270103007</v>
      </c>
      <c r="L1848" t="s">
        <v>13726</v>
      </c>
      <c r="M1848">
        <v>3161</v>
      </c>
      <c r="N1848">
        <v>0</v>
      </c>
      <c r="O1848">
        <v>0</v>
      </c>
    </row>
    <row r="1849" spans="1:15" x14ac:dyDescent="0.25">
      <c r="A1849" t="s">
        <v>10679</v>
      </c>
      <c r="B1849" t="s">
        <v>1898</v>
      </c>
      <c r="C1849" t="s">
        <v>13771</v>
      </c>
      <c r="E1849" t="s">
        <v>13766</v>
      </c>
      <c r="F1849">
        <v>1</v>
      </c>
      <c r="G1849">
        <v>13</v>
      </c>
      <c r="H1849">
        <v>13126</v>
      </c>
      <c r="I1849">
        <v>270103</v>
      </c>
      <c r="J1849" t="s">
        <v>13535</v>
      </c>
      <c r="K1849">
        <v>270103007</v>
      </c>
      <c r="L1849" t="s">
        <v>13726</v>
      </c>
      <c r="M1849">
        <v>6415</v>
      </c>
      <c r="N1849">
        <v>2772</v>
      </c>
      <c r="O1849">
        <v>0</v>
      </c>
    </row>
    <row r="1850" spans="1:15" x14ac:dyDescent="0.25">
      <c r="A1850" t="s">
        <v>10679</v>
      </c>
      <c r="B1850" t="s">
        <v>1898</v>
      </c>
      <c r="C1850" t="s">
        <v>13771</v>
      </c>
      <c r="E1850" t="s">
        <v>13767</v>
      </c>
      <c r="F1850">
        <v>2</v>
      </c>
      <c r="G1850">
        <v>13</v>
      </c>
      <c r="H1850">
        <v>13126</v>
      </c>
      <c r="I1850">
        <v>270103</v>
      </c>
      <c r="J1850" t="s">
        <v>13535</v>
      </c>
      <c r="K1850">
        <v>270103007</v>
      </c>
      <c r="L1850" t="s">
        <v>13726</v>
      </c>
      <c r="M1850">
        <v>14845</v>
      </c>
      <c r="N1850">
        <v>2772</v>
      </c>
      <c r="O1850">
        <v>0</v>
      </c>
    </row>
    <row r="1851" spans="1:15" x14ac:dyDescent="0.25">
      <c r="A1851" t="s">
        <v>10679</v>
      </c>
      <c r="B1851" t="s">
        <v>1898</v>
      </c>
      <c r="C1851" t="s">
        <v>13772</v>
      </c>
      <c r="E1851" t="s">
        <v>13766</v>
      </c>
      <c r="F1851">
        <v>1</v>
      </c>
      <c r="G1851">
        <v>13</v>
      </c>
      <c r="H1851">
        <v>13126</v>
      </c>
      <c r="I1851">
        <v>270103</v>
      </c>
      <c r="J1851" t="s">
        <v>13535</v>
      </c>
      <c r="K1851">
        <v>270103007</v>
      </c>
      <c r="L1851" t="s">
        <v>13726</v>
      </c>
      <c r="M1851">
        <v>3161</v>
      </c>
      <c r="N1851">
        <v>4649</v>
      </c>
      <c r="O1851">
        <v>0</v>
      </c>
    </row>
    <row r="1852" spans="1:15" x14ac:dyDescent="0.25">
      <c r="A1852" t="s">
        <v>10679</v>
      </c>
      <c r="B1852" t="s">
        <v>1898</v>
      </c>
      <c r="C1852" t="s">
        <v>13772</v>
      </c>
      <c r="E1852" t="s">
        <v>13767</v>
      </c>
      <c r="F1852">
        <v>2</v>
      </c>
      <c r="G1852">
        <v>13</v>
      </c>
      <c r="H1852">
        <v>13126</v>
      </c>
      <c r="I1852">
        <v>270103</v>
      </c>
      <c r="J1852" t="s">
        <v>13535</v>
      </c>
      <c r="K1852">
        <v>270103007</v>
      </c>
      <c r="L1852" t="s">
        <v>13726</v>
      </c>
      <c r="M1852">
        <v>0</v>
      </c>
      <c r="N1852">
        <v>4649</v>
      </c>
      <c r="O1852">
        <v>0</v>
      </c>
    </row>
    <row r="1853" spans="1:15" x14ac:dyDescent="0.25">
      <c r="A1853" t="s">
        <v>10679</v>
      </c>
      <c r="B1853" t="s">
        <v>1898</v>
      </c>
      <c r="C1853" t="s">
        <v>13772</v>
      </c>
      <c r="E1853" t="s">
        <v>13768</v>
      </c>
      <c r="F1853">
        <v>3</v>
      </c>
      <c r="G1853">
        <v>13</v>
      </c>
      <c r="H1853">
        <v>13126</v>
      </c>
      <c r="I1853">
        <v>270103</v>
      </c>
      <c r="J1853" t="s">
        <v>13535</v>
      </c>
      <c r="K1853">
        <v>270103007</v>
      </c>
      <c r="L1853" t="s">
        <v>13726</v>
      </c>
      <c r="M1853">
        <v>0</v>
      </c>
      <c r="N1853">
        <v>2325</v>
      </c>
      <c r="O1853">
        <v>0</v>
      </c>
    </row>
    <row r="1854" spans="1:15" x14ac:dyDescent="0.25">
      <c r="A1854" t="s">
        <v>10679</v>
      </c>
      <c r="B1854" t="s">
        <v>1898</v>
      </c>
      <c r="C1854" t="s">
        <v>13773</v>
      </c>
      <c r="E1854" t="s">
        <v>13767</v>
      </c>
      <c r="F1854">
        <v>2</v>
      </c>
      <c r="G1854">
        <v>13</v>
      </c>
      <c r="H1854">
        <v>13126</v>
      </c>
      <c r="I1854">
        <v>270103</v>
      </c>
      <c r="J1854" t="s">
        <v>13535</v>
      </c>
      <c r="K1854">
        <v>270103007</v>
      </c>
      <c r="L1854" t="s">
        <v>13726</v>
      </c>
      <c r="M1854">
        <v>6368</v>
      </c>
      <c r="N1854">
        <v>3188</v>
      </c>
      <c r="O1854">
        <v>0</v>
      </c>
    </row>
    <row r="1855" spans="1:15" x14ac:dyDescent="0.25">
      <c r="A1855" t="s">
        <v>10679</v>
      </c>
      <c r="B1855" t="s">
        <v>1901</v>
      </c>
      <c r="C1855" t="s">
        <v>13765</v>
      </c>
      <c r="E1855" t="s">
        <v>13766</v>
      </c>
      <c r="F1855">
        <v>1</v>
      </c>
      <c r="G1855">
        <v>13</v>
      </c>
      <c r="H1855">
        <v>13127</v>
      </c>
      <c r="I1855">
        <v>270103</v>
      </c>
      <c r="J1855" t="s">
        <v>13535</v>
      </c>
      <c r="K1855">
        <v>270103007</v>
      </c>
      <c r="L1855" t="s">
        <v>13726</v>
      </c>
      <c r="M1855">
        <v>0</v>
      </c>
      <c r="N1855">
        <v>0</v>
      </c>
      <c r="O1855">
        <v>3808</v>
      </c>
    </row>
    <row r="1856" spans="1:15" x14ac:dyDescent="0.25">
      <c r="A1856" t="s">
        <v>10679</v>
      </c>
      <c r="B1856" t="s">
        <v>1901</v>
      </c>
      <c r="C1856" t="s">
        <v>13765</v>
      </c>
      <c r="E1856" t="s">
        <v>13767</v>
      </c>
      <c r="F1856">
        <v>2</v>
      </c>
      <c r="G1856">
        <v>13</v>
      </c>
      <c r="H1856">
        <v>13127</v>
      </c>
      <c r="I1856">
        <v>270103</v>
      </c>
      <c r="J1856" t="s">
        <v>13535</v>
      </c>
      <c r="K1856">
        <v>270103007</v>
      </c>
      <c r="L1856" t="s">
        <v>13726</v>
      </c>
      <c r="M1856">
        <v>0</v>
      </c>
      <c r="N1856">
        <v>3301</v>
      </c>
      <c r="O1856">
        <v>0</v>
      </c>
    </row>
    <row r="1857" spans="1:15" x14ac:dyDescent="0.25">
      <c r="A1857" t="s">
        <v>10679</v>
      </c>
      <c r="B1857" t="s">
        <v>1901</v>
      </c>
      <c r="C1857" t="s">
        <v>13769</v>
      </c>
      <c r="E1857" t="s">
        <v>13766</v>
      </c>
      <c r="F1857">
        <v>1</v>
      </c>
      <c r="G1857">
        <v>13</v>
      </c>
      <c r="H1857">
        <v>13127</v>
      </c>
      <c r="I1857">
        <v>270103</v>
      </c>
      <c r="J1857" t="s">
        <v>13535</v>
      </c>
      <c r="K1857">
        <v>270103007</v>
      </c>
      <c r="L1857" t="s">
        <v>13726</v>
      </c>
      <c r="M1857">
        <v>0</v>
      </c>
      <c r="N1857">
        <v>3638</v>
      </c>
      <c r="O1857">
        <v>0</v>
      </c>
    </row>
    <row r="1858" spans="1:15" x14ac:dyDescent="0.25">
      <c r="A1858" t="s">
        <v>10679</v>
      </c>
      <c r="B1858" t="s">
        <v>1901</v>
      </c>
      <c r="C1858" t="s">
        <v>13770</v>
      </c>
      <c r="E1858" t="s">
        <v>13766</v>
      </c>
      <c r="F1858">
        <v>1</v>
      </c>
      <c r="G1858">
        <v>13</v>
      </c>
      <c r="H1858">
        <v>13127</v>
      </c>
      <c r="I1858">
        <v>270103</v>
      </c>
      <c r="J1858" t="s">
        <v>13535</v>
      </c>
      <c r="K1858">
        <v>270103007</v>
      </c>
      <c r="L1858" t="s">
        <v>13726</v>
      </c>
      <c r="M1858">
        <v>0</v>
      </c>
      <c r="N1858">
        <v>9236</v>
      </c>
      <c r="O1858">
        <v>8702</v>
      </c>
    </row>
    <row r="1859" spans="1:15" x14ac:dyDescent="0.25">
      <c r="A1859" t="s">
        <v>10679</v>
      </c>
      <c r="B1859" t="s">
        <v>1901</v>
      </c>
      <c r="C1859" t="s">
        <v>13770</v>
      </c>
      <c r="E1859" t="s">
        <v>13767</v>
      </c>
      <c r="F1859">
        <v>2</v>
      </c>
      <c r="G1859">
        <v>13</v>
      </c>
      <c r="H1859">
        <v>13127</v>
      </c>
      <c r="I1859">
        <v>270103</v>
      </c>
      <c r="J1859" t="s">
        <v>13535</v>
      </c>
      <c r="K1859">
        <v>270103007</v>
      </c>
      <c r="L1859" t="s">
        <v>13726</v>
      </c>
      <c r="M1859">
        <v>6953</v>
      </c>
      <c r="N1859">
        <v>0</v>
      </c>
      <c r="O1859">
        <v>0</v>
      </c>
    </row>
    <row r="1860" spans="1:15" x14ac:dyDescent="0.25">
      <c r="A1860" t="s">
        <v>10679</v>
      </c>
      <c r="B1860" t="s">
        <v>1901</v>
      </c>
      <c r="C1860" t="s">
        <v>13770</v>
      </c>
      <c r="E1860" t="s">
        <v>13768</v>
      </c>
      <c r="F1860">
        <v>3</v>
      </c>
      <c r="G1860">
        <v>13</v>
      </c>
      <c r="H1860">
        <v>13127</v>
      </c>
      <c r="I1860">
        <v>270103</v>
      </c>
      <c r="J1860" t="s">
        <v>13535</v>
      </c>
      <c r="K1860">
        <v>270103007</v>
      </c>
      <c r="L1860" t="s">
        <v>13726</v>
      </c>
      <c r="M1860">
        <v>0</v>
      </c>
      <c r="N1860">
        <v>0</v>
      </c>
      <c r="O1860">
        <v>2901</v>
      </c>
    </row>
    <row r="1861" spans="1:15" x14ac:dyDescent="0.25">
      <c r="A1861" t="s">
        <v>10679</v>
      </c>
      <c r="B1861" t="s">
        <v>1901</v>
      </c>
      <c r="C1861" t="s">
        <v>13771</v>
      </c>
      <c r="E1861" t="s">
        <v>13766</v>
      </c>
      <c r="F1861">
        <v>1</v>
      </c>
      <c r="G1861">
        <v>13</v>
      </c>
      <c r="H1861">
        <v>13127</v>
      </c>
      <c r="I1861">
        <v>270103</v>
      </c>
      <c r="J1861" t="s">
        <v>13535</v>
      </c>
      <c r="K1861">
        <v>270103007</v>
      </c>
      <c r="L1861" t="s">
        <v>13726</v>
      </c>
      <c r="M1861">
        <v>3072</v>
      </c>
      <c r="N1861">
        <v>2772</v>
      </c>
      <c r="O1861">
        <v>8467</v>
      </c>
    </row>
    <row r="1862" spans="1:15" x14ac:dyDescent="0.25">
      <c r="A1862" t="s">
        <v>10679</v>
      </c>
      <c r="B1862" t="s">
        <v>1901</v>
      </c>
      <c r="C1862" t="s">
        <v>13771</v>
      </c>
      <c r="E1862" t="s">
        <v>13767</v>
      </c>
      <c r="F1862">
        <v>2</v>
      </c>
      <c r="G1862">
        <v>13</v>
      </c>
      <c r="H1862">
        <v>13127</v>
      </c>
      <c r="I1862">
        <v>270103</v>
      </c>
      <c r="J1862" t="s">
        <v>13535</v>
      </c>
      <c r="K1862">
        <v>270103007</v>
      </c>
      <c r="L1862" t="s">
        <v>13726</v>
      </c>
      <c r="M1862">
        <v>14230</v>
      </c>
      <c r="N1862">
        <v>0</v>
      </c>
      <c r="O1862">
        <v>2822</v>
      </c>
    </row>
    <row r="1863" spans="1:15" x14ac:dyDescent="0.25">
      <c r="A1863" t="s">
        <v>10679</v>
      </c>
      <c r="B1863" t="s">
        <v>1901</v>
      </c>
      <c r="C1863" t="s">
        <v>13771</v>
      </c>
      <c r="E1863" t="s">
        <v>13768</v>
      </c>
      <c r="F1863">
        <v>3</v>
      </c>
      <c r="G1863">
        <v>13</v>
      </c>
      <c r="H1863">
        <v>13127</v>
      </c>
      <c r="I1863">
        <v>270103</v>
      </c>
      <c r="J1863" t="s">
        <v>13535</v>
      </c>
      <c r="K1863">
        <v>270103007</v>
      </c>
      <c r="L1863" t="s">
        <v>13726</v>
      </c>
      <c r="M1863">
        <v>0</v>
      </c>
      <c r="N1863">
        <v>0</v>
      </c>
      <c r="O1863">
        <v>5645</v>
      </c>
    </row>
    <row r="1864" spans="1:15" x14ac:dyDescent="0.25">
      <c r="A1864" t="s">
        <v>10679</v>
      </c>
      <c r="B1864" t="s">
        <v>1901</v>
      </c>
      <c r="C1864" t="s">
        <v>13772</v>
      </c>
      <c r="E1864" t="s">
        <v>13766</v>
      </c>
      <c r="F1864">
        <v>1</v>
      </c>
      <c r="G1864">
        <v>13</v>
      </c>
      <c r="H1864">
        <v>13127</v>
      </c>
      <c r="I1864">
        <v>270103</v>
      </c>
      <c r="J1864" t="s">
        <v>13535</v>
      </c>
      <c r="K1864">
        <v>270103007</v>
      </c>
      <c r="L1864" t="s">
        <v>13726</v>
      </c>
      <c r="M1864">
        <v>0</v>
      </c>
      <c r="N1864">
        <v>2325</v>
      </c>
      <c r="O1864">
        <v>6830</v>
      </c>
    </row>
    <row r="1865" spans="1:15" x14ac:dyDescent="0.25">
      <c r="A1865" t="s">
        <v>10679</v>
      </c>
      <c r="B1865" t="s">
        <v>1901</v>
      </c>
      <c r="C1865" t="s">
        <v>13772</v>
      </c>
      <c r="E1865" t="s">
        <v>13767</v>
      </c>
      <c r="F1865">
        <v>2</v>
      </c>
      <c r="G1865">
        <v>13</v>
      </c>
      <c r="H1865">
        <v>13127</v>
      </c>
      <c r="I1865">
        <v>270103</v>
      </c>
      <c r="J1865" t="s">
        <v>13535</v>
      </c>
      <c r="K1865">
        <v>270103007</v>
      </c>
      <c r="L1865" t="s">
        <v>13726</v>
      </c>
      <c r="M1865">
        <v>7115</v>
      </c>
      <c r="N1865">
        <v>2325</v>
      </c>
      <c r="O1865">
        <v>2277</v>
      </c>
    </row>
    <row r="1866" spans="1:15" x14ac:dyDescent="0.25">
      <c r="A1866" t="s">
        <v>10679</v>
      </c>
      <c r="B1866" t="s">
        <v>1901</v>
      </c>
      <c r="C1866" t="s">
        <v>13772</v>
      </c>
      <c r="E1866" t="s">
        <v>13768</v>
      </c>
      <c r="F1866">
        <v>3</v>
      </c>
      <c r="G1866">
        <v>13</v>
      </c>
      <c r="H1866">
        <v>13127</v>
      </c>
      <c r="I1866">
        <v>270103</v>
      </c>
      <c r="J1866" t="s">
        <v>13535</v>
      </c>
      <c r="K1866">
        <v>270103007</v>
      </c>
      <c r="L1866" t="s">
        <v>13726</v>
      </c>
      <c r="M1866">
        <v>0</v>
      </c>
      <c r="N1866">
        <v>2325</v>
      </c>
      <c r="O1866">
        <v>0</v>
      </c>
    </row>
    <row r="1867" spans="1:15" x14ac:dyDescent="0.25">
      <c r="A1867" t="s">
        <v>10679</v>
      </c>
      <c r="B1867" t="s">
        <v>1901</v>
      </c>
      <c r="C1867" t="s">
        <v>13773</v>
      </c>
      <c r="E1867" t="s">
        <v>13766</v>
      </c>
      <c r="F1867">
        <v>1</v>
      </c>
      <c r="G1867">
        <v>13</v>
      </c>
      <c r="H1867">
        <v>13127</v>
      </c>
      <c r="I1867">
        <v>270103</v>
      </c>
      <c r="J1867" t="s">
        <v>13535</v>
      </c>
      <c r="K1867">
        <v>270103007</v>
      </c>
      <c r="L1867" t="s">
        <v>13726</v>
      </c>
      <c r="M1867">
        <v>10187</v>
      </c>
      <c r="N1867">
        <v>3188</v>
      </c>
      <c r="O1867">
        <v>4052</v>
      </c>
    </row>
    <row r="1868" spans="1:15" x14ac:dyDescent="0.25">
      <c r="A1868" t="s">
        <v>10679</v>
      </c>
      <c r="B1868" t="s">
        <v>1901</v>
      </c>
      <c r="C1868" t="s">
        <v>13773</v>
      </c>
      <c r="E1868" t="s">
        <v>13767</v>
      </c>
      <c r="F1868">
        <v>2</v>
      </c>
      <c r="G1868">
        <v>13</v>
      </c>
      <c r="H1868">
        <v>13127</v>
      </c>
      <c r="I1868">
        <v>270103</v>
      </c>
      <c r="J1868" t="s">
        <v>13535</v>
      </c>
      <c r="K1868">
        <v>270103007</v>
      </c>
      <c r="L1868" t="s">
        <v>13726</v>
      </c>
      <c r="M1868">
        <v>9217</v>
      </c>
      <c r="N1868">
        <v>1594</v>
      </c>
      <c r="O1868">
        <v>1351</v>
      </c>
    </row>
    <row r="1869" spans="1:15" x14ac:dyDescent="0.25">
      <c r="A1869" t="s">
        <v>10679</v>
      </c>
      <c r="B1869" t="s">
        <v>1901</v>
      </c>
      <c r="C1869" t="s">
        <v>13773</v>
      </c>
      <c r="E1869" t="s">
        <v>13768</v>
      </c>
      <c r="F1869">
        <v>3</v>
      </c>
      <c r="G1869">
        <v>13</v>
      </c>
      <c r="H1869">
        <v>13127</v>
      </c>
      <c r="I1869">
        <v>270103</v>
      </c>
      <c r="J1869" t="s">
        <v>13535</v>
      </c>
      <c r="K1869">
        <v>270103007</v>
      </c>
      <c r="L1869" t="s">
        <v>13726</v>
      </c>
      <c r="M1869">
        <v>0</v>
      </c>
      <c r="N1869">
        <v>0</v>
      </c>
      <c r="O1869">
        <v>1351</v>
      </c>
    </row>
    <row r="1870" spans="1:15" x14ac:dyDescent="0.25">
      <c r="A1870" t="s">
        <v>10679</v>
      </c>
      <c r="B1870" t="s">
        <v>1904</v>
      </c>
      <c r="C1870" t="s">
        <v>13765</v>
      </c>
      <c r="E1870" t="s">
        <v>13766</v>
      </c>
      <c r="F1870">
        <v>1</v>
      </c>
      <c r="G1870">
        <v>13</v>
      </c>
      <c r="H1870">
        <v>13128</v>
      </c>
      <c r="I1870">
        <v>270103</v>
      </c>
      <c r="J1870" t="s">
        <v>13535</v>
      </c>
      <c r="K1870">
        <v>270103007</v>
      </c>
      <c r="L1870" t="s">
        <v>13726</v>
      </c>
      <c r="M1870">
        <v>8895</v>
      </c>
      <c r="N1870">
        <v>0</v>
      </c>
      <c r="O1870">
        <v>3808</v>
      </c>
    </row>
    <row r="1871" spans="1:15" x14ac:dyDescent="0.25">
      <c r="A1871" t="s">
        <v>10679</v>
      </c>
      <c r="B1871" t="s">
        <v>1904</v>
      </c>
      <c r="C1871" t="s">
        <v>13765</v>
      </c>
      <c r="E1871" t="s">
        <v>13767</v>
      </c>
      <c r="F1871">
        <v>2</v>
      </c>
      <c r="G1871">
        <v>13</v>
      </c>
      <c r="H1871">
        <v>13128</v>
      </c>
      <c r="I1871">
        <v>270103</v>
      </c>
      <c r="J1871" t="s">
        <v>13535</v>
      </c>
      <c r="K1871">
        <v>270103007</v>
      </c>
      <c r="L1871" t="s">
        <v>13726</v>
      </c>
      <c r="M1871">
        <v>8155</v>
      </c>
      <c r="N1871">
        <v>3301</v>
      </c>
      <c r="O1871">
        <v>0</v>
      </c>
    </row>
    <row r="1872" spans="1:15" x14ac:dyDescent="0.25">
      <c r="A1872" t="s">
        <v>10679</v>
      </c>
      <c r="B1872" t="s">
        <v>1904</v>
      </c>
      <c r="C1872" t="s">
        <v>13769</v>
      </c>
      <c r="E1872" t="s">
        <v>13766</v>
      </c>
      <c r="F1872">
        <v>1</v>
      </c>
      <c r="G1872">
        <v>13</v>
      </c>
      <c r="H1872">
        <v>13128</v>
      </c>
      <c r="I1872">
        <v>270103</v>
      </c>
      <c r="J1872" t="s">
        <v>13535</v>
      </c>
      <c r="K1872">
        <v>270103007</v>
      </c>
      <c r="L1872" t="s">
        <v>13726</v>
      </c>
      <c r="M1872">
        <v>3262</v>
      </c>
      <c r="N1872">
        <v>14552</v>
      </c>
      <c r="O1872">
        <v>7509</v>
      </c>
    </row>
    <row r="1873" spans="1:15" x14ac:dyDescent="0.25">
      <c r="A1873" t="s">
        <v>10679</v>
      </c>
      <c r="B1873" t="s">
        <v>1904</v>
      </c>
      <c r="C1873" t="s">
        <v>13769</v>
      </c>
      <c r="E1873" t="s">
        <v>13768</v>
      </c>
      <c r="F1873">
        <v>3</v>
      </c>
      <c r="G1873">
        <v>13</v>
      </c>
      <c r="H1873">
        <v>13128</v>
      </c>
      <c r="I1873">
        <v>270103</v>
      </c>
      <c r="J1873" t="s">
        <v>13535</v>
      </c>
      <c r="K1873">
        <v>270103007</v>
      </c>
      <c r="L1873" t="s">
        <v>13726</v>
      </c>
      <c r="M1873">
        <v>0</v>
      </c>
      <c r="N1873">
        <v>0</v>
      </c>
      <c r="O1873">
        <v>3755</v>
      </c>
    </row>
    <row r="1874" spans="1:15" x14ac:dyDescent="0.25">
      <c r="A1874" t="s">
        <v>10679</v>
      </c>
      <c r="B1874" t="s">
        <v>1904</v>
      </c>
      <c r="C1874" t="s">
        <v>13770</v>
      </c>
      <c r="E1874" t="s">
        <v>13766</v>
      </c>
      <c r="F1874">
        <v>1</v>
      </c>
      <c r="G1874">
        <v>13</v>
      </c>
      <c r="H1874">
        <v>13128</v>
      </c>
      <c r="I1874">
        <v>270103</v>
      </c>
      <c r="J1874" t="s">
        <v>13535</v>
      </c>
      <c r="K1874">
        <v>270103007</v>
      </c>
      <c r="L1874" t="s">
        <v>13726</v>
      </c>
      <c r="M1874">
        <v>0</v>
      </c>
      <c r="N1874">
        <v>12314</v>
      </c>
      <c r="O1874">
        <v>2901</v>
      </c>
    </row>
    <row r="1875" spans="1:15" x14ac:dyDescent="0.25">
      <c r="A1875" t="s">
        <v>10679</v>
      </c>
      <c r="B1875" t="s">
        <v>1904</v>
      </c>
      <c r="C1875" t="s">
        <v>13770</v>
      </c>
      <c r="E1875" t="s">
        <v>13768</v>
      </c>
      <c r="F1875">
        <v>3</v>
      </c>
      <c r="G1875">
        <v>13</v>
      </c>
      <c r="H1875">
        <v>13128</v>
      </c>
      <c r="I1875">
        <v>270103</v>
      </c>
      <c r="J1875" t="s">
        <v>13535</v>
      </c>
      <c r="K1875">
        <v>270103007</v>
      </c>
      <c r="L1875" t="s">
        <v>13726</v>
      </c>
      <c r="M1875">
        <v>17791</v>
      </c>
      <c r="N1875">
        <v>0</v>
      </c>
      <c r="O1875">
        <v>5801</v>
      </c>
    </row>
    <row r="1876" spans="1:15" x14ac:dyDescent="0.25">
      <c r="A1876" t="s">
        <v>10679</v>
      </c>
      <c r="B1876" t="s">
        <v>1904</v>
      </c>
      <c r="C1876" t="s">
        <v>13771</v>
      </c>
      <c r="E1876" t="s">
        <v>13766</v>
      </c>
      <c r="F1876">
        <v>1</v>
      </c>
      <c r="G1876">
        <v>13</v>
      </c>
      <c r="H1876">
        <v>13128</v>
      </c>
      <c r="I1876">
        <v>270103</v>
      </c>
      <c r="J1876" t="s">
        <v>13535</v>
      </c>
      <c r="K1876">
        <v>270103007</v>
      </c>
      <c r="L1876" t="s">
        <v>13726</v>
      </c>
      <c r="M1876">
        <v>2669</v>
      </c>
      <c r="N1876">
        <v>8316</v>
      </c>
      <c r="O1876">
        <v>11289</v>
      </c>
    </row>
    <row r="1877" spans="1:15" x14ac:dyDescent="0.25">
      <c r="A1877" t="s">
        <v>10679</v>
      </c>
      <c r="B1877" t="s">
        <v>1904</v>
      </c>
      <c r="C1877" t="s">
        <v>13772</v>
      </c>
      <c r="E1877" t="s">
        <v>13766</v>
      </c>
      <c r="F1877">
        <v>1</v>
      </c>
      <c r="G1877">
        <v>13</v>
      </c>
      <c r="H1877">
        <v>13128</v>
      </c>
      <c r="I1877">
        <v>270103</v>
      </c>
      <c r="J1877" t="s">
        <v>13535</v>
      </c>
      <c r="K1877">
        <v>270103007</v>
      </c>
      <c r="L1877" t="s">
        <v>13726</v>
      </c>
      <c r="M1877">
        <v>0</v>
      </c>
      <c r="N1877">
        <v>11624</v>
      </c>
      <c r="O1877">
        <v>9106</v>
      </c>
    </row>
    <row r="1878" spans="1:15" x14ac:dyDescent="0.25">
      <c r="A1878" t="s">
        <v>10679</v>
      </c>
      <c r="B1878" t="s">
        <v>1904</v>
      </c>
      <c r="C1878" t="s">
        <v>13772</v>
      </c>
      <c r="E1878" t="s">
        <v>13767</v>
      </c>
      <c r="F1878">
        <v>2</v>
      </c>
      <c r="G1878">
        <v>13</v>
      </c>
      <c r="H1878">
        <v>13128</v>
      </c>
      <c r="I1878">
        <v>270103</v>
      </c>
      <c r="J1878" t="s">
        <v>13535</v>
      </c>
      <c r="K1878">
        <v>270103007</v>
      </c>
      <c r="L1878" t="s">
        <v>13726</v>
      </c>
      <c r="M1878">
        <v>0</v>
      </c>
      <c r="N1878">
        <v>6974</v>
      </c>
      <c r="O1878">
        <v>0</v>
      </c>
    </row>
    <row r="1879" spans="1:15" x14ac:dyDescent="0.25">
      <c r="A1879" t="s">
        <v>10679</v>
      </c>
      <c r="B1879" t="s">
        <v>1904</v>
      </c>
      <c r="C1879" t="s">
        <v>13772</v>
      </c>
      <c r="E1879" t="s">
        <v>13768</v>
      </c>
      <c r="F1879">
        <v>3</v>
      </c>
      <c r="G1879">
        <v>13</v>
      </c>
      <c r="H1879">
        <v>13128</v>
      </c>
      <c r="I1879">
        <v>270103</v>
      </c>
      <c r="J1879" t="s">
        <v>13535</v>
      </c>
      <c r="K1879">
        <v>270103007</v>
      </c>
      <c r="L1879" t="s">
        <v>13726</v>
      </c>
      <c r="M1879">
        <v>0</v>
      </c>
      <c r="N1879">
        <v>2325</v>
      </c>
      <c r="O1879">
        <v>4553</v>
      </c>
    </row>
    <row r="1880" spans="1:15" x14ac:dyDescent="0.25">
      <c r="A1880" t="s">
        <v>10679</v>
      </c>
      <c r="B1880" t="s">
        <v>1904</v>
      </c>
      <c r="C1880" t="s">
        <v>13773</v>
      </c>
      <c r="E1880" t="s">
        <v>13766</v>
      </c>
      <c r="F1880">
        <v>1</v>
      </c>
      <c r="G1880">
        <v>13</v>
      </c>
      <c r="H1880">
        <v>13128</v>
      </c>
      <c r="I1880">
        <v>270103</v>
      </c>
      <c r="J1880" t="s">
        <v>13535</v>
      </c>
      <c r="K1880">
        <v>270103007</v>
      </c>
      <c r="L1880" t="s">
        <v>13726</v>
      </c>
      <c r="M1880">
        <v>0</v>
      </c>
      <c r="N1880">
        <v>15940</v>
      </c>
      <c r="O1880">
        <v>1351</v>
      </c>
    </row>
    <row r="1881" spans="1:15" x14ac:dyDescent="0.25">
      <c r="A1881" t="s">
        <v>10679</v>
      </c>
      <c r="B1881" t="s">
        <v>1904</v>
      </c>
      <c r="C1881" t="s">
        <v>13773</v>
      </c>
      <c r="E1881" t="s">
        <v>13767</v>
      </c>
      <c r="F1881">
        <v>2</v>
      </c>
      <c r="G1881">
        <v>13</v>
      </c>
      <c r="H1881">
        <v>13128</v>
      </c>
      <c r="I1881">
        <v>270103</v>
      </c>
      <c r="J1881" t="s">
        <v>13535</v>
      </c>
      <c r="K1881">
        <v>270103007</v>
      </c>
      <c r="L1881" t="s">
        <v>13726</v>
      </c>
      <c r="M1881">
        <v>4892</v>
      </c>
      <c r="N1881">
        <v>1594</v>
      </c>
      <c r="O1881">
        <v>0</v>
      </c>
    </row>
    <row r="1882" spans="1:15" x14ac:dyDescent="0.25">
      <c r="A1882" t="s">
        <v>10679</v>
      </c>
      <c r="B1882" t="s">
        <v>1904</v>
      </c>
      <c r="C1882" t="s">
        <v>13773</v>
      </c>
      <c r="E1882" t="s">
        <v>13768</v>
      </c>
      <c r="F1882">
        <v>3</v>
      </c>
      <c r="G1882">
        <v>13</v>
      </c>
      <c r="H1882">
        <v>13128</v>
      </c>
      <c r="I1882">
        <v>270103</v>
      </c>
      <c r="J1882" t="s">
        <v>13535</v>
      </c>
      <c r="K1882">
        <v>270103007</v>
      </c>
      <c r="L1882" t="s">
        <v>13726</v>
      </c>
      <c r="M1882">
        <v>0</v>
      </c>
      <c r="N1882">
        <v>0</v>
      </c>
      <c r="O1882">
        <v>2701</v>
      </c>
    </row>
    <row r="1883" spans="1:15" x14ac:dyDescent="0.25">
      <c r="A1883" t="s">
        <v>10679</v>
      </c>
      <c r="B1883" t="s">
        <v>1936</v>
      </c>
      <c r="C1883" t="s">
        <v>13765</v>
      </c>
      <c r="E1883" t="s">
        <v>13766</v>
      </c>
      <c r="F1883">
        <v>1</v>
      </c>
      <c r="G1883">
        <v>13</v>
      </c>
      <c r="H1883">
        <v>13401</v>
      </c>
      <c r="I1883">
        <v>270103</v>
      </c>
      <c r="J1883" t="s">
        <v>13535</v>
      </c>
      <c r="K1883">
        <v>270103007</v>
      </c>
      <c r="L1883" t="s">
        <v>13726</v>
      </c>
      <c r="M1883">
        <v>0</v>
      </c>
      <c r="N1883">
        <v>9903</v>
      </c>
      <c r="O1883">
        <v>19041</v>
      </c>
    </row>
    <row r="1884" spans="1:15" x14ac:dyDescent="0.25">
      <c r="A1884" t="s">
        <v>10679</v>
      </c>
      <c r="B1884" t="s">
        <v>1936</v>
      </c>
      <c r="C1884" t="s">
        <v>13765</v>
      </c>
      <c r="E1884" t="s">
        <v>13767</v>
      </c>
      <c r="F1884">
        <v>2</v>
      </c>
      <c r="G1884">
        <v>13</v>
      </c>
      <c r="H1884">
        <v>13401</v>
      </c>
      <c r="I1884">
        <v>270103</v>
      </c>
      <c r="J1884" t="s">
        <v>13535</v>
      </c>
      <c r="K1884">
        <v>270103007</v>
      </c>
      <c r="L1884" t="s">
        <v>13726</v>
      </c>
      <c r="M1884">
        <v>0</v>
      </c>
      <c r="N1884">
        <v>9903</v>
      </c>
      <c r="O1884">
        <v>3808</v>
      </c>
    </row>
    <row r="1885" spans="1:15" x14ac:dyDescent="0.25">
      <c r="A1885" t="s">
        <v>10679</v>
      </c>
      <c r="B1885" t="s">
        <v>1936</v>
      </c>
      <c r="C1885" t="s">
        <v>13769</v>
      </c>
      <c r="E1885" t="s">
        <v>13766</v>
      </c>
      <c r="F1885">
        <v>1</v>
      </c>
      <c r="G1885">
        <v>13</v>
      </c>
      <c r="H1885">
        <v>13401</v>
      </c>
      <c r="I1885">
        <v>270103</v>
      </c>
      <c r="J1885" t="s">
        <v>13535</v>
      </c>
      <c r="K1885">
        <v>270103007</v>
      </c>
      <c r="L1885" t="s">
        <v>13726</v>
      </c>
      <c r="M1885">
        <v>0</v>
      </c>
      <c r="N1885">
        <v>10914</v>
      </c>
      <c r="O1885">
        <v>26282</v>
      </c>
    </row>
    <row r="1886" spans="1:15" x14ac:dyDescent="0.25">
      <c r="A1886" t="s">
        <v>10679</v>
      </c>
      <c r="B1886" t="s">
        <v>1936</v>
      </c>
      <c r="C1886" t="s">
        <v>13769</v>
      </c>
      <c r="E1886" t="s">
        <v>13767</v>
      </c>
      <c r="F1886">
        <v>2</v>
      </c>
      <c r="G1886">
        <v>13</v>
      </c>
      <c r="H1886">
        <v>13401</v>
      </c>
      <c r="I1886">
        <v>270103</v>
      </c>
      <c r="J1886" t="s">
        <v>13535</v>
      </c>
      <c r="K1886">
        <v>270103007</v>
      </c>
      <c r="L1886" t="s">
        <v>13726</v>
      </c>
      <c r="M1886">
        <v>8139</v>
      </c>
      <c r="N1886">
        <v>14552</v>
      </c>
      <c r="O1886">
        <v>3755</v>
      </c>
    </row>
    <row r="1887" spans="1:15" x14ac:dyDescent="0.25">
      <c r="A1887" t="s">
        <v>10679</v>
      </c>
      <c r="B1887" t="s">
        <v>1936</v>
      </c>
      <c r="C1887" t="s">
        <v>13769</v>
      </c>
      <c r="E1887" t="s">
        <v>13768</v>
      </c>
      <c r="F1887">
        <v>3</v>
      </c>
      <c r="G1887">
        <v>13</v>
      </c>
      <c r="H1887">
        <v>13401</v>
      </c>
      <c r="I1887">
        <v>270103</v>
      </c>
      <c r="J1887" t="s">
        <v>13535</v>
      </c>
      <c r="K1887">
        <v>270103007</v>
      </c>
      <c r="L1887" t="s">
        <v>13726</v>
      </c>
      <c r="M1887">
        <v>0</v>
      </c>
      <c r="N1887">
        <v>0</v>
      </c>
      <c r="O1887">
        <v>22528</v>
      </c>
    </row>
    <row r="1888" spans="1:15" x14ac:dyDescent="0.25">
      <c r="A1888" t="s">
        <v>10679</v>
      </c>
      <c r="B1888" t="s">
        <v>1936</v>
      </c>
      <c r="C1888" t="s">
        <v>13770</v>
      </c>
      <c r="E1888" t="s">
        <v>13766</v>
      </c>
      <c r="F1888">
        <v>1</v>
      </c>
      <c r="G1888">
        <v>13</v>
      </c>
      <c r="H1888">
        <v>13401</v>
      </c>
      <c r="I1888">
        <v>270103</v>
      </c>
      <c r="J1888" t="s">
        <v>13535</v>
      </c>
      <c r="K1888">
        <v>270103007</v>
      </c>
      <c r="L1888" t="s">
        <v>13726</v>
      </c>
      <c r="M1888">
        <v>1243</v>
      </c>
      <c r="N1888">
        <v>33864</v>
      </c>
      <c r="O1888">
        <v>29007</v>
      </c>
    </row>
    <row r="1889" spans="1:15" x14ac:dyDescent="0.25">
      <c r="A1889" t="s">
        <v>10679</v>
      </c>
      <c r="B1889" t="s">
        <v>1936</v>
      </c>
      <c r="C1889" t="s">
        <v>13770</v>
      </c>
      <c r="E1889" t="s">
        <v>13767</v>
      </c>
      <c r="F1889">
        <v>2</v>
      </c>
      <c r="G1889">
        <v>13</v>
      </c>
      <c r="H1889">
        <v>13401</v>
      </c>
      <c r="I1889">
        <v>270103</v>
      </c>
      <c r="J1889" t="s">
        <v>13535</v>
      </c>
      <c r="K1889">
        <v>270103007</v>
      </c>
      <c r="L1889" t="s">
        <v>13726</v>
      </c>
      <c r="M1889">
        <v>12058</v>
      </c>
      <c r="N1889">
        <v>0</v>
      </c>
      <c r="O1889">
        <v>0</v>
      </c>
    </row>
    <row r="1890" spans="1:15" x14ac:dyDescent="0.25">
      <c r="A1890" t="s">
        <v>10679</v>
      </c>
      <c r="B1890" t="s">
        <v>1936</v>
      </c>
      <c r="C1890" t="s">
        <v>13771</v>
      </c>
      <c r="E1890" t="s">
        <v>13766</v>
      </c>
      <c r="F1890">
        <v>1</v>
      </c>
      <c r="G1890">
        <v>13</v>
      </c>
      <c r="H1890">
        <v>13401</v>
      </c>
      <c r="I1890">
        <v>270103</v>
      </c>
      <c r="J1890" t="s">
        <v>13535</v>
      </c>
      <c r="K1890">
        <v>270103007</v>
      </c>
      <c r="L1890" t="s">
        <v>13726</v>
      </c>
      <c r="M1890">
        <v>6103</v>
      </c>
      <c r="N1890">
        <v>13860</v>
      </c>
      <c r="O1890">
        <v>11289</v>
      </c>
    </row>
    <row r="1891" spans="1:15" x14ac:dyDescent="0.25">
      <c r="A1891" t="s">
        <v>10679</v>
      </c>
      <c r="B1891" t="s">
        <v>1936</v>
      </c>
      <c r="C1891" t="s">
        <v>13771</v>
      </c>
      <c r="E1891" t="s">
        <v>13767</v>
      </c>
      <c r="F1891">
        <v>2</v>
      </c>
      <c r="G1891">
        <v>13</v>
      </c>
      <c r="H1891">
        <v>13401</v>
      </c>
      <c r="I1891">
        <v>270103</v>
      </c>
      <c r="J1891" t="s">
        <v>13535</v>
      </c>
      <c r="K1891">
        <v>270103007</v>
      </c>
      <c r="L1891" t="s">
        <v>13726</v>
      </c>
      <c r="M1891">
        <v>1809</v>
      </c>
      <c r="N1891">
        <v>0</v>
      </c>
      <c r="O1891">
        <v>0</v>
      </c>
    </row>
    <row r="1892" spans="1:15" x14ac:dyDescent="0.25">
      <c r="A1892" t="s">
        <v>10679</v>
      </c>
      <c r="B1892" t="s">
        <v>1936</v>
      </c>
      <c r="C1892" t="s">
        <v>13771</v>
      </c>
      <c r="E1892" t="s">
        <v>13768</v>
      </c>
      <c r="F1892">
        <v>3</v>
      </c>
      <c r="G1892">
        <v>13</v>
      </c>
      <c r="H1892">
        <v>13401</v>
      </c>
      <c r="I1892">
        <v>270103</v>
      </c>
      <c r="J1892" t="s">
        <v>13535</v>
      </c>
      <c r="K1892">
        <v>270103007</v>
      </c>
      <c r="L1892" t="s">
        <v>13726</v>
      </c>
      <c r="M1892">
        <v>0</v>
      </c>
      <c r="N1892">
        <v>0</v>
      </c>
      <c r="O1892">
        <v>11289</v>
      </c>
    </row>
    <row r="1893" spans="1:15" x14ac:dyDescent="0.25">
      <c r="A1893" t="s">
        <v>10679</v>
      </c>
      <c r="B1893" t="s">
        <v>1936</v>
      </c>
      <c r="C1893" t="s">
        <v>13772</v>
      </c>
      <c r="E1893" t="s">
        <v>13766</v>
      </c>
      <c r="F1893">
        <v>1</v>
      </c>
      <c r="G1893">
        <v>13</v>
      </c>
      <c r="H1893">
        <v>13401</v>
      </c>
      <c r="I1893">
        <v>270103</v>
      </c>
      <c r="J1893" t="s">
        <v>13535</v>
      </c>
      <c r="K1893">
        <v>270103007</v>
      </c>
      <c r="L1893" t="s">
        <v>13726</v>
      </c>
      <c r="M1893">
        <v>4860</v>
      </c>
      <c r="N1893">
        <v>13948</v>
      </c>
      <c r="O1893">
        <v>25042</v>
      </c>
    </row>
    <row r="1894" spans="1:15" x14ac:dyDescent="0.25">
      <c r="A1894" t="s">
        <v>10679</v>
      </c>
      <c r="B1894" t="s">
        <v>1936</v>
      </c>
      <c r="C1894" t="s">
        <v>13772</v>
      </c>
      <c r="E1894" t="s">
        <v>13767</v>
      </c>
      <c r="F1894">
        <v>2</v>
      </c>
      <c r="G1894">
        <v>13</v>
      </c>
      <c r="H1894">
        <v>13401</v>
      </c>
      <c r="I1894">
        <v>270103</v>
      </c>
      <c r="J1894" t="s">
        <v>13535</v>
      </c>
      <c r="K1894">
        <v>270103007</v>
      </c>
      <c r="L1894" t="s">
        <v>13726</v>
      </c>
      <c r="M1894">
        <v>24417</v>
      </c>
      <c r="N1894">
        <v>6974</v>
      </c>
      <c r="O1894">
        <v>0</v>
      </c>
    </row>
    <row r="1895" spans="1:15" x14ac:dyDescent="0.25">
      <c r="A1895" t="s">
        <v>10679</v>
      </c>
      <c r="B1895" t="s">
        <v>1936</v>
      </c>
      <c r="C1895" t="s">
        <v>13772</v>
      </c>
      <c r="E1895" t="s">
        <v>13768</v>
      </c>
      <c r="F1895">
        <v>3</v>
      </c>
      <c r="G1895">
        <v>13</v>
      </c>
      <c r="H1895">
        <v>13401</v>
      </c>
      <c r="I1895">
        <v>270103</v>
      </c>
      <c r="J1895" t="s">
        <v>13535</v>
      </c>
      <c r="K1895">
        <v>270103007</v>
      </c>
      <c r="L1895" t="s">
        <v>13726</v>
      </c>
      <c r="M1895">
        <v>5426</v>
      </c>
      <c r="N1895">
        <v>6974</v>
      </c>
      <c r="O1895">
        <v>2277</v>
      </c>
    </row>
    <row r="1896" spans="1:15" x14ac:dyDescent="0.25">
      <c r="A1896" t="s">
        <v>10679</v>
      </c>
      <c r="B1896" t="s">
        <v>1936</v>
      </c>
      <c r="C1896" t="s">
        <v>13773</v>
      </c>
      <c r="E1896" t="s">
        <v>13766</v>
      </c>
      <c r="F1896">
        <v>1</v>
      </c>
      <c r="G1896">
        <v>13</v>
      </c>
      <c r="H1896">
        <v>13401</v>
      </c>
      <c r="I1896">
        <v>270103</v>
      </c>
      <c r="J1896" t="s">
        <v>13535</v>
      </c>
      <c r="K1896">
        <v>270103007</v>
      </c>
      <c r="L1896" t="s">
        <v>13726</v>
      </c>
      <c r="M1896">
        <v>1809</v>
      </c>
      <c r="N1896">
        <v>17534</v>
      </c>
      <c r="O1896">
        <v>8104</v>
      </c>
    </row>
    <row r="1897" spans="1:15" x14ac:dyDescent="0.25">
      <c r="A1897" t="s">
        <v>10679</v>
      </c>
      <c r="B1897" t="s">
        <v>1936</v>
      </c>
      <c r="C1897" t="s">
        <v>13773</v>
      </c>
      <c r="E1897" t="s">
        <v>13767</v>
      </c>
      <c r="F1897">
        <v>2</v>
      </c>
      <c r="G1897">
        <v>13</v>
      </c>
      <c r="H1897">
        <v>13401</v>
      </c>
      <c r="I1897">
        <v>270103</v>
      </c>
      <c r="J1897" t="s">
        <v>13535</v>
      </c>
      <c r="K1897">
        <v>270103007</v>
      </c>
      <c r="L1897" t="s">
        <v>13726</v>
      </c>
      <c r="M1897">
        <v>15826</v>
      </c>
      <c r="N1897">
        <v>6376</v>
      </c>
      <c r="O1897">
        <v>9455</v>
      </c>
    </row>
    <row r="1898" spans="1:15" x14ac:dyDescent="0.25">
      <c r="A1898" t="s">
        <v>10679</v>
      </c>
      <c r="B1898" t="s">
        <v>1936</v>
      </c>
      <c r="C1898" t="s">
        <v>13773</v>
      </c>
      <c r="E1898" t="s">
        <v>13768</v>
      </c>
      <c r="F1898">
        <v>3</v>
      </c>
      <c r="G1898">
        <v>13</v>
      </c>
      <c r="H1898">
        <v>13401</v>
      </c>
      <c r="I1898">
        <v>270103</v>
      </c>
      <c r="J1898" t="s">
        <v>13535</v>
      </c>
      <c r="K1898">
        <v>270103007</v>
      </c>
      <c r="L1898" t="s">
        <v>13726</v>
      </c>
      <c r="M1898">
        <v>0</v>
      </c>
      <c r="N1898">
        <v>0</v>
      </c>
      <c r="O1898">
        <v>2701</v>
      </c>
    </row>
    <row r="1899" spans="1:15" x14ac:dyDescent="0.25">
      <c r="A1899" t="s">
        <v>10679</v>
      </c>
      <c r="B1899" t="s">
        <v>1907</v>
      </c>
      <c r="C1899" t="s">
        <v>13765</v>
      </c>
      <c r="E1899" t="s">
        <v>13767</v>
      </c>
      <c r="F1899">
        <v>2</v>
      </c>
      <c r="G1899">
        <v>13</v>
      </c>
      <c r="H1899">
        <v>13129</v>
      </c>
      <c r="I1899">
        <v>270103</v>
      </c>
      <c r="J1899" t="s">
        <v>13535</v>
      </c>
      <c r="K1899">
        <v>270103007</v>
      </c>
      <c r="L1899" t="s">
        <v>13726</v>
      </c>
      <c r="M1899">
        <v>3059</v>
      </c>
      <c r="N1899">
        <v>0</v>
      </c>
      <c r="O1899">
        <v>0</v>
      </c>
    </row>
    <row r="1900" spans="1:15" x14ac:dyDescent="0.25">
      <c r="A1900" t="s">
        <v>10679</v>
      </c>
      <c r="B1900" t="s">
        <v>1907</v>
      </c>
      <c r="C1900" t="s">
        <v>13769</v>
      </c>
      <c r="E1900" t="s">
        <v>13767</v>
      </c>
      <c r="F1900">
        <v>2</v>
      </c>
      <c r="G1900">
        <v>13</v>
      </c>
      <c r="H1900">
        <v>13129</v>
      </c>
      <c r="I1900">
        <v>270103</v>
      </c>
      <c r="J1900" t="s">
        <v>13535</v>
      </c>
      <c r="K1900">
        <v>270103007</v>
      </c>
      <c r="L1900" t="s">
        <v>13726</v>
      </c>
      <c r="M1900">
        <v>11473</v>
      </c>
      <c r="N1900">
        <v>0</v>
      </c>
      <c r="O1900">
        <v>0</v>
      </c>
    </row>
    <row r="1901" spans="1:15" x14ac:dyDescent="0.25">
      <c r="A1901" t="s">
        <v>10679</v>
      </c>
      <c r="B1901" t="s">
        <v>1907</v>
      </c>
      <c r="C1901" t="s">
        <v>13769</v>
      </c>
      <c r="E1901" t="s">
        <v>13768</v>
      </c>
      <c r="F1901">
        <v>3</v>
      </c>
      <c r="G1901">
        <v>13</v>
      </c>
      <c r="H1901">
        <v>13129</v>
      </c>
      <c r="I1901">
        <v>270103</v>
      </c>
      <c r="J1901" t="s">
        <v>13535</v>
      </c>
      <c r="K1901">
        <v>270103007</v>
      </c>
      <c r="L1901" t="s">
        <v>13726</v>
      </c>
      <c r="M1901">
        <v>0</v>
      </c>
      <c r="N1901">
        <v>0</v>
      </c>
      <c r="O1901">
        <v>3755</v>
      </c>
    </row>
    <row r="1902" spans="1:15" x14ac:dyDescent="0.25">
      <c r="A1902" t="s">
        <v>10679</v>
      </c>
      <c r="B1902" t="s">
        <v>1907</v>
      </c>
      <c r="C1902" t="s">
        <v>13770</v>
      </c>
      <c r="E1902" t="s">
        <v>13766</v>
      </c>
      <c r="F1902">
        <v>1</v>
      </c>
      <c r="G1902">
        <v>13</v>
      </c>
      <c r="H1902">
        <v>13129</v>
      </c>
      <c r="I1902">
        <v>270103</v>
      </c>
      <c r="J1902" t="s">
        <v>13535</v>
      </c>
      <c r="K1902">
        <v>270103007</v>
      </c>
      <c r="L1902" t="s">
        <v>13726</v>
      </c>
      <c r="M1902">
        <v>0</v>
      </c>
      <c r="N1902">
        <v>6157</v>
      </c>
      <c r="O1902">
        <v>0</v>
      </c>
    </row>
    <row r="1903" spans="1:15" x14ac:dyDescent="0.25">
      <c r="A1903" t="s">
        <v>10679</v>
      </c>
      <c r="B1903" t="s">
        <v>1907</v>
      </c>
      <c r="C1903" t="s">
        <v>13770</v>
      </c>
      <c r="E1903" t="s">
        <v>13768</v>
      </c>
      <c r="F1903">
        <v>3</v>
      </c>
      <c r="G1903">
        <v>13</v>
      </c>
      <c r="H1903">
        <v>13129</v>
      </c>
      <c r="I1903">
        <v>270103</v>
      </c>
      <c r="J1903" t="s">
        <v>13535</v>
      </c>
      <c r="K1903">
        <v>270103007</v>
      </c>
      <c r="L1903" t="s">
        <v>13726</v>
      </c>
      <c r="M1903">
        <v>0</v>
      </c>
      <c r="N1903">
        <v>0</v>
      </c>
      <c r="O1903">
        <v>2901</v>
      </c>
    </row>
    <row r="1904" spans="1:15" x14ac:dyDescent="0.25">
      <c r="A1904" t="s">
        <v>10679</v>
      </c>
      <c r="B1904" t="s">
        <v>1907</v>
      </c>
      <c r="C1904" t="s">
        <v>13771</v>
      </c>
      <c r="E1904" t="s">
        <v>13767</v>
      </c>
      <c r="F1904">
        <v>2</v>
      </c>
      <c r="G1904">
        <v>13</v>
      </c>
      <c r="H1904">
        <v>13129</v>
      </c>
      <c r="I1904">
        <v>270103</v>
      </c>
      <c r="J1904" t="s">
        <v>13535</v>
      </c>
      <c r="K1904">
        <v>270103007</v>
      </c>
      <c r="L1904" t="s">
        <v>13726</v>
      </c>
      <c r="M1904">
        <v>6195</v>
      </c>
      <c r="N1904">
        <v>0</v>
      </c>
      <c r="O1904">
        <v>0</v>
      </c>
    </row>
    <row r="1905" spans="1:15" x14ac:dyDescent="0.25">
      <c r="A1905" t="s">
        <v>10679</v>
      </c>
      <c r="B1905" t="s">
        <v>1907</v>
      </c>
      <c r="C1905" t="s">
        <v>13771</v>
      </c>
      <c r="E1905" t="s">
        <v>13768</v>
      </c>
      <c r="F1905">
        <v>3</v>
      </c>
      <c r="G1905">
        <v>13</v>
      </c>
      <c r="H1905">
        <v>13129</v>
      </c>
      <c r="I1905">
        <v>270103</v>
      </c>
      <c r="J1905" t="s">
        <v>13535</v>
      </c>
      <c r="K1905">
        <v>270103007</v>
      </c>
      <c r="L1905" t="s">
        <v>13726</v>
      </c>
      <c r="M1905">
        <v>0</v>
      </c>
      <c r="N1905">
        <v>0</v>
      </c>
      <c r="O1905">
        <v>2822</v>
      </c>
    </row>
    <row r="1906" spans="1:15" x14ac:dyDescent="0.25">
      <c r="A1906" t="s">
        <v>10679</v>
      </c>
      <c r="B1906" t="s">
        <v>1907</v>
      </c>
      <c r="C1906" t="s">
        <v>13772</v>
      </c>
      <c r="E1906" t="s">
        <v>13766</v>
      </c>
      <c r="F1906">
        <v>1</v>
      </c>
      <c r="G1906">
        <v>13</v>
      </c>
      <c r="H1906">
        <v>13129</v>
      </c>
      <c r="I1906">
        <v>270103</v>
      </c>
      <c r="J1906" t="s">
        <v>13535</v>
      </c>
      <c r="K1906">
        <v>270103007</v>
      </c>
      <c r="L1906" t="s">
        <v>13726</v>
      </c>
      <c r="M1906">
        <v>0</v>
      </c>
      <c r="N1906">
        <v>2325</v>
      </c>
      <c r="O1906">
        <v>2277</v>
      </c>
    </row>
    <row r="1907" spans="1:15" x14ac:dyDescent="0.25">
      <c r="A1907" t="s">
        <v>10679</v>
      </c>
      <c r="B1907" t="s">
        <v>1907</v>
      </c>
      <c r="C1907" t="s">
        <v>13773</v>
      </c>
      <c r="E1907" t="s">
        <v>13767</v>
      </c>
      <c r="F1907">
        <v>2</v>
      </c>
      <c r="G1907">
        <v>13</v>
      </c>
      <c r="H1907">
        <v>13129</v>
      </c>
      <c r="I1907">
        <v>270103</v>
      </c>
      <c r="J1907" t="s">
        <v>13535</v>
      </c>
      <c r="K1907">
        <v>270103007</v>
      </c>
      <c r="L1907" t="s">
        <v>13726</v>
      </c>
      <c r="M1907">
        <v>9256</v>
      </c>
      <c r="N1907">
        <v>1594</v>
      </c>
      <c r="O1907">
        <v>0</v>
      </c>
    </row>
    <row r="1908" spans="1:15" x14ac:dyDescent="0.25">
      <c r="A1908" t="s">
        <v>10679</v>
      </c>
      <c r="B1908" t="s">
        <v>1907</v>
      </c>
      <c r="C1908" t="s">
        <v>13773</v>
      </c>
      <c r="E1908" t="s">
        <v>13768</v>
      </c>
      <c r="F1908">
        <v>3</v>
      </c>
      <c r="G1908">
        <v>13</v>
      </c>
      <c r="H1908">
        <v>13129</v>
      </c>
      <c r="I1908">
        <v>270103</v>
      </c>
      <c r="J1908" t="s">
        <v>13535</v>
      </c>
      <c r="K1908">
        <v>270103007</v>
      </c>
      <c r="L1908" t="s">
        <v>13726</v>
      </c>
      <c r="M1908">
        <v>0</v>
      </c>
      <c r="N1908">
        <v>0</v>
      </c>
      <c r="O1908">
        <v>1351</v>
      </c>
    </row>
    <row r="1909" spans="1:15" x14ac:dyDescent="0.25">
      <c r="A1909" t="s">
        <v>10679</v>
      </c>
      <c r="B1909" t="s">
        <v>1924</v>
      </c>
      <c r="C1909" t="s">
        <v>13769</v>
      </c>
      <c r="E1909" t="s">
        <v>13766</v>
      </c>
      <c r="F1909">
        <v>1</v>
      </c>
      <c r="G1909">
        <v>13</v>
      </c>
      <c r="H1909">
        <v>13203</v>
      </c>
      <c r="I1909">
        <v>270103</v>
      </c>
      <c r="J1909" t="s">
        <v>13535</v>
      </c>
      <c r="K1909">
        <v>270103007</v>
      </c>
      <c r="L1909" t="s">
        <v>13726</v>
      </c>
      <c r="M1909">
        <v>0</v>
      </c>
      <c r="N1909">
        <v>3638</v>
      </c>
      <c r="O1909">
        <v>0</v>
      </c>
    </row>
    <row r="1910" spans="1:15" x14ac:dyDescent="0.25">
      <c r="A1910" t="s">
        <v>10679</v>
      </c>
      <c r="B1910" t="s">
        <v>1924</v>
      </c>
      <c r="C1910" t="s">
        <v>13769</v>
      </c>
      <c r="E1910" t="s">
        <v>13768</v>
      </c>
      <c r="F1910">
        <v>3</v>
      </c>
      <c r="G1910">
        <v>13</v>
      </c>
      <c r="H1910">
        <v>13203</v>
      </c>
      <c r="I1910">
        <v>270103</v>
      </c>
      <c r="J1910" t="s">
        <v>13535</v>
      </c>
      <c r="K1910">
        <v>270103007</v>
      </c>
      <c r="L1910" t="s">
        <v>13726</v>
      </c>
      <c r="M1910">
        <v>0</v>
      </c>
      <c r="N1910">
        <v>3638</v>
      </c>
      <c r="O1910">
        <v>0</v>
      </c>
    </row>
    <row r="1911" spans="1:15" x14ac:dyDescent="0.25">
      <c r="A1911" t="s">
        <v>10679</v>
      </c>
      <c r="B1911" t="s">
        <v>1924</v>
      </c>
      <c r="C1911" t="s">
        <v>13770</v>
      </c>
      <c r="E1911" t="s">
        <v>13766</v>
      </c>
      <c r="F1911">
        <v>1</v>
      </c>
      <c r="G1911">
        <v>13</v>
      </c>
      <c r="H1911">
        <v>13203</v>
      </c>
      <c r="I1911">
        <v>270103</v>
      </c>
      <c r="J1911" t="s">
        <v>13535</v>
      </c>
      <c r="K1911">
        <v>270103007</v>
      </c>
      <c r="L1911" t="s">
        <v>13726</v>
      </c>
      <c r="M1911">
        <v>0</v>
      </c>
      <c r="N1911">
        <v>3079</v>
      </c>
      <c r="O1911">
        <v>2901</v>
      </c>
    </row>
    <row r="1912" spans="1:15" x14ac:dyDescent="0.25">
      <c r="A1912" t="s">
        <v>10679</v>
      </c>
      <c r="B1912" t="s">
        <v>1924</v>
      </c>
      <c r="C1912" t="s">
        <v>13771</v>
      </c>
      <c r="E1912" t="s">
        <v>13766</v>
      </c>
      <c r="F1912">
        <v>1</v>
      </c>
      <c r="G1912">
        <v>13</v>
      </c>
      <c r="H1912">
        <v>13203</v>
      </c>
      <c r="I1912">
        <v>270103</v>
      </c>
      <c r="J1912" t="s">
        <v>13535</v>
      </c>
      <c r="K1912">
        <v>270103007</v>
      </c>
      <c r="L1912" t="s">
        <v>13726</v>
      </c>
      <c r="M1912">
        <v>0</v>
      </c>
      <c r="N1912">
        <v>2772</v>
      </c>
      <c r="O1912">
        <v>0</v>
      </c>
    </row>
    <row r="1913" spans="1:15" x14ac:dyDescent="0.25">
      <c r="A1913" t="s">
        <v>10679</v>
      </c>
      <c r="B1913" t="s">
        <v>1924</v>
      </c>
      <c r="C1913" t="s">
        <v>13772</v>
      </c>
      <c r="E1913" t="s">
        <v>13766</v>
      </c>
      <c r="F1913">
        <v>1</v>
      </c>
      <c r="G1913">
        <v>13</v>
      </c>
      <c r="H1913">
        <v>13203</v>
      </c>
      <c r="I1913">
        <v>270103</v>
      </c>
      <c r="J1913" t="s">
        <v>13535</v>
      </c>
      <c r="K1913">
        <v>270103007</v>
      </c>
      <c r="L1913" t="s">
        <v>13726</v>
      </c>
      <c r="M1913">
        <v>0</v>
      </c>
      <c r="N1913">
        <v>0</v>
      </c>
      <c r="O1913">
        <v>2277</v>
      </c>
    </row>
    <row r="1914" spans="1:15" x14ac:dyDescent="0.25">
      <c r="A1914" t="s">
        <v>10679</v>
      </c>
      <c r="B1914" t="s">
        <v>1924</v>
      </c>
      <c r="C1914" t="s">
        <v>13773</v>
      </c>
      <c r="E1914" t="s">
        <v>13766</v>
      </c>
      <c r="F1914">
        <v>1</v>
      </c>
      <c r="G1914">
        <v>13</v>
      </c>
      <c r="H1914">
        <v>13203</v>
      </c>
      <c r="I1914">
        <v>270103</v>
      </c>
      <c r="J1914" t="s">
        <v>13535</v>
      </c>
      <c r="K1914">
        <v>270103007</v>
      </c>
      <c r="L1914" t="s">
        <v>13726</v>
      </c>
      <c r="M1914">
        <v>0</v>
      </c>
      <c r="N1914">
        <v>0</v>
      </c>
      <c r="O1914">
        <v>1351</v>
      </c>
    </row>
    <row r="1915" spans="1:15" x14ac:dyDescent="0.25">
      <c r="A1915" t="s">
        <v>10679</v>
      </c>
      <c r="B1915" t="s">
        <v>1924</v>
      </c>
      <c r="C1915" t="s">
        <v>13773</v>
      </c>
      <c r="E1915" t="s">
        <v>13767</v>
      </c>
      <c r="F1915">
        <v>2</v>
      </c>
      <c r="G1915">
        <v>13</v>
      </c>
      <c r="H1915">
        <v>13203</v>
      </c>
      <c r="I1915">
        <v>270103</v>
      </c>
      <c r="J1915" t="s">
        <v>13535</v>
      </c>
      <c r="K1915">
        <v>270103007</v>
      </c>
      <c r="L1915" t="s">
        <v>13726</v>
      </c>
      <c r="M1915">
        <v>0</v>
      </c>
      <c r="N1915">
        <v>0</v>
      </c>
      <c r="O1915">
        <v>1351</v>
      </c>
    </row>
    <row r="1916" spans="1:15" x14ac:dyDescent="0.25">
      <c r="A1916" t="s">
        <v>10679</v>
      </c>
      <c r="B1916" t="s">
        <v>1924</v>
      </c>
      <c r="C1916" t="s">
        <v>13773</v>
      </c>
      <c r="E1916" t="s">
        <v>13768</v>
      </c>
      <c r="F1916">
        <v>3</v>
      </c>
      <c r="G1916">
        <v>13</v>
      </c>
      <c r="H1916">
        <v>13203</v>
      </c>
      <c r="I1916">
        <v>270103</v>
      </c>
      <c r="J1916" t="s">
        <v>13535</v>
      </c>
      <c r="K1916">
        <v>270103007</v>
      </c>
      <c r="L1916" t="s">
        <v>13726</v>
      </c>
      <c r="M1916">
        <v>0</v>
      </c>
      <c r="N1916">
        <v>0</v>
      </c>
      <c r="O1916">
        <v>1351</v>
      </c>
    </row>
    <row r="1917" spans="1:15" x14ac:dyDescent="0.25">
      <c r="A1917" t="s">
        <v>10679</v>
      </c>
      <c r="B1917" t="s">
        <v>1029</v>
      </c>
      <c r="C1917" t="s">
        <v>13765</v>
      </c>
      <c r="E1917" t="s">
        <v>13766</v>
      </c>
      <c r="F1917">
        <v>1</v>
      </c>
      <c r="G1917">
        <v>13</v>
      </c>
      <c r="H1917">
        <v>13130</v>
      </c>
      <c r="I1917">
        <v>270103</v>
      </c>
      <c r="J1917" t="s">
        <v>13535</v>
      </c>
      <c r="K1917">
        <v>270103007</v>
      </c>
      <c r="L1917" t="s">
        <v>13726</v>
      </c>
      <c r="M1917">
        <v>0</v>
      </c>
      <c r="N1917">
        <v>0</v>
      </c>
      <c r="O1917">
        <v>3808</v>
      </c>
    </row>
    <row r="1918" spans="1:15" x14ac:dyDescent="0.25">
      <c r="A1918" t="s">
        <v>10679</v>
      </c>
      <c r="B1918" t="s">
        <v>1029</v>
      </c>
      <c r="C1918" t="s">
        <v>13769</v>
      </c>
      <c r="E1918" t="s">
        <v>13766</v>
      </c>
      <c r="F1918">
        <v>1</v>
      </c>
      <c r="G1918">
        <v>13</v>
      </c>
      <c r="H1918">
        <v>13130</v>
      </c>
      <c r="I1918">
        <v>270103</v>
      </c>
      <c r="J1918" t="s">
        <v>13535</v>
      </c>
      <c r="K1918">
        <v>270103007</v>
      </c>
      <c r="L1918" t="s">
        <v>13726</v>
      </c>
      <c r="M1918">
        <v>7003</v>
      </c>
      <c r="N1918">
        <v>7276</v>
      </c>
      <c r="O1918">
        <v>0</v>
      </c>
    </row>
    <row r="1919" spans="1:15" x14ac:dyDescent="0.25">
      <c r="A1919" t="s">
        <v>10679</v>
      </c>
      <c r="B1919" t="s">
        <v>1029</v>
      </c>
      <c r="C1919" t="s">
        <v>13769</v>
      </c>
      <c r="E1919" t="s">
        <v>13767</v>
      </c>
      <c r="F1919">
        <v>2</v>
      </c>
      <c r="G1919">
        <v>13</v>
      </c>
      <c r="H1919">
        <v>13130</v>
      </c>
      <c r="I1919">
        <v>270103</v>
      </c>
      <c r="J1919" t="s">
        <v>13535</v>
      </c>
      <c r="K1919">
        <v>270103007</v>
      </c>
      <c r="L1919" t="s">
        <v>13726</v>
      </c>
      <c r="M1919">
        <v>2334</v>
      </c>
      <c r="N1919">
        <v>3638</v>
      </c>
      <c r="O1919">
        <v>0</v>
      </c>
    </row>
    <row r="1920" spans="1:15" x14ac:dyDescent="0.25">
      <c r="A1920" t="s">
        <v>10679</v>
      </c>
      <c r="B1920" t="s">
        <v>1029</v>
      </c>
      <c r="C1920" t="s">
        <v>13769</v>
      </c>
      <c r="E1920" t="s">
        <v>13768</v>
      </c>
      <c r="F1920">
        <v>3</v>
      </c>
      <c r="G1920">
        <v>13</v>
      </c>
      <c r="H1920">
        <v>13130</v>
      </c>
      <c r="I1920">
        <v>270103</v>
      </c>
      <c r="J1920" t="s">
        <v>13535</v>
      </c>
      <c r="K1920">
        <v>270103007</v>
      </c>
      <c r="L1920" t="s">
        <v>13726</v>
      </c>
      <c r="M1920">
        <v>0</v>
      </c>
      <c r="N1920">
        <v>0</v>
      </c>
      <c r="O1920">
        <v>7509</v>
      </c>
    </row>
    <row r="1921" spans="1:15" x14ac:dyDescent="0.25">
      <c r="A1921" t="s">
        <v>10679</v>
      </c>
      <c r="B1921" t="s">
        <v>1029</v>
      </c>
      <c r="C1921" t="s">
        <v>13770</v>
      </c>
      <c r="E1921" t="s">
        <v>13766</v>
      </c>
      <c r="F1921">
        <v>1</v>
      </c>
      <c r="G1921">
        <v>13</v>
      </c>
      <c r="H1921">
        <v>13130</v>
      </c>
      <c r="I1921">
        <v>270103</v>
      </c>
      <c r="J1921" t="s">
        <v>13535</v>
      </c>
      <c r="K1921">
        <v>270103007</v>
      </c>
      <c r="L1921" t="s">
        <v>13726</v>
      </c>
      <c r="M1921">
        <v>1167</v>
      </c>
      <c r="N1921">
        <v>6157</v>
      </c>
      <c r="O1921">
        <v>2901</v>
      </c>
    </row>
    <row r="1922" spans="1:15" x14ac:dyDescent="0.25">
      <c r="A1922" t="s">
        <v>10679</v>
      </c>
      <c r="B1922" t="s">
        <v>1029</v>
      </c>
      <c r="C1922" t="s">
        <v>13770</v>
      </c>
      <c r="E1922" t="s">
        <v>13767</v>
      </c>
      <c r="F1922">
        <v>2</v>
      </c>
      <c r="G1922">
        <v>13</v>
      </c>
      <c r="H1922">
        <v>13130</v>
      </c>
      <c r="I1922">
        <v>270103</v>
      </c>
      <c r="J1922" t="s">
        <v>13535</v>
      </c>
      <c r="K1922">
        <v>270103007</v>
      </c>
      <c r="L1922" t="s">
        <v>13726</v>
      </c>
      <c r="M1922">
        <v>2075</v>
      </c>
      <c r="N1922">
        <v>0</v>
      </c>
      <c r="O1922">
        <v>0</v>
      </c>
    </row>
    <row r="1923" spans="1:15" x14ac:dyDescent="0.25">
      <c r="A1923" t="s">
        <v>10679</v>
      </c>
      <c r="B1923" t="s">
        <v>1029</v>
      </c>
      <c r="C1923" t="s">
        <v>13770</v>
      </c>
      <c r="E1923" t="s">
        <v>13768</v>
      </c>
      <c r="F1923">
        <v>3</v>
      </c>
      <c r="G1923">
        <v>13</v>
      </c>
      <c r="H1923">
        <v>13130</v>
      </c>
      <c r="I1923">
        <v>270103</v>
      </c>
      <c r="J1923" t="s">
        <v>13535</v>
      </c>
      <c r="K1923">
        <v>270103007</v>
      </c>
      <c r="L1923" t="s">
        <v>13726</v>
      </c>
      <c r="M1923">
        <v>0</v>
      </c>
      <c r="N1923">
        <v>0</v>
      </c>
      <c r="O1923">
        <v>2901</v>
      </c>
    </row>
    <row r="1924" spans="1:15" x14ac:dyDescent="0.25">
      <c r="A1924" t="s">
        <v>10679</v>
      </c>
      <c r="B1924" t="s">
        <v>1029</v>
      </c>
      <c r="C1924" t="s">
        <v>13771</v>
      </c>
      <c r="E1924" t="s">
        <v>13766</v>
      </c>
      <c r="F1924">
        <v>1</v>
      </c>
      <c r="G1924">
        <v>13</v>
      </c>
      <c r="H1924">
        <v>13130</v>
      </c>
      <c r="I1924">
        <v>270103</v>
      </c>
      <c r="J1924" t="s">
        <v>13535</v>
      </c>
      <c r="K1924">
        <v>270103007</v>
      </c>
      <c r="L1924" t="s">
        <v>13726</v>
      </c>
      <c r="M1924">
        <v>0</v>
      </c>
      <c r="N1924">
        <v>5544</v>
      </c>
      <c r="O1924">
        <v>2822</v>
      </c>
    </row>
    <row r="1925" spans="1:15" x14ac:dyDescent="0.25">
      <c r="A1925" t="s">
        <v>10679</v>
      </c>
      <c r="B1925" t="s">
        <v>1029</v>
      </c>
      <c r="C1925" t="s">
        <v>13771</v>
      </c>
      <c r="E1925" t="s">
        <v>13767</v>
      </c>
      <c r="F1925">
        <v>2</v>
      </c>
      <c r="G1925">
        <v>13</v>
      </c>
      <c r="H1925">
        <v>13130</v>
      </c>
      <c r="I1925">
        <v>270103</v>
      </c>
      <c r="J1925" t="s">
        <v>13535</v>
      </c>
      <c r="K1925">
        <v>270103007</v>
      </c>
      <c r="L1925" t="s">
        <v>13726</v>
      </c>
      <c r="M1925">
        <v>3502</v>
      </c>
      <c r="N1925">
        <v>11088</v>
      </c>
      <c r="O1925">
        <v>0</v>
      </c>
    </row>
    <row r="1926" spans="1:15" x14ac:dyDescent="0.25">
      <c r="A1926" t="s">
        <v>10679</v>
      </c>
      <c r="B1926" t="s">
        <v>1029</v>
      </c>
      <c r="C1926" t="s">
        <v>13771</v>
      </c>
      <c r="E1926" t="s">
        <v>13768</v>
      </c>
      <c r="F1926">
        <v>3</v>
      </c>
      <c r="G1926">
        <v>13</v>
      </c>
      <c r="H1926">
        <v>13130</v>
      </c>
      <c r="I1926">
        <v>270103</v>
      </c>
      <c r="J1926" t="s">
        <v>13535</v>
      </c>
      <c r="K1926">
        <v>270103007</v>
      </c>
      <c r="L1926" t="s">
        <v>13726</v>
      </c>
      <c r="M1926">
        <v>0</v>
      </c>
      <c r="N1926">
        <v>0</v>
      </c>
      <c r="O1926">
        <v>2822</v>
      </c>
    </row>
    <row r="1927" spans="1:15" x14ac:dyDescent="0.25">
      <c r="A1927" t="s">
        <v>10679</v>
      </c>
      <c r="B1927" t="s">
        <v>1029</v>
      </c>
      <c r="C1927" t="s">
        <v>13772</v>
      </c>
      <c r="E1927" t="s">
        <v>13766</v>
      </c>
      <c r="F1927">
        <v>1</v>
      </c>
      <c r="G1927">
        <v>13</v>
      </c>
      <c r="H1927">
        <v>13130</v>
      </c>
      <c r="I1927">
        <v>270103</v>
      </c>
      <c r="J1927" t="s">
        <v>13535</v>
      </c>
      <c r="K1927">
        <v>270103007</v>
      </c>
      <c r="L1927" t="s">
        <v>13726</v>
      </c>
      <c r="M1927">
        <v>5058</v>
      </c>
      <c r="N1927">
        <v>6974</v>
      </c>
      <c r="O1927">
        <v>2277</v>
      </c>
    </row>
    <row r="1928" spans="1:15" x14ac:dyDescent="0.25">
      <c r="A1928" t="s">
        <v>10679</v>
      </c>
      <c r="B1928" t="s">
        <v>1029</v>
      </c>
      <c r="C1928" t="s">
        <v>13772</v>
      </c>
      <c r="E1928" t="s">
        <v>13767</v>
      </c>
      <c r="F1928">
        <v>2</v>
      </c>
      <c r="G1928">
        <v>13</v>
      </c>
      <c r="H1928">
        <v>13130</v>
      </c>
      <c r="I1928">
        <v>270103</v>
      </c>
      <c r="J1928" t="s">
        <v>13535</v>
      </c>
      <c r="K1928">
        <v>270103007</v>
      </c>
      <c r="L1928" t="s">
        <v>13726</v>
      </c>
      <c r="M1928">
        <v>3890</v>
      </c>
      <c r="N1928">
        <v>2325</v>
      </c>
      <c r="O1928">
        <v>2277</v>
      </c>
    </row>
    <row r="1929" spans="1:15" x14ac:dyDescent="0.25">
      <c r="A1929" t="s">
        <v>10679</v>
      </c>
      <c r="B1929" t="s">
        <v>1029</v>
      </c>
      <c r="C1929" t="s">
        <v>13773</v>
      </c>
      <c r="E1929" t="s">
        <v>13766</v>
      </c>
      <c r="F1929">
        <v>1</v>
      </c>
      <c r="G1929">
        <v>13</v>
      </c>
      <c r="H1929">
        <v>13130</v>
      </c>
      <c r="I1929">
        <v>270103</v>
      </c>
      <c r="J1929" t="s">
        <v>13535</v>
      </c>
      <c r="K1929">
        <v>270103007</v>
      </c>
      <c r="L1929" t="s">
        <v>13726</v>
      </c>
      <c r="M1929">
        <v>0</v>
      </c>
      <c r="N1929">
        <v>1594</v>
      </c>
      <c r="O1929">
        <v>1351</v>
      </c>
    </row>
    <row r="1930" spans="1:15" x14ac:dyDescent="0.25">
      <c r="A1930" t="s">
        <v>10679</v>
      </c>
      <c r="B1930" t="s">
        <v>1029</v>
      </c>
      <c r="C1930" t="s">
        <v>13773</v>
      </c>
      <c r="E1930" t="s">
        <v>13767</v>
      </c>
      <c r="F1930">
        <v>2</v>
      </c>
      <c r="G1930">
        <v>13</v>
      </c>
      <c r="H1930">
        <v>13130</v>
      </c>
      <c r="I1930">
        <v>270103</v>
      </c>
      <c r="J1930" t="s">
        <v>13535</v>
      </c>
      <c r="K1930">
        <v>270103007</v>
      </c>
      <c r="L1930" t="s">
        <v>13726</v>
      </c>
      <c r="M1930">
        <v>2334</v>
      </c>
      <c r="N1930">
        <v>6376</v>
      </c>
      <c r="O1930">
        <v>0</v>
      </c>
    </row>
    <row r="1931" spans="1:15" x14ac:dyDescent="0.25">
      <c r="A1931" t="s">
        <v>10679</v>
      </c>
      <c r="B1931" t="s">
        <v>1912</v>
      </c>
      <c r="C1931" t="s">
        <v>13765</v>
      </c>
      <c r="E1931" t="s">
        <v>13766</v>
      </c>
      <c r="F1931">
        <v>1</v>
      </c>
      <c r="G1931">
        <v>13</v>
      </c>
      <c r="H1931">
        <v>13131</v>
      </c>
      <c r="I1931">
        <v>270103</v>
      </c>
      <c r="J1931" t="s">
        <v>13535</v>
      </c>
      <c r="K1931">
        <v>270103007</v>
      </c>
      <c r="L1931" t="s">
        <v>13726</v>
      </c>
      <c r="M1931">
        <v>0</v>
      </c>
      <c r="N1931">
        <v>0</v>
      </c>
      <c r="O1931">
        <v>3808</v>
      </c>
    </row>
    <row r="1932" spans="1:15" x14ac:dyDescent="0.25">
      <c r="A1932" t="s">
        <v>10679</v>
      </c>
      <c r="B1932" t="s">
        <v>1912</v>
      </c>
      <c r="C1932" t="s">
        <v>13765</v>
      </c>
      <c r="E1932" t="s">
        <v>13767</v>
      </c>
      <c r="F1932">
        <v>2</v>
      </c>
      <c r="G1932">
        <v>13</v>
      </c>
      <c r="H1932">
        <v>13131</v>
      </c>
      <c r="I1932">
        <v>270103</v>
      </c>
      <c r="J1932" t="s">
        <v>13535</v>
      </c>
      <c r="K1932">
        <v>270103007</v>
      </c>
      <c r="L1932" t="s">
        <v>13726</v>
      </c>
      <c r="M1932">
        <v>4376</v>
      </c>
      <c r="N1932">
        <v>0</v>
      </c>
      <c r="O1932">
        <v>0</v>
      </c>
    </row>
    <row r="1933" spans="1:15" x14ac:dyDescent="0.25">
      <c r="A1933" t="s">
        <v>10679</v>
      </c>
      <c r="B1933" t="s">
        <v>1912</v>
      </c>
      <c r="C1933" t="s">
        <v>13769</v>
      </c>
      <c r="E1933" t="s">
        <v>13766</v>
      </c>
      <c r="F1933">
        <v>1</v>
      </c>
      <c r="G1933">
        <v>13</v>
      </c>
      <c r="H1933">
        <v>13131</v>
      </c>
      <c r="I1933">
        <v>270103</v>
      </c>
      <c r="J1933" t="s">
        <v>13535</v>
      </c>
      <c r="K1933">
        <v>270103007</v>
      </c>
      <c r="L1933" t="s">
        <v>13726</v>
      </c>
      <c r="M1933">
        <v>0</v>
      </c>
      <c r="N1933">
        <v>0</v>
      </c>
      <c r="O1933">
        <v>3755</v>
      </c>
    </row>
    <row r="1934" spans="1:15" x14ac:dyDescent="0.25">
      <c r="A1934" t="s">
        <v>10679</v>
      </c>
      <c r="B1934" t="s">
        <v>1912</v>
      </c>
      <c r="C1934" t="s">
        <v>13769</v>
      </c>
      <c r="E1934" t="s">
        <v>13767</v>
      </c>
      <c r="F1934">
        <v>2</v>
      </c>
      <c r="G1934">
        <v>13</v>
      </c>
      <c r="H1934">
        <v>13131</v>
      </c>
      <c r="I1934">
        <v>270103</v>
      </c>
      <c r="J1934" t="s">
        <v>13535</v>
      </c>
      <c r="K1934">
        <v>270103007</v>
      </c>
      <c r="L1934" t="s">
        <v>13726</v>
      </c>
      <c r="M1934">
        <v>13127</v>
      </c>
      <c r="N1934">
        <v>0</v>
      </c>
      <c r="O1934">
        <v>0</v>
      </c>
    </row>
    <row r="1935" spans="1:15" x14ac:dyDescent="0.25">
      <c r="A1935" t="s">
        <v>10679</v>
      </c>
      <c r="B1935" t="s">
        <v>1912</v>
      </c>
      <c r="C1935" t="s">
        <v>13769</v>
      </c>
      <c r="E1935" t="s">
        <v>13768</v>
      </c>
      <c r="F1935">
        <v>3</v>
      </c>
      <c r="G1935">
        <v>13</v>
      </c>
      <c r="H1935">
        <v>13131</v>
      </c>
      <c r="I1935">
        <v>270103</v>
      </c>
      <c r="J1935" t="s">
        <v>13535</v>
      </c>
      <c r="K1935">
        <v>270103007</v>
      </c>
      <c r="L1935" t="s">
        <v>13726</v>
      </c>
      <c r="M1935">
        <v>0</v>
      </c>
      <c r="N1935">
        <v>3638</v>
      </c>
      <c r="O1935">
        <v>0</v>
      </c>
    </row>
    <row r="1936" spans="1:15" x14ac:dyDescent="0.25">
      <c r="A1936" t="s">
        <v>10679</v>
      </c>
      <c r="B1936" t="s">
        <v>1912</v>
      </c>
      <c r="C1936" t="s">
        <v>13770</v>
      </c>
      <c r="E1936" t="s">
        <v>13766</v>
      </c>
      <c r="F1936">
        <v>1</v>
      </c>
      <c r="G1936">
        <v>13</v>
      </c>
      <c r="H1936">
        <v>13131</v>
      </c>
      <c r="I1936">
        <v>270103</v>
      </c>
      <c r="J1936" t="s">
        <v>13535</v>
      </c>
      <c r="K1936">
        <v>270103007</v>
      </c>
      <c r="L1936" t="s">
        <v>13726</v>
      </c>
      <c r="M1936">
        <v>0</v>
      </c>
      <c r="N1936">
        <v>12314</v>
      </c>
      <c r="O1936">
        <v>14504</v>
      </c>
    </row>
    <row r="1937" spans="1:15" x14ac:dyDescent="0.25">
      <c r="A1937" t="s">
        <v>10679</v>
      </c>
      <c r="B1937" t="s">
        <v>1912</v>
      </c>
      <c r="C1937" t="s">
        <v>13770</v>
      </c>
      <c r="E1937" t="s">
        <v>13768</v>
      </c>
      <c r="F1937">
        <v>3</v>
      </c>
      <c r="G1937">
        <v>13</v>
      </c>
      <c r="H1937">
        <v>13131</v>
      </c>
      <c r="I1937">
        <v>270103</v>
      </c>
      <c r="J1937" t="s">
        <v>13535</v>
      </c>
      <c r="K1937">
        <v>270103007</v>
      </c>
      <c r="L1937" t="s">
        <v>13726</v>
      </c>
      <c r="M1937">
        <v>0</v>
      </c>
      <c r="N1937">
        <v>0</v>
      </c>
      <c r="O1937">
        <v>2901</v>
      </c>
    </row>
    <row r="1938" spans="1:15" x14ac:dyDescent="0.25">
      <c r="A1938" t="s">
        <v>10679</v>
      </c>
      <c r="B1938" t="s">
        <v>1912</v>
      </c>
      <c r="C1938" t="s">
        <v>13771</v>
      </c>
      <c r="E1938" t="s">
        <v>13766</v>
      </c>
      <c r="F1938">
        <v>1</v>
      </c>
      <c r="G1938">
        <v>13</v>
      </c>
      <c r="H1938">
        <v>13131</v>
      </c>
      <c r="I1938">
        <v>270103</v>
      </c>
      <c r="J1938" t="s">
        <v>13535</v>
      </c>
      <c r="K1938">
        <v>270103007</v>
      </c>
      <c r="L1938" t="s">
        <v>13726</v>
      </c>
      <c r="M1938">
        <v>0</v>
      </c>
      <c r="N1938">
        <v>0</v>
      </c>
      <c r="O1938">
        <v>2822</v>
      </c>
    </row>
    <row r="1939" spans="1:15" x14ac:dyDescent="0.25">
      <c r="A1939" t="s">
        <v>10679</v>
      </c>
      <c r="B1939" t="s">
        <v>1912</v>
      </c>
      <c r="C1939" t="s">
        <v>13771</v>
      </c>
      <c r="E1939" t="s">
        <v>13767</v>
      </c>
      <c r="F1939">
        <v>2</v>
      </c>
      <c r="G1939">
        <v>13</v>
      </c>
      <c r="H1939">
        <v>13131</v>
      </c>
      <c r="I1939">
        <v>270103</v>
      </c>
      <c r="J1939" t="s">
        <v>13535</v>
      </c>
      <c r="K1939">
        <v>270103007</v>
      </c>
      <c r="L1939" t="s">
        <v>13726</v>
      </c>
      <c r="M1939">
        <v>9102</v>
      </c>
      <c r="N1939">
        <v>5544</v>
      </c>
      <c r="O1939">
        <v>0</v>
      </c>
    </row>
    <row r="1940" spans="1:15" x14ac:dyDescent="0.25">
      <c r="A1940" t="s">
        <v>10679</v>
      </c>
      <c r="B1940" t="s">
        <v>1912</v>
      </c>
      <c r="C1940" t="s">
        <v>13771</v>
      </c>
      <c r="E1940" t="s">
        <v>13768</v>
      </c>
      <c r="F1940">
        <v>3</v>
      </c>
      <c r="G1940">
        <v>13</v>
      </c>
      <c r="H1940">
        <v>13131</v>
      </c>
      <c r="I1940">
        <v>270103</v>
      </c>
      <c r="J1940" t="s">
        <v>13535</v>
      </c>
      <c r="K1940">
        <v>270103007</v>
      </c>
      <c r="L1940" t="s">
        <v>13726</v>
      </c>
      <c r="M1940">
        <v>0</v>
      </c>
      <c r="N1940">
        <v>2772</v>
      </c>
      <c r="O1940">
        <v>0</v>
      </c>
    </row>
    <row r="1941" spans="1:15" x14ac:dyDescent="0.25">
      <c r="A1941" t="s">
        <v>10679</v>
      </c>
      <c r="B1941" t="s">
        <v>1912</v>
      </c>
      <c r="C1941" t="s">
        <v>13772</v>
      </c>
      <c r="E1941" t="s">
        <v>13766</v>
      </c>
      <c r="F1941">
        <v>1</v>
      </c>
      <c r="G1941">
        <v>13</v>
      </c>
      <c r="H1941">
        <v>13131</v>
      </c>
      <c r="I1941">
        <v>270103</v>
      </c>
      <c r="J1941" t="s">
        <v>13535</v>
      </c>
      <c r="K1941">
        <v>270103007</v>
      </c>
      <c r="L1941" t="s">
        <v>13726</v>
      </c>
      <c r="M1941">
        <v>0</v>
      </c>
      <c r="N1941">
        <v>2325</v>
      </c>
      <c r="O1941">
        <v>2277</v>
      </c>
    </row>
    <row r="1942" spans="1:15" x14ac:dyDescent="0.25">
      <c r="A1942" t="s">
        <v>10679</v>
      </c>
      <c r="B1942" t="s">
        <v>1912</v>
      </c>
      <c r="C1942" t="s">
        <v>13772</v>
      </c>
      <c r="E1942" t="s">
        <v>13767</v>
      </c>
      <c r="F1942">
        <v>2</v>
      </c>
      <c r="G1942">
        <v>13</v>
      </c>
      <c r="H1942">
        <v>13131</v>
      </c>
      <c r="I1942">
        <v>270103</v>
      </c>
      <c r="J1942" t="s">
        <v>13535</v>
      </c>
      <c r="K1942">
        <v>270103007</v>
      </c>
      <c r="L1942" t="s">
        <v>13726</v>
      </c>
      <c r="M1942">
        <v>0</v>
      </c>
      <c r="N1942">
        <v>2325</v>
      </c>
      <c r="O1942">
        <v>0</v>
      </c>
    </row>
    <row r="1943" spans="1:15" x14ac:dyDescent="0.25">
      <c r="A1943" t="s">
        <v>10679</v>
      </c>
      <c r="B1943" t="s">
        <v>1912</v>
      </c>
      <c r="C1943" t="s">
        <v>13773</v>
      </c>
      <c r="E1943" t="s">
        <v>13766</v>
      </c>
      <c r="F1943">
        <v>1</v>
      </c>
      <c r="G1943">
        <v>13</v>
      </c>
      <c r="H1943">
        <v>13131</v>
      </c>
      <c r="I1943">
        <v>270103</v>
      </c>
      <c r="J1943" t="s">
        <v>13535</v>
      </c>
      <c r="K1943">
        <v>270103007</v>
      </c>
      <c r="L1943" t="s">
        <v>13726</v>
      </c>
      <c r="M1943">
        <v>0</v>
      </c>
      <c r="N1943">
        <v>1594</v>
      </c>
      <c r="O1943">
        <v>2701</v>
      </c>
    </row>
    <row r="1944" spans="1:15" x14ac:dyDescent="0.25">
      <c r="A1944" t="s">
        <v>10679</v>
      </c>
      <c r="B1944" t="s">
        <v>1912</v>
      </c>
      <c r="C1944" t="s">
        <v>13773</v>
      </c>
      <c r="E1944" t="s">
        <v>13767</v>
      </c>
      <c r="F1944">
        <v>2</v>
      </c>
      <c r="G1944">
        <v>13</v>
      </c>
      <c r="H1944">
        <v>13131</v>
      </c>
      <c r="I1944">
        <v>270103</v>
      </c>
      <c r="J1944" t="s">
        <v>13535</v>
      </c>
      <c r="K1944">
        <v>270103007</v>
      </c>
      <c r="L1944" t="s">
        <v>13726</v>
      </c>
      <c r="M1944">
        <v>5834</v>
      </c>
      <c r="N1944">
        <v>1594</v>
      </c>
      <c r="O1944">
        <v>4052</v>
      </c>
    </row>
    <row r="1945" spans="1:15" x14ac:dyDescent="0.25">
      <c r="A1945" t="s">
        <v>10679</v>
      </c>
      <c r="B1945" t="s">
        <v>892</v>
      </c>
      <c r="C1945" t="s">
        <v>13765</v>
      </c>
      <c r="E1945" t="s">
        <v>13766</v>
      </c>
      <c r="F1945">
        <v>1</v>
      </c>
      <c r="G1945">
        <v>13</v>
      </c>
      <c r="H1945">
        <v>13101</v>
      </c>
      <c r="I1945">
        <v>270103</v>
      </c>
      <c r="J1945" t="s">
        <v>13535</v>
      </c>
      <c r="K1945">
        <v>270103007</v>
      </c>
      <c r="L1945" t="s">
        <v>13726</v>
      </c>
      <c r="M1945">
        <v>0</v>
      </c>
      <c r="N1945">
        <v>0</v>
      </c>
      <c r="O1945">
        <v>19041</v>
      </c>
    </row>
    <row r="1946" spans="1:15" x14ac:dyDescent="0.25">
      <c r="A1946" t="s">
        <v>10679</v>
      </c>
      <c r="B1946" t="s">
        <v>892</v>
      </c>
      <c r="C1946" t="s">
        <v>13765</v>
      </c>
      <c r="E1946" t="s">
        <v>13767</v>
      </c>
      <c r="F1946">
        <v>2</v>
      </c>
      <c r="G1946">
        <v>13</v>
      </c>
      <c r="H1946">
        <v>13101</v>
      </c>
      <c r="I1946">
        <v>270103</v>
      </c>
      <c r="J1946" t="s">
        <v>13535</v>
      </c>
      <c r="K1946">
        <v>270103007</v>
      </c>
      <c r="L1946" t="s">
        <v>13726</v>
      </c>
      <c r="M1946">
        <v>0</v>
      </c>
      <c r="N1946">
        <v>6602</v>
      </c>
      <c r="O1946">
        <v>3808</v>
      </c>
    </row>
    <row r="1947" spans="1:15" x14ac:dyDescent="0.25">
      <c r="A1947" t="s">
        <v>10679</v>
      </c>
      <c r="B1947" t="s">
        <v>892</v>
      </c>
      <c r="C1947" t="s">
        <v>13769</v>
      </c>
      <c r="E1947" t="s">
        <v>13766</v>
      </c>
      <c r="F1947">
        <v>1</v>
      </c>
      <c r="G1947">
        <v>13</v>
      </c>
      <c r="H1947">
        <v>13101</v>
      </c>
      <c r="I1947">
        <v>270103</v>
      </c>
      <c r="J1947" t="s">
        <v>13535</v>
      </c>
      <c r="K1947">
        <v>270103007</v>
      </c>
      <c r="L1947" t="s">
        <v>13726</v>
      </c>
      <c r="M1947">
        <v>0</v>
      </c>
      <c r="N1947">
        <v>3638</v>
      </c>
      <c r="O1947">
        <v>18773</v>
      </c>
    </row>
    <row r="1948" spans="1:15" x14ac:dyDescent="0.25">
      <c r="A1948" t="s">
        <v>10679</v>
      </c>
      <c r="B1948" t="s">
        <v>892</v>
      </c>
      <c r="C1948" t="s">
        <v>13769</v>
      </c>
      <c r="E1948" t="s">
        <v>13767</v>
      </c>
      <c r="F1948">
        <v>2</v>
      </c>
      <c r="G1948">
        <v>13</v>
      </c>
      <c r="H1948">
        <v>13101</v>
      </c>
      <c r="I1948">
        <v>270103</v>
      </c>
      <c r="J1948" t="s">
        <v>13535</v>
      </c>
      <c r="K1948">
        <v>270103007</v>
      </c>
      <c r="L1948" t="s">
        <v>13726</v>
      </c>
      <c r="M1948">
        <v>11060</v>
      </c>
      <c r="N1948">
        <v>10914</v>
      </c>
      <c r="O1948">
        <v>0</v>
      </c>
    </row>
    <row r="1949" spans="1:15" x14ac:dyDescent="0.25">
      <c r="A1949" t="s">
        <v>10679</v>
      </c>
      <c r="B1949" t="s">
        <v>892</v>
      </c>
      <c r="C1949" t="s">
        <v>13769</v>
      </c>
      <c r="E1949" t="s">
        <v>13768</v>
      </c>
      <c r="F1949">
        <v>3</v>
      </c>
      <c r="G1949">
        <v>13</v>
      </c>
      <c r="H1949">
        <v>13101</v>
      </c>
      <c r="I1949">
        <v>270103</v>
      </c>
      <c r="J1949" t="s">
        <v>13535</v>
      </c>
      <c r="K1949">
        <v>270103007</v>
      </c>
      <c r="L1949" t="s">
        <v>13726</v>
      </c>
      <c r="M1949">
        <v>0</v>
      </c>
      <c r="N1949">
        <v>10914</v>
      </c>
      <c r="O1949">
        <v>15018</v>
      </c>
    </row>
    <row r="1950" spans="1:15" x14ac:dyDescent="0.25">
      <c r="A1950" t="s">
        <v>10679</v>
      </c>
      <c r="B1950" t="s">
        <v>892</v>
      </c>
      <c r="C1950" t="s">
        <v>13770</v>
      </c>
      <c r="E1950" t="s">
        <v>13766</v>
      </c>
      <c r="F1950">
        <v>1</v>
      </c>
      <c r="G1950">
        <v>13</v>
      </c>
      <c r="H1950">
        <v>13101</v>
      </c>
      <c r="I1950">
        <v>270103</v>
      </c>
      <c r="J1950" t="s">
        <v>13535</v>
      </c>
      <c r="K1950">
        <v>270103007</v>
      </c>
      <c r="L1950" t="s">
        <v>13726</v>
      </c>
      <c r="M1950">
        <v>0</v>
      </c>
      <c r="N1950">
        <v>55414</v>
      </c>
      <c r="O1950">
        <v>37709</v>
      </c>
    </row>
    <row r="1951" spans="1:15" x14ac:dyDescent="0.25">
      <c r="A1951" t="s">
        <v>10679</v>
      </c>
      <c r="B1951" t="s">
        <v>892</v>
      </c>
      <c r="C1951" t="s">
        <v>13770</v>
      </c>
      <c r="E1951" t="s">
        <v>13767</v>
      </c>
      <c r="F1951">
        <v>2</v>
      </c>
      <c r="G1951">
        <v>13</v>
      </c>
      <c r="H1951">
        <v>13101</v>
      </c>
      <c r="I1951">
        <v>270103</v>
      </c>
      <c r="J1951" t="s">
        <v>13535</v>
      </c>
      <c r="K1951">
        <v>270103007</v>
      </c>
      <c r="L1951" t="s">
        <v>13726</v>
      </c>
      <c r="M1951">
        <v>12065</v>
      </c>
      <c r="N1951">
        <v>0</v>
      </c>
      <c r="O1951">
        <v>0</v>
      </c>
    </row>
    <row r="1952" spans="1:15" x14ac:dyDescent="0.25">
      <c r="A1952" t="s">
        <v>10679</v>
      </c>
      <c r="B1952" t="s">
        <v>892</v>
      </c>
      <c r="C1952" t="s">
        <v>13770</v>
      </c>
      <c r="E1952" t="s">
        <v>13768</v>
      </c>
      <c r="F1952">
        <v>3</v>
      </c>
      <c r="G1952">
        <v>13</v>
      </c>
      <c r="H1952">
        <v>13101</v>
      </c>
      <c r="I1952">
        <v>270103</v>
      </c>
      <c r="J1952" t="s">
        <v>13535</v>
      </c>
      <c r="K1952">
        <v>270103007</v>
      </c>
      <c r="L1952" t="s">
        <v>13726</v>
      </c>
      <c r="M1952">
        <v>0</v>
      </c>
      <c r="N1952">
        <v>0</v>
      </c>
      <c r="O1952">
        <v>8702</v>
      </c>
    </row>
    <row r="1953" spans="1:15" x14ac:dyDescent="0.25">
      <c r="A1953" t="s">
        <v>10679</v>
      </c>
      <c r="B1953" t="s">
        <v>892</v>
      </c>
      <c r="C1953" t="s">
        <v>13771</v>
      </c>
      <c r="E1953" t="s">
        <v>13766</v>
      </c>
      <c r="F1953">
        <v>1</v>
      </c>
      <c r="G1953">
        <v>13</v>
      </c>
      <c r="H1953">
        <v>13101</v>
      </c>
      <c r="I1953">
        <v>270103</v>
      </c>
      <c r="J1953" t="s">
        <v>13535</v>
      </c>
      <c r="K1953">
        <v>270103007</v>
      </c>
      <c r="L1953" t="s">
        <v>13726</v>
      </c>
      <c r="M1953">
        <v>0</v>
      </c>
      <c r="N1953">
        <v>33264</v>
      </c>
      <c r="O1953">
        <v>19756</v>
      </c>
    </row>
    <row r="1954" spans="1:15" x14ac:dyDescent="0.25">
      <c r="A1954" t="s">
        <v>10679</v>
      </c>
      <c r="B1954" t="s">
        <v>892</v>
      </c>
      <c r="C1954" t="s">
        <v>13771</v>
      </c>
      <c r="E1954" t="s">
        <v>13767</v>
      </c>
      <c r="F1954">
        <v>2</v>
      </c>
      <c r="G1954">
        <v>13</v>
      </c>
      <c r="H1954">
        <v>13101</v>
      </c>
      <c r="I1954">
        <v>270103</v>
      </c>
      <c r="J1954" t="s">
        <v>13535</v>
      </c>
      <c r="K1954">
        <v>270103007</v>
      </c>
      <c r="L1954" t="s">
        <v>13726</v>
      </c>
      <c r="M1954">
        <v>17008</v>
      </c>
      <c r="N1954">
        <v>5544</v>
      </c>
      <c r="O1954">
        <v>5645</v>
      </c>
    </row>
    <row r="1955" spans="1:15" x14ac:dyDescent="0.25">
      <c r="A1955" t="s">
        <v>10679</v>
      </c>
      <c r="B1955" t="s">
        <v>892</v>
      </c>
      <c r="C1955" t="s">
        <v>13771</v>
      </c>
      <c r="E1955" t="s">
        <v>13768</v>
      </c>
      <c r="F1955">
        <v>3</v>
      </c>
      <c r="G1955">
        <v>13</v>
      </c>
      <c r="H1955">
        <v>13101</v>
      </c>
      <c r="I1955">
        <v>270103</v>
      </c>
      <c r="J1955" t="s">
        <v>13535</v>
      </c>
      <c r="K1955">
        <v>270103007</v>
      </c>
      <c r="L1955" t="s">
        <v>13726</v>
      </c>
      <c r="M1955">
        <v>0</v>
      </c>
      <c r="N1955">
        <v>2772</v>
      </c>
      <c r="O1955">
        <v>11289</v>
      </c>
    </row>
    <row r="1956" spans="1:15" x14ac:dyDescent="0.25">
      <c r="A1956" t="s">
        <v>10679</v>
      </c>
      <c r="B1956" t="s">
        <v>892</v>
      </c>
      <c r="C1956" t="s">
        <v>13772</v>
      </c>
      <c r="E1956" t="s">
        <v>13766</v>
      </c>
      <c r="F1956">
        <v>1</v>
      </c>
      <c r="G1956">
        <v>13</v>
      </c>
      <c r="H1956">
        <v>13101</v>
      </c>
      <c r="I1956">
        <v>270103</v>
      </c>
      <c r="J1956" t="s">
        <v>13535</v>
      </c>
      <c r="K1956">
        <v>270103007</v>
      </c>
      <c r="L1956" t="s">
        <v>13726</v>
      </c>
      <c r="M1956">
        <v>0</v>
      </c>
      <c r="N1956">
        <v>9299</v>
      </c>
      <c r="O1956">
        <v>25042</v>
      </c>
    </row>
    <row r="1957" spans="1:15" x14ac:dyDescent="0.25">
      <c r="A1957" t="s">
        <v>10679</v>
      </c>
      <c r="B1957" t="s">
        <v>892</v>
      </c>
      <c r="C1957" t="s">
        <v>13772</v>
      </c>
      <c r="E1957" t="s">
        <v>13767</v>
      </c>
      <c r="F1957">
        <v>2</v>
      </c>
      <c r="G1957">
        <v>13</v>
      </c>
      <c r="H1957">
        <v>13101</v>
      </c>
      <c r="I1957">
        <v>270103</v>
      </c>
      <c r="J1957" t="s">
        <v>13535</v>
      </c>
      <c r="K1957">
        <v>270103007</v>
      </c>
      <c r="L1957" t="s">
        <v>13726</v>
      </c>
      <c r="M1957">
        <v>15752</v>
      </c>
      <c r="N1957">
        <v>4649</v>
      </c>
      <c r="O1957">
        <v>2277</v>
      </c>
    </row>
    <row r="1958" spans="1:15" x14ac:dyDescent="0.25">
      <c r="A1958" t="s">
        <v>10679</v>
      </c>
      <c r="B1958" t="s">
        <v>892</v>
      </c>
      <c r="C1958" t="s">
        <v>13772</v>
      </c>
      <c r="E1958" t="s">
        <v>13768</v>
      </c>
      <c r="F1958">
        <v>3</v>
      </c>
      <c r="G1958">
        <v>13</v>
      </c>
      <c r="H1958">
        <v>13101</v>
      </c>
      <c r="I1958">
        <v>270103</v>
      </c>
      <c r="J1958" t="s">
        <v>13535</v>
      </c>
      <c r="K1958">
        <v>270103007</v>
      </c>
      <c r="L1958" t="s">
        <v>13726</v>
      </c>
      <c r="M1958">
        <v>0</v>
      </c>
      <c r="N1958">
        <v>2325</v>
      </c>
      <c r="O1958">
        <v>2277</v>
      </c>
    </row>
    <row r="1959" spans="1:15" x14ac:dyDescent="0.25">
      <c r="A1959" t="s">
        <v>10679</v>
      </c>
      <c r="B1959" t="s">
        <v>892</v>
      </c>
      <c r="C1959" t="s">
        <v>13773</v>
      </c>
      <c r="E1959" t="s">
        <v>13766</v>
      </c>
      <c r="F1959">
        <v>1</v>
      </c>
      <c r="G1959">
        <v>13</v>
      </c>
      <c r="H1959">
        <v>13101</v>
      </c>
      <c r="I1959">
        <v>270103</v>
      </c>
      <c r="J1959" t="s">
        <v>13535</v>
      </c>
      <c r="K1959">
        <v>270103007</v>
      </c>
      <c r="L1959" t="s">
        <v>13726</v>
      </c>
      <c r="M1959">
        <v>0</v>
      </c>
      <c r="N1959">
        <v>9564</v>
      </c>
      <c r="O1959">
        <v>9455</v>
      </c>
    </row>
    <row r="1960" spans="1:15" x14ac:dyDescent="0.25">
      <c r="A1960" t="s">
        <v>10679</v>
      </c>
      <c r="B1960" t="s">
        <v>892</v>
      </c>
      <c r="C1960" t="s">
        <v>13773</v>
      </c>
      <c r="E1960" t="s">
        <v>13767</v>
      </c>
      <c r="F1960">
        <v>2</v>
      </c>
      <c r="G1960">
        <v>13</v>
      </c>
      <c r="H1960">
        <v>13101</v>
      </c>
      <c r="I1960">
        <v>270103</v>
      </c>
      <c r="J1960" t="s">
        <v>13535</v>
      </c>
      <c r="K1960">
        <v>270103007</v>
      </c>
      <c r="L1960" t="s">
        <v>13726</v>
      </c>
      <c r="M1960">
        <v>15669</v>
      </c>
      <c r="N1960">
        <v>1594</v>
      </c>
      <c r="O1960">
        <v>4052</v>
      </c>
    </row>
    <row r="1961" spans="1:15" x14ac:dyDescent="0.25">
      <c r="A1961" t="s">
        <v>10679</v>
      </c>
      <c r="B1961" t="s">
        <v>892</v>
      </c>
      <c r="C1961" t="s">
        <v>13773</v>
      </c>
      <c r="E1961" t="s">
        <v>13768</v>
      </c>
      <c r="F1961">
        <v>3</v>
      </c>
      <c r="G1961">
        <v>13</v>
      </c>
      <c r="H1961">
        <v>13101</v>
      </c>
      <c r="I1961">
        <v>270103</v>
      </c>
      <c r="J1961" t="s">
        <v>13535</v>
      </c>
      <c r="K1961">
        <v>270103007</v>
      </c>
      <c r="L1961" t="s">
        <v>13726</v>
      </c>
      <c r="M1961">
        <v>0</v>
      </c>
      <c r="N1961">
        <v>0</v>
      </c>
      <c r="O1961">
        <v>10806</v>
      </c>
    </row>
    <row r="1962" spans="1:15" x14ac:dyDescent="0.25">
      <c r="A1962" t="s">
        <v>10679</v>
      </c>
      <c r="B1962" t="s">
        <v>1963</v>
      </c>
      <c r="C1962" t="s">
        <v>13769</v>
      </c>
      <c r="E1962" t="s">
        <v>13767</v>
      </c>
      <c r="F1962">
        <v>2</v>
      </c>
      <c r="G1962">
        <v>13</v>
      </c>
      <c r="H1962">
        <v>13601</v>
      </c>
      <c r="I1962">
        <v>270103</v>
      </c>
      <c r="J1962" t="s">
        <v>13535</v>
      </c>
      <c r="K1962">
        <v>270103007</v>
      </c>
      <c r="L1962" t="s">
        <v>13726</v>
      </c>
      <c r="M1962">
        <v>0</v>
      </c>
      <c r="N1962">
        <v>3638</v>
      </c>
      <c r="O1962">
        <v>0</v>
      </c>
    </row>
    <row r="1963" spans="1:15" x14ac:dyDescent="0.25">
      <c r="A1963" t="s">
        <v>10679</v>
      </c>
      <c r="B1963" t="s">
        <v>1963</v>
      </c>
      <c r="C1963" t="s">
        <v>13770</v>
      </c>
      <c r="E1963" t="s">
        <v>13766</v>
      </c>
      <c r="F1963">
        <v>1</v>
      </c>
      <c r="G1963">
        <v>13</v>
      </c>
      <c r="H1963">
        <v>13601</v>
      </c>
      <c r="I1963">
        <v>270103</v>
      </c>
      <c r="J1963" t="s">
        <v>13535</v>
      </c>
      <c r="K1963">
        <v>270103007</v>
      </c>
      <c r="L1963" t="s">
        <v>13726</v>
      </c>
      <c r="M1963">
        <v>0</v>
      </c>
      <c r="N1963">
        <v>6157</v>
      </c>
      <c r="O1963">
        <v>2901</v>
      </c>
    </row>
    <row r="1964" spans="1:15" x14ac:dyDescent="0.25">
      <c r="A1964" t="s">
        <v>10679</v>
      </c>
      <c r="B1964" t="s">
        <v>1963</v>
      </c>
      <c r="C1964" t="s">
        <v>13771</v>
      </c>
      <c r="E1964" t="s">
        <v>13766</v>
      </c>
      <c r="F1964">
        <v>1</v>
      </c>
      <c r="G1964">
        <v>13</v>
      </c>
      <c r="H1964">
        <v>13601</v>
      </c>
      <c r="I1964">
        <v>270103</v>
      </c>
      <c r="J1964" t="s">
        <v>13535</v>
      </c>
      <c r="K1964">
        <v>270103007</v>
      </c>
      <c r="L1964" t="s">
        <v>13726</v>
      </c>
      <c r="M1964">
        <v>0</v>
      </c>
      <c r="N1964">
        <v>0</v>
      </c>
      <c r="O1964">
        <v>2822</v>
      </c>
    </row>
    <row r="1965" spans="1:15" x14ac:dyDescent="0.25">
      <c r="A1965" t="s">
        <v>10679</v>
      </c>
      <c r="B1965" t="s">
        <v>1963</v>
      </c>
      <c r="C1965" t="s">
        <v>13771</v>
      </c>
      <c r="E1965" t="s">
        <v>13767</v>
      </c>
      <c r="F1965">
        <v>2</v>
      </c>
      <c r="G1965">
        <v>13</v>
      </c>
      <c r="H1965">
        <v>13601</v>
      </c>
      <c r="I1965">
        <v>270103</v>
      </c>
      <c r="J1965" t="s">
        <v>13535</v>
      </c>
      <c r="K1965">
        <v>270103007</v>
      </c>
      <c r="L1965" t="s">
        <v>13726</v>
      </c>
      <c r="M1965">
        <v>13861</v>
      </c>
      <c r="N1965">
        <v>0</v>
      </c>
      <c r="O1965">
        <v>0</v>
      </c>
    </row>
    <row r="1966" spans="1:15" x14ac:dyDescent="0.25">
      <c r="A1966" t="s">
        <v>10679</v>
      </c>
      <c r="B1966" t="s">
        <v>1963</v>
      </c>
      <c r="C1966" t="s">
        <v>13772</v>
      </c>
      <c r="E1966" t="s">
        <v>13766</v>
      </c>
      <c r="F1966">
        <v>1</v>
      </c>
      <c r="G1966">
        <v>13</v>
      </c>
      <c r="H1966">
        <v>13601</v>
      </c>
      <c r="I1966">
        <v>270103</v>
      </c>
      <c r="J1966" t="s">
        <v>13535</v>
      </c>
      <c r="K1966">
        <v>270103007</v>
      </c>
      <c r="L1966" t="s">
        <v>13726</v>
      </c>
      <c r="M1966">
        <v>0</v>
      </c>
      <c r="N1966">
        <v>0</v>
      </c>
      <c r="O1966">
        <v>2277</v>
      </c>
    </row>
    <row r="1967" spans="1:15" x14ac:dyDescent="0.25">
      <c r="A1967" t="s">
        <v>10679</v>
      </c>
      <c r="B1967" t="s">
        <v>1963</v>
      </c>
      <c r="C1967" t="s">
        <v>13772</v>
      </c>
      <c r="E1967" t="s">
        <v>13767</v>
      </c>
      <c r="F1967">
        <v>2</v>
      </c>
      <c r="G1967">
        <v>13</v>
      </c>
      <c r="H1967">
        <v>13601</v>
      </c>
      <c r="I1967">
        <v>270103</v>
      </c>
      <c r="J1967" t="s">
        <v>13535</v>
      </c>
      <c r="K1967">
        <v>270103007</v>
      </c>
      <c r="L1967" t="s">
        <v>13726</v>
      </c>
      <c r="M1967">
        <v>1432</v>
      </c>
      <c r="N1967">
        <v>0</v>
      </c>
      <c r="O1967">
        <v>0</v>
      </c>
    </row>
    <row r="1968" spans="1:15" x14ac:dyDescent="0.25">
      <c r="A1968" t="s">
        <v>10679</v>
      </c>
      <c r="B1968" t="s">
        <v>1963</v>
      </c>
      <c r="C1968" t="s">
        <v>13773</v>
      </c>
      <c r="E1968" t="s">
        <v>13767</v>
      </c>
      <c r="F1968">
        <v>2</v>
      </c>
      <c r="G1968">
        <v>13</v>
      </c>
      <c r="H1968">
        <v>13601</v>
      </c>
      <c r="I1968">
        <v>270103</v>
      </c>
      <c r="J1968" t="s">
        <v>13535</v>
      </c>
      <c r="K1968">
        <v>270103007</v>
      </c>
      <c r="L1968" t="s">
        <v>13726</v>
      </c>
      <c r="M1968">
        <v>1432</v>
      </c>
      <c r="N1968">
        <v>1594</v>
      </c>
      <c r="O1968">
        <v>0</v>
      </c>
    </row>
    <row r="1969" spans="1:15" x14ac:dyDescent="0.25">
      <c r="A1969" t="s">
        <v>10679</v>
      </c>
      <c r="B1969" t="s">
        <v>1963</v>
      </c>
      <c r="C1969" t="s">
        <v>13773</v>
      </c>
      <c r="E1969" t="s">
        <v>13768</v>
      </c>
      <c r="F1969">
        <v>3</v>
      </c>
      <c r="G1969">
        <v>13</v>
      </c>
      <c r="H1969">
        <v>13601</v>
      </c>
      <c r="I1969">
        <v>270103</v>
      </c>
      <c r="J1969" t="s">
        <v>13535</v>
      </c>
      <c r="K1969">
        <v>270103007</v>
      </c>
      <c r="L1969" t="s">
        <v>13726</v>
      </c>
      <c r="M1969">
        <v>0</v>
      </c>
      <c r="N1969">
        <v>0</v>
      </c>
      <c r="O1969">
        <v>2701</v>
      </c>
    </row>
    <row r="1970" spans="1:15" x14ac:dyDescent="0.25">
      <c r="A1970" t="s">
        <v>10679</v>
      </c>
      <c r="B1970" t="s">
        <v>1933</v>
      </c>
      <c r="C1970" t="s">
        <v>13771</v>
      </c>
      <c r="E1970" t="s">
        <v>13767</v>
      </c>
      <c r="F1970">
        <v>2</v>
      </c>
      <c r="G1970">
        <v>13</v>
      </c>
      <c r="H1970">
        <v>13303</v>
      </c>
      <c r="I1970">
        <v>270103</v>
      </c>
      <c r="J1970" t="s">
        <v>13535</v>
      </c>
      <c r="K1970">
        <v>270103007</v>
      </c>
      <c r="L1970" t="s">
        <v>13726</v>
      </c>
      <c r="M1970">
        <v>0</v>
      </c>
      <c r="N1970">
        <v>2772</v>
      </c>
      <c r="O1970">
        <v>0</v>
      </c>
    </row>
    <row r="1971" spans="1:15" x14ac:dyDescent="0.25">
      <c r="A1971" t="s">
        <v>10679</v>
      </c>
      <c r="B1971" t="s">
        <v>1933</v>
      </c>
      <c r="C1971" t="s">
        <v>13772</v>
      </c>
      <c r="E1971" t="s">
        <v>13767</v>
      </c>
      <c r="F1971">
        <v>2</v>
      </c>
      <c r="G1971">
        <v>13</v>
      </c>
      <c r="H1971">
        <v>13303</v>
      </c>
      <c r="I1971">
        <v>270103</v>
      </c>
      <c r="J1971" t="s">
        <v>13535</v>
      </c>
      <c r="K1971">
        <v>270103007</v>
      </c>
      <c r="L1971" t="s">
        <v>13726</v>
      </c>
      <c r="M1971">
        <v>0</v>
      </c>
      <c r="N1971">
        <v>4649</v>
      </c>
      <c r="O1971">
        <v>0</v>
      </c>
    </row>
    <row r="1972" spans="1:15" x14ac:dyDescent="0.25">
      <c r="A1972" t="s">
        <v>10679</v>
      </c>
      <c r="B1972" t="s">
        <v>1933</v>
      </c>
      <c r="C1972" t="s">
        <v>13773</v>
      </c>
      <c r="E1972" t="s">
        <v>13767</v>
      </c>
      <c r="F1972">
        <v>2</v>
      </c>
      <c r="G1972">
        <v>13</v>
      </c>
      <c r="H1972">
        <v>13303</v>
      </c>
      <c r="I1972">
        <v>270103</v>
      </c>
      <c r="J1972" t="s">
        <v>13535</v>
      </c>
      <c r="K1972">
        <v>270103007</v>
      </c>
      <c r="L1972" t="s">
        <v>13726</v>
      </c>
      <c r="M1972">
        <v>0</v>
      </c>
      <c r="N1972">
        <v>1594</v>
      </c>
      <c r="O1972">
        <v>0</v>
      </c>
    </row>
    <row r="1973" spans="1:15" x14ac:dyDescent="0.25">
      <c r="A1973" t="s">
        <v>10679</v>
      </c>
      <c r="B1973" t="s">
        <v>1915</v>
      </c>
      <c r="C1973" t="s">
        <v>13769</v>
      </c>
      <c r="E1973" t="s">
        <v>13766</v>
      </c>
      <c r="F1973">
        <v>1</v>
      </c>
      <c r="G1973">
        <v>13</v>
      </c>
      <c r="H1973">
        <v>13132</v>
      </c>
      <c r="I1973">
        <v>270103</v>
      </c>
      <c r="J1973" t="s">
        <v>13535</v>
      </c>
      <c r="K1973">
        <v>270103007</v>
      </c>
      <c r="L1973" t="s">
        <v>13726</v>
      </c>
      <c r="M1973">
        <v>0</v>
      </c>
      <c r="N1973">
        <v>3638</v>
      </c>
      <c r="O1973">
        <v>3755</v>
      </c>
    </row>
    <row r="1974" spans="1:15" x14ac:dyDescent="0.25">
      <c r="A1974" t="s">
        <v>10679</v>
      </c>
      <c r="B1974" t="s">
        <v>1915</v>
      </c>
      <c r="C1974" t="s">
        <v>13770</v>
      </c>
      <c r="E1974" t="s">
        <v>13766</v>
      </c>
      <c r="F1974">
        <v>1</v>
      </c>
      <c r="G1974">
        <v>13</v>
      </c>
      <c r="H1974">
        <v>13132</v>
      </c>
      <c r="I1974">
        <v>270103</v>
      </c>
      <c r="J1974" t="s">
        <v>13535</v>
      </c>
      <c r="K1974">
        <v>270103007</v>
      </c>
      <c r="L1974" t="s">
        <v>13726</v>
      </c>
      <c r="M1974">
        <v>0</v>
      </c>
      <c r="N1974">
        <v>9236</v>
      </c>
      <c r="O1974">
        <v>5801</v>
      </c>
    </row>
    <row r="1975" spans="1:15" x14ac:dyDescent="0.25">
      <c r="A1975" t="s">
        <v>10679</v>
      </c>
      <c r="B1975" t="s">
        <v>1915</v>
      </c>
      <c r="C1975" t="s">
        <v>13770</v>
      </c>
      <c r="E1975" t="s">
        <v>13767</v>
      </c>
      <c r="F1975">
        <v>2</v>
      </c>
      <c r="G1975">
        <v>13</v>
      </c>
      <c r="H1975">
        <v>13132</v>
      </c>
      <c r="I1975">
        <v>270103</v>
      </c>
      <c r="J1975" t="s">
        <v>13535</v>
      </c>
      <c r="K1975">
        <v>270103007</v>
      </c>
      <c r="L1975" t="s">
        <v>13726</v>
      </c>
      <c r="M1975">
        <v>4716</v>
      </c>
      <c r="N1975">
        <v>0</v>
      </c>
      <c r="O1975">
        <v>0</v>
      </c>
    </row>
    <row r="1976" spans="1:15" x14ac:dyDescent="0.25">
      <c r="A1976" t="s">
        <v>10679</v>
      </c>
      <c r="B1976" t="s">
        <v>1915</v>
      </c>
      <c r="C1976" t="s">
        <v>13770</v>
      </c>
      <c r="E1976" t="s">
        <v>13768</v>
      </c>
      <c r="F1976">
        <v>3</v>
      </c>
      <c r="G1976">
        <v>13</v>
      </c>
      <c r="H1976">
        <v>13132</v>
      </c>
      <c r="I1976">
        <v>270103</v>
      </c>
      <c r="J1976" t="s">
        <v>13535</v>
      </c>
      <c r="K1976">
        <v>270103007</v>
      </c>
      <c r="L1976" t="s">
        <v>13726</v>
      </c>
      <c r="M1976">
        <v>3265</v>
      </c>
      <c r="N1976">
        <v>0</v>
      </c>
      <c r="O1976">
        <v>5801</v>
      </c>
    </row>
    <row r="1977" spans="1:15" x14ac:dyDescent="0.25">
      <c r="A1977" t="s">
        <v>10679</v>
      </c>
      <c r="B1977" t="s">
        <v>1915</v>
      </c>
      <c r="C1977" t="s">
        <v>13771</v>
      </c>
      <c r="E1977" t="s">
        <v>13766</v>
      </c>
      <c r="F1977">
        <v>1</v>
      </c>
      <c r="G1977">
        <v>13</v>
      </c>
      <c r="H1977">
        <v>13132</v>
      </c>
      <c r="I1977">
        <v>270103</v>
      </c>
      <c r="J1977" t="s">
        <v>13535</v>
      </c>
      <c r="K1977">
        <v>270103007</v>
      </c>
      <c r="L1977" t="s">
        <v>13726</v>
      </c>
      <c r="M1977">
        <v>0</v>
      </c>
      <c r="N1977">
        <v>2772</v>
      </c>
      <c r="O1977">
        <v>0</v>
      </c>
    </row>
    <row r="1978" spans="1:15" x14ac:dyDescent="0.25">
      <c r="A1978" t="s">
        <v>10679</v>
      </c>
      <c r="B1978" t="s">
        <v>1915</v>
      </c>
      <c r="C1978" t="s">
        <v>13771</v>
      </c>
      <c r="E1978" t="s">
        <v>13767</v>
      </c>
      <c r="F1978">
        <v>2</v>
      </c>
      <c r="G1978">
        <v>13</v>
      </c>
      <c r="H1978">
        <v>13132</v>
      </c>
      <c r="I1978">
        <v>270103</v>
      </c>
      <c r="J1978" t="s">
        <v>13535</v>
      </c>
      <c r="K1978">
        <v>270103007</v>
      </c>
      <c r="L1978" t="s">
        <v>13726</v>
      </c>
      <c r="M1978">
        <v>0</v>
      </c>
      <c r="N1978">
        <v>2772</v>
      </c>
      <c r="O1978">
        <v>2822</v>
      </c>
    </row>
    <row r="1979" spans="1:15" x14ac:dyDescent="0.25">
      <c r="A1979" t="s">
        <v>10679</v>
      </c>
      <c r="B1979" t="s">
        <v>1915</v>
      </c>
      <c r="C1979" t="s">
        <v>13771</v>
      </c>
      <c r="E1979" t="s">
        <v>13768</v>
      </c>
      <c r="F1979">
        <v>3</v>
      </c>
      <c r="G1979">
        <v>13</v>
      </c>
      <c r="H1979">
        <v>13132</v>
      </c>
      <c r="I1979">
        <v>270103</v>
      </c>
      <c r="J1979" t="s">
        <v>13535</v>
      </c>
      <c r="K1979">
        <v>270103007</v>
      </c>
      <c r="L1979" t="s">
        <v>13726</v>
      </c>
      <c r="M1979">
        <v>0</v>
      </c>
      <c r="N1979">
        <v>2772</v>
      </c>
      <c r="O1979">
        <v>0</v>
      </c>
    </row>
    <row r="1980" spans="1:15" x14ac:dyDescent="0.25">
      <c r="A1980" t="s">
        <v>10679</v>
      </c>
      <c r="B1980" t="s">
        <v>1915</v>
      </c>
      <c r="C1980" t="s">
        <v>13772</v>
      </c>
      <c r="E1980" t="s">
        <v>13767</v>
      </c>
      <c r="F1980">
        <v>2</v>
      </c>
      <c r="G1980">
        <v>13</v>
      </c>
      <c r="H1980">
        <v>13132</v>
      </c>
      <c r="I1980">
        <v>270103</v>
      </c>
      <c r="J1980" t="s">
        <v>13535</v>
      </c>
      <c r="K1980">
        <v>270103007</v>
      </c>
      <c r="L1980" t="s">
        <v>13726</v>
      </c>
      <c r="M1980">
        <v>17776</v>
      </c>
      <c r="N1980">
        <v>0</v>
      </c>
      <c r="O1980">
        <v>2277</v>
      </c>
    </row>
    <row r="1981" spans="1:15" x14ac:dyDescent="0.25">
      <c r="A1981" t="s">
        <v>10679</v>
      </c>
      <c r="B1981" t="s">
        <v>1915</v>
      </c>
      <c r="C1981" t="s">
        <v>13772</v>
      </c>
      <c r="E1981" t="s">
        <v>13768</v>
      </c>
      <c r="F1981">
        <v>3</v>
      </c>
      <c r="G1981">
        <v>13</v>
      </c>
      <c r="H1981">
        <v>13132</v>
      </c>
      <c r="I1981">
        <v>270103</v>
      </c>
      <c r="J1981" t="s">
        <v>13535</v>
      </c>
      <c r="K1981">
        <v>270103007</v>
      </c>
      <c r="L1981" t="s">
        <v>13726</v>
      </c>
      <c r="M1981">
        <v>0</v>
      </c>
      <c r="N1981">
        <v>0</v>
      </c>
      <c r="O1981">
        <v>2277</v>
      </c>
    </row>
    <row r="1982" spans="1:15" x14ac:dyDescent="0.25">
      <c r="A1982" t="s">
        <v>10679</v>
      </c>
      <c r="B1982" t="s">
        <v>1915</v>
      </c>
      <c r="C1982" t="s">
        <v>13773</v>
      </c>
      <c r="E1982" t="s">
        <v>13766</v>
      </c>
      <c r="F1982">
        <v>1</v>
      </c>
      <c r="G1982">
        <v>13</v>
      </c>
      <c r="H1982">
        <v>13132</v>
      </c>
      <c r="I1982">
        <v>270103</v>
      </c>
      <c r="J1982" t="s">
        <v>13535</v>
      </c>
      <c r="K1982">
        <v>270103007</v>
      </c>
      <c r="L1982" t="s">
        <v>13726</v>
      </c>
      <c r="M1982">
        <v>0</v>
      </c>
      <c r="N1982">
        <v>4782</v>
      </c>
      <c r="O1982">
        <v>0</v>
      </c>
    </row>
    <row r="1983" spans="1:15" x14ac:dyDescent="0.25">
      <c r="A1983" t="s">
        <v>10679</v>
      </c>
      <c r="B1983" t="s">
        <v>1915</v>
      </c>
      <c r="C1983" t="s">
        <v>13773</v>
      </c>
      <c r="E1983" t="s">
        <v>13767</v>
      </c>
      <c r="F1983">
        <v>2</v>
      </c>
      <c r="G1983">
        <v>13</v>
      </c>
      <c r="H1983">
        <v>13132</v>
      </c>
      <c r="I1983">
        <v>270103</v>
      </c>
      <c r="J1983" t="s">
        <v>13535</v>
      </c>
      <c r="K1983">
        <v>270103007</v>
      </c>
      <c r="L1983" t="s">
        <v>13726</v>
      </c>
      <c r="M1983">
        <v>7981</v>
      </c>
      <c r="N1983">
        <v>3188</v>
      </c>
      <c r="O1983">
        <v>1351</v>
      </c>
    </row>
    <row r="1984" spans="1:15" x14ac:dyDescent="0.25">
      <c r="A1984" t="s">
        <v>10679</v>
      </c>
      <c r="B1984" t="s">
        <v>1915</v>
      </c>
      <c r="C1984" t="s">
        <v>13773</v>
      </c>
      <c r="E1984" t="s">
        <v>13768</v>
      </c>
      <c r="F1984">
        <v>3</v>
      </c>
      <c r="G1984">
        <v>13</v>
      </c>
      <c r="H1984">
        <v>13132</v>
      </c>
      <c r="I1984">
        <v>270103</v>
      </c>
      <c r="J1984" t="s">
        <v>13535</v>
      </c>
      <c r="K1984">
        <v>270103007</v>
      </c>
      <c r="L1984" t="s">
        <v>13726</v>
      </c>
      <c r="M1984">
        <v>0</v>
      </c>
      <c r="N1984">
        <v>0</v>
      </c>
      <c r="O1984">
        <v>1351</v>
      </c>
    </row>
    <row r="1985" spans="1:15" x14ac:dyDescent="0.25">
      <c r="A1985" t="s">
        <v>10679</v>
      </c>
      <c r="B1985" t="s">
        <v>1880</v>
      </c>
      <c r="C1985" t="s">
        <v>13765</v>
      </c>
      <c r="E1985" t="s">
        <v>13767</v>
      </c>
      <c r="F1985">
        <v>2</v>
      </c>
      <c r="G1985">
        <v>13</v>
      </c>
      <c r="H1985">
        <v>13120</v>
      </c>
      <c r="I1985">
        <v>270103</v>
      </c>
      <c r="J1985" t="s">
        <v>13535</v>
      </c>
      <c r="K1985">
        <v>270103007</v>
      </c>
      <c r="L1985" t="s">
        <v>13726</v>
      </c>
      <c r="M1985">
        <v>0</v>
      </c>
      <c r="N1985">
        <v>3301</v>
      </c>
      <c r="O1985">
        <v>3808</v>
      </c>
    </row>
    <row r="1986" spans="1:15" x14ac:dyDescent="0.25">
      <c r="A1986" t="s">
        <v>10679</v>
      </c>
      <c r="B1986" t="s">
        <v>1880</v>
      </c>
      <c r="C1986" t="s">
        <v>13769</v>
      </c>
      <c r="E1986" t="s">
        <v>13766</v>
      </c>
      <c r="F1986">
        <v>1</v>
      </c>
      <c r="G1986">
        <v>13</v>
      </c>
      <c r="H1986">
        <v>13120</v>
      </c>
      <c r="I1986">
        <v>270103</v>
      </c>
      <c r="J1986" t="s">
        <v>13535</v>
      </c>
      <c r="K1986">
        <v>270103007</v>
      </c>
      <c r="L1986" t="s">
        <v>13726</v>
      </c>
      <c r="M1986">
        <v>0</v>
      </c>
      <c r="N1986">
        <v>0</v>
      </c>
      <c r="O1986">
        <v>3755</v>
      </c>
    </row>
    <row r="1987" spans="1:15" x14ac:dyDescent="0.25">
      <c r="A1987" t="s">
        <v>10679</v>
      </c>
      <c r="B1987" t="s">
        <v>1880</v>
      </c>
      <c r="C1987" t="s">
        <v>13769</v>
      </c>
      <c r="E1987" t="s">
        <v>13767</v>
      </c>
      <c r="F1987">
        <v>2</v>
      </c>
      <c r="G1987">
        <v>13</v>
      </c>
      <c r="H1987">
        <v>13120</v>
      </c>
      <c r="I1987">
        <v>270103</v>
      </c>
      <c r="J1987" t="s">
        <v>13535</v>
      </c>
      <c r="K1987">
        <v>270103007</v>
      </c>
      <c r="L1987" t="s">
        <v>13726</v>
      </c>
      <c r="M1987">
        <v>13563</v>
      </c>
      <c r="N1987">
        <v>0</v>
      </c>
      <c r="O1987">
        <v>7509</v>
      </c>
    </row>
    <row r="1988" spans="1:15" x14ac:dyDescent="0.25">
      <c r="A1988" t="s">
        <v>10679</v>
      </c>
      <c r="B1988" t="s">
        <v>1880</v>
      </c>
      <c r="C1988" t="s">
        <v>13769</v>
      </c>
      <c r="E1988" t="s">
        <v>13768</v>
      </c>
      <c r="F1988">
        <v>3</v>
      </c>
      <c r="G1988">
        <v>13</v>
      </c>
      <c r="H1988">
        <v>13120</v>
      </c>
      <c r="I1988">
        <v>270103</v>
      </c>
      <c r="J1988" t="s">
        <v>13535</v>
      </c>
      <c r="K1988">
        <v>270103007</v>
      </c>
      <c r="L1988" t="s">
        <v>13726</v>
      </c>
      <c r="M1988">
        <v>0</v>
      </c>
      <c r="N1988">
        <v>0</v>
      </c>
      <c r="O1988">
        <v>11264</v>
      </c>
    </row>
    <row r="1989" spans="1:15" x14ac:dyDescent="0.25">
      <c r="A1989" t="s">
        <v>10679</v>
      </c>
      <c r="B1989" t="s">
        <v>1880</v>
      </c>
      <c r="C1989" t="s">
        <v>13770</v>
      </c>
      <c r="E1989" t="s">
        <v>13766</v>
      </c>
      <c r="F1989">
        <v>1</v>
      </c>
      <c r="G1989">
        <v>13</v>
      </c>
      <c r="H1989">
        <v>13120</v>
      </c>
      <c r="I1989">
        <v>270103</v>
      </c>
      <c r="J1989" t="s">
        <v>13535</v>
      </c>
      <c r="K1989">
        <v>270103007</v>
      </c>
      <c r="L1989" t="s">
        <v>13726</v>
      </c>
      <c r="M1989">
        <v>0</v>
      </c>
      <c r="N1989">
        <v>6157</v>
      </c>
      <c r="O1989">
        <v>8702</v>
      </c>
    </row>
    <row r="1990" spans="1:15" x14ac:dyDescent="0.25">
      <c r="A1990" t="s">
        <v>10679</v>
      </c>
      <c r="B1990" t="s">
        <v>1880</v>
      </c>
      <c r="C1990" t="s">
        <v>13770</v>
      </c>
      <c r="E1990" t="s">
        <v>13767</v>
      </c>
      <c r="F1990">
        <v>2</v>
      </c>
      <c r="G1990">
        <v>13</v>
      </c>
      <c r="H1990">
        <v>13120</v>
      </c>
      <c r="I1990">
        <v>270103</v>
      </c>
      <c r="J1990" t="s">
        <v>13535</v>
      </c>
      <c r="K1990">
        <v>270103007</v>
      </c>
      <c r="L1990" t="s">
        <v>13726</v>
      </c>
      <c r="M1990">
        <v>4124</v>
      </c>
      <c r="N1990">
        <v>0</v>
      </c>
      <c r="O1990">
        <v>0</v>
      </c>
    </row>
    <row r="1991" spans="1:15" x14ac:dyDescent="0.25">
      <c r="A1991" t="s">
        <v>10679</v>
      </c>
      <c r="B1991" t="s">
        <v>1880</v>
      </c>
      <c r="C1991" t="s">
        <v>13770</v>
      </c>
      <c r="E1991" t="s">
        <v>13768</v>
      </c>
      <c r="F1991">
        <v>3</v>
      </c>
      <c r="G1991">
        <v>13</v>
      </c>
      <c r="H1991">
        <v>13120</v>
      </c>
      <c r="I1991">
        <v>270103</v>
      </c>
      <c r="J1991" t="s">
        <v>13535</v>
      </c>
      <c r="K1991">
        <v>270103007</v>
      </c>
      <c r="L1991" t="s">
        <v>13726</v>
      </c>
      <c r="M1991">
        <v>0</v>
      </c>
      <c r="N1991">
        <v>0</v>
      </c>
      <c r="O1991">
        <v>5801</v>
      </c>
    </row>
    <row r="1992" spans="1:15" x14ac:dyDescent="0.25">
      <c r="A1992" t="s">
        <v>10679</v>
      </c>
      <c r="B1992" t="s">
        <v>1880</v>
      </c>
      <c r="C1992" t="s">
        <v>13771</v>
      </c>
      <c r="E1992" t="s">
        <v>13766</v>
      </c>
      <c r="F1992">
        <v>1</v>
      </c>
      <c r="G1992">
        <v>13</v>
      </c>
      <c r="H1992">
        <v>13120</v>
      </c>
      <c r="I1992">
        <v>270103</v>
      </c>
      <c r="J1992" t="s">
        <v>13535</v>
      </c>
      <c r="K1992">
        <v>270103007</v>
      </c>
      <c r="L1992" t="s">
        <v>13726</v>
      </c>
      <c r="M1992">
        <v>0</v>
      </c>
      <c r="N1992">
        <v>13860</v>
      </c>
      <c r="O1992">
        <v>5645</v>
      </c>
    </row>
    <row r="1993" spans="1:15" x14ac:dyDescent="0.25">
      <c r="A1993" t="s">
        <v>10679</v>
      </c>
      <c r="B1993" t="s">
        <v>1880</v>
      </c>
      <c r="C1993" t="s">
        <v>13771</v>
      </c>
      <c r="E1993" t="s">
        <v>13767</v>
      </c>
      <c r="F1993">
        <v>2</v>
      </c>
      <c r="G1993">
        <v>13</v>
      </c>
      <c r="H1993">
        <v>13120</v>
      </c>
      <c r="I1993">
        <v>270103</v>
      </c>
      <c r="J1993" t="s">
        <v>13535</v>
      </c>
      <c r="K1993">
        <v>270103007</v>
      </c>
      <c r="L1993" t="s">
        <v>13726</v>
      </c>
      <c r="M1993">
        <v>11580</v>
      </c>
      <c r="N1993">
        <v>2772</v>
      </c>
      <c r="O1993">
        <v>0</v>
      </c>
    </row>
    <row r="1994" spans="1:15" x14ac:dyDescent="0.25">
      <c r="A1994" t="s">
        <v>10679</v>
      </c>
      <c r="B1994" t="s">
        <v>1880</v>
      </c>
      <c r="C1994" t="s">
        <v>13771</v>
      </c>
      <c r="E1994" t="s">
        <v>13768</v>
      </c>
      <c r="F1994">
        <v>3</v>
      </c>
      <c r="G1994">
        <v>13</v>
      </c>
      <c r="H1994">
        <v>13120</v>
      </c>
      <c r="I1994">
        <v>270103</v>
      </c>
      <c r="J1994" t="s">
        <v>13535</v>
      </c>
      <c r="K1994">
        <v>270103007</v>
      </c>
      <c r="L1994" t="s">
        <v>13726</v>
      </c>
      <c r="M1994">
        <v>0</v>
      </c>
      <c r="N1994">
        <v>0</v>
      </c>
      <c r="O1994">
        <v>2822</v>
      </c>
    </row>
    <row r="1995" spans="1:15" x14ac:dyDescent="0.25">
      <c r="A1995" t="s">
        <v>10679</v>
      </c>
      <c r="B1995" t="s">
        <v>1880</v>
      </c>
      <c r="C1995" t="s">
        <v>13772</v>
      </c>
      <c r="E1995" t="s">
        <v>13766</v>
      </c>
      <c r="F1995">
        <v>1</v>
      </c>
      <c r="G1995">
        <v>13</v>
      </c>
      <c r="H1995">
        <v>13120</v>
      </c>
      <c r="I1995">
        <v>270103</v>
      </c>
      <c r="J1995" t="s">
        <v>13535</v>
      </c>
      <c r="K1995">
        <v>270103007</v>
      </c>
      <c r="L1995" t="s">
        <v>13726</v>
      </c>
      <c r="M1995">
        <v>0</v>
      </c>
      <c r="N1995">
        <v>2325</v>
      </c>
      <c r="O1995">
        <v>6830</v>
      </c>
    </row>
    <row r="1996" spans="1:15" x14ac:dyDescent="0.25">
      <c r="A1996" t="s">
        <v>10679</v>
      </c>
      <c r="B1996" t="s">
        <v>1880</v>
      </c>
      <c r="C1996" t="s">
        <v>13772</v>
      </c>
      <c r="E1996" t="s">
        <v>13767</v>
      </c>
      <c r="F1996">
        <v>2</v>
      </c>
      <c r="G1996">
        <v>13</v>
      </c>
      <c r="H1996">
        <v>13120</v>
      </c>
      <c r="I1996">
        <v>270103</v>
      </c>
      <c r="J1996" t="s">
        <v>13535</v>
      </c>
      <c r="K1996">
        <v>270103007</v>
      </c>
      <c r="L1996" t="s">
        <v>13726</v>
      </c>
      <c r="M1996">
        <v>30833</v>
      </c>
      <c r="N1996">
        <v>2325</v>
      </c>
      <c r="O1996">
        <v>2277</v>
      </c>
    </row>
    <row r="1997" spans="1:15" x14ac:dyDescent="0.25">
      <c r="A1997" t="s">
        <v>10679</v>
      </c>
      <c r="B1997" t="s">
        <v>1880</v>
      </c>
      <c r="C1997" t="s">
        <v>13773</v>
      </c>
      <c r="E1997" t="s">
        <v>13766</v>
      </c>
      <c r="F1997">
        <v>1</v>
      </c>
      <c r="G1997">
        <v>13</v>
      </c>
      <c r="H1997">
        <v>13120</v>
      </c>
      <c r="I1997">
        <v>270103</v>
      </c>
      <c r="J1997" t="s">
        <v>13535</v>
      </c>
      <c r="K1997">
        <v>270103007</v>
      </c>
      <c r="L1997" t="s">
        <v>13726</v>
      </c>
      <c r="M1997">
        <v>0</v>
      </c>
      <c r="N1997">
        <v>4782</v>
      </c>
      <c r="O1997">
        <v>8104</v>
      </c>
    </row>
    <row r="1998" spans="1:15" x14ac:dyDescent="0.25">
      <c r="A1998" t="s">
        <v>10679</v>
      </c>
      <c r="B1998" t="s">
        <v>1880</v>
      </c>
      <c r="C1998" t="s">
        <v>13773</v>
      </c>
      <c r="E1998" t="s">
        <v>13767</v>
      </c>
      <c r="F1998">
        <v>2</v>
      </c>
      <c r="G1998">
        <v>13</v>
      </c>
      <c r="H1998">
        <v>13120</v>
      </c>
      <c r="I1998">
        <v>270103</v>
      </c>
      <c r="J1998" t="s">
        <v>13535</v>
      </c>
      <c r="K1998">
        <v>270103007</v>
      </c>
      <c r="L1998" t="s">
        <v>13726</v>
      </c>
      <c r="M1998">
        <v>4838</v>
      </c>
      <c r="N1998">
        <v>3188</v>
      </c>
      <c r="O1998">
        <v>8104</v>
      </c>
    </row>
    <row r="1999" spans="1:15" x14ac:dyDescent="0.25">
      <c r="A1999" t="s">
        <v>10679</v>
      </c>
      <c r="B1999" t="s">
        <v>1880</v>
      </c>
      <c r="C1999" t="s">
        <v>13773</v>
      </c>
      <c r="E1999" t="s">
        <v>13768</v>
      </c>
      <c r="F1999">
        <v>3</v>
      </c>
      <c r="G1999">
        <v>13</v>
      </c>
      <c r="H1999">
        <v>13120</v>
      </c>
      <c r="I1999">
        <v>270103</v>
      </c>
      <c r="J1999" t="s">
        <v>13535</v>
      </c>
      <c r="K1999">
        <v>270103007</v>
      </c>
      <c r="L1999" t="s">
        <v>13726</v>
      </c>
      <c r="M1999">
        <v>0</v>
      </c>
      <c r="N1999">
        <v>0</v>
      </c>
      <c r="O1999">
        <v>5403</v>
      </c>
    </row>
    <row r="2000" spans="1:15" x14ac:dyDescent="0.25">
      <c r="A2000" t="s">
        <v>1781</v>
      </c>
      <c r="B2000" t="s">
        <v>1366</v>
      </c>
      <c r="C2000" t="s">
        <v>13765</v>
      </c>
      <c r="E2000" t="s">
        <v>13767</v>
      </c>
      <c r="F2000">
        <v>2</v>
      </c>
      <c r="G2000">
        <v>6</v>
      </c>
      <c r="H2000">
        <v>6303</v>
      </c>
      <c r="I2000">
        <v>270103</v>
      </c>
      <c r="J2000" t="s">
        <v>13535</v>
      </c>
      <c r="K2000">
        <v>270103007</v>
      </c>
      <c r="L2000" t="s">
        <v>13726</v>
      </c>
      <c r="M2000">
        <v>0</v>
      </c>
      <c r="N2000">
        <v>1235</v>
      </c>
      <c r="O2000">
        <v>1613</v>
      </c>
    </row>
    <row r="2001" spans="1:15" x14ac:dyDescent="0.25">
      <c r="A2001" t="s">
        <v>1781</v>
      </c>
      <c r="B2001" t="s">
        <v>1366</v>
      </c>
      <c r="C2001" t="s">
        <v>13769</v>
      </c>
      <c r="E2001" t="s">
        <v>13766</v>
      </c>
      <c r="F2001">
        <v>1</v>
      </c>
      <c r="G2001">
        <v>6</v>
      </c>
      <c r="H2001">
        <v>6303</v>
      </c>
      <c r="I2001">
        <v>270103</v>
      </c>
      <c r="J2001" t="s">
        <v>13535</v>
      </c>
      <c r="K2001">
        <v>270103007</v>
      </c>
      <c r="L2001" t="s">
        <v>13726</v>
      </c>
      <c r="M2001">
        <v>0</v>
      </c>
      <c r="N2001">
        <v>968</v>
      </c>
      <c r="O2001">
        <v>1448</v>
      </c>
    </row>
    <row r="2002" spans="1:15" x14ac:dyDescent="0.25">
      <c r="A2002" t="s">
        <v>1781</v>
      </c>
      <c r="B2002" t="s">
        <v>1366</v>
      </c>
      <c r="C2002" t="s">
        <v>13770</v>
      </c>
      <c r="E2002" t="s">
        <v>13766</v>
      </c>
      <c r="F2002">
        <v>1</v>
      </c>
      <c r="G2002">
        <v>6</v>
      </c>
      <c r="H2002">
        <v>6303</v>
      </c>
      <c r="I2002">
        <v>270103</v>
      </c>
      <c r="J2002" t="s">
        <v>13535</v>
      </c>
      <c r="K2002">
        <v>270103007</v>
      </c>
      <c r="L2002" t="s">
        <v>13726</v>
      </c>
      <c r="M2002">
        <v>0</v>
      </c>
      <c r="N2002">
        <v>966</v>
      </c>
      <c r="O2002">
        <v>682</v>
      </c>
    </row>
    <row r="2003" spans="1:15" x14ac:dyDescent="0.25">
      <c r="A2003" t="s">
        <v>1781</v>
      </c>
      <c r="B2003" t="s">
        <v>1366</v>
      </c>
      <c r="C2003" t="s">
        <v>13770</v>
      </c>
      <c r="E2003" t="s">
        <v>13767</v>
      </c>
      <c r="F2003">
        <v>2</v>
      </c>
      <c r="G2003">
        <v>6</v>
      </c>
      <c r="H2003">
        <v>6303</v>
      </c>
      <c r="I2003">
        <v>270103</v>
      </c>
      <c r="J2003" t="s">
        <v>13535</v>
      </c>
      <c r="K2003">
        <v>270103007</v>
      </c>
      <c r="L2003" t="s">
        <v>13726</v>
      </c>
      <c r="M2003">
        <v>0</v>
      </c>
      <c r="N2003">
        <v>0</v>
      </c>
      <c r="O2003">
        <v>2047</v>
      </c>
    </row>
    <row r="2004" spans="1:15" x14ac:dyDescent="0.25">
      <c r="A2004" t="s">
        <v>1781</v>
      </c>
      <c r="B2004" t="s">
        <v>1366</v>
      </c>
      <c r="C2004" t="s">
        <v>13770</v>
      </c>
      <c r="E2004" t="s">
        <v>13768</v>
      </c>
      <c r="F2004">
        <v>3</v>
      </c>
      <c r="G2004">
        <v>6</v>
      </c>
      <c r="H2004">
        <v>6303</v>
      </c>
      <c r="I2004">
        <v>270103</v>
      </c>
      <c r="J2004" t="s">
        <v>13535</v>
      </c>
      <c r="K2004">
        <v>270103007</v>
      </c>
      <c r="L2004" t="s">
        <v>13726</v>
      </c>
      <c r="M2004">
        <v>0</v>
      </c>
      <c r="N2004">
        <v>483</v>
      </c>
      <c r="O2004">
        <v>2047</v>
      </c>
    </row>
    <row r="2005" spans="1:15" x14ac:dyDescent="0.25">
      <c r="A2005" t="s">
        <v>1781</v>
      </c>
      <c r="B2005" t="s">
        <v>1366</v>
      </c>
      <c r="C2005" t="s">
        <v>13771</v>
      </c>
      <c r="E2005" t="s">
        <v>13766</v>
      </c>
      <c r="F2005">
        <v>1</v>
      </c>
      <c r="G2005">
        <v>6</v>
      </c>
      <c r="H2005">
        <v>6303</v>
      </c>
      <c r="I2005">
        <v>270103</v>
      </c>
      <c r="J2005" t="s">
        <v>13535</v>
      </c>
      <c r="K2005">
        <v>270103007</v>
      </c>
      <c r="L2005" t="s">
        <v>13726</v>
      </c>
      <c r="M2005">
        <v>0</v>
      </c>
      <c r="N2005">
        <v>1388</v>
      </c>
      <c r="O2005">
        <v>4506</v>
      </c>
    </row>
    <row r="2006" spans="1:15" x14ac:dyDescent="0.25">
      <c r="A2006" t="s">
        <v>1781</v>
      </c>
      <c r="B2006" t="s">
        <v>1366</v>
      </c>
      <c r="C2006" t="s">
        <v>13771</v>
      </c>
      <c r="E2006" t="s">
        <v>13767</v>
      </c>
      <c r="F2006">
        <v>2</v>
      </c>
      <c r="G2006">
        <v>6</v>
      </c>
      <c r="H2006">
        <v>6303</v>
      </c>
      <c r="I2006">
        <v>270103</v>
      </c>
      <c r="J2006" t="s">
        <v>13535</v>
      </c>
      <c r="K2006">
        <v>270103007</v>
      </c>
      <c r="L2006" t="s">
        <v>13726</v>
      </c>
      <c r="M2006">
        <v>0</v>
      </c>
      <c r="N2006">
        <v>0</v>
      </c>
      <c r="O2006">
        <v>751</v>
      </c>
    </row>
    <row r="2007" spans="1:15" x14ac:dyDescent="0.25">
      <c r="A2007" t="s">
        <v>1781</v>
      </c>
      <c r="B2007" t="s">
        <v>1366</v>
      </c>
      <c r="C2007" t="s">
        <v>13772</v>
      </c>
      <c r="E2007" t="s">
        <v>13766</v>
      </c>
      <c r="F2007">
        <v>1</v>
      </c>
      <c r="G2007">
        <v>6</v>
      </c>
      <c r="H2007">
        <v>6303</v>
      </c>
      <c r="I2007">
        <v>270103</v>
      </c>
      <c r="J2007" t="s">
        <v>13535</v>
      </c>
      <c r="K2007">
        <v>270103007</v>
      </c>
      <c r="L2007" t="s">
        <v>13726</v>
      </c>
      <c r="M2007">
        <v>0</v>
      </c>
      <c r="N2007">
        <v>1358</v>
      </c>
      <c r="O2007">
        <v>4038</v>
      </c>
    </row>
    <row r="2008" spans="1:15" x14ac:dyDescent="0.25">
      <c r="A2008" t="s">
        <v>1781</v>
      </c>
      <c r="B2008" t="s">
        <v>1366</v>
      </c>
      <c r="C2008" t="s">
        <v>13772</v>
      </c>
      <c r="E2008" t="s">
        <v>13768</v>
      </c>
      <c r="F2008">
        <v>3</v>
      </c>
      <c r="G2008">
        <v>6</v>
      </c>
      <c r="H2008">
        <v>6303</v>
      </c>
      <c r="I2008">
        <v>270103</v>
      </c>
      <c r="J2008" t="s">
        <v>13535</v>
      </c>
      <c r="K2008">
        <v>270103007</v>
      </c>
      <c r="L2008" t="s">
        <v>13726</v>
      </c>
      <c r="M2008">
        <v>0</v>
      </c>
      <c r="N2008">
        <v>0</v>
      </c>
      <c r="O2008">
        <v>2692</v>
      </c>
    </row>
    <row r="2009" spans="1:15" x14ac:dyDescent="0.25">
      <c r="A2009" t="s">
        <v>1781</v>
      </c>
      <c r="B2009" t="s">
        <v>1366</v>
      </c>
      <c r="C2009" t="s">
        <v>13773</v>
      </c>
      <c r="E2009" t="s">
        <v>13766</v>
      </c>
      <c r="F2009">
        <v>1</v>
      </c>
      <c r="G2009">
        <v>6</v>
      </c>
      <c r="H2009">
        <v>6303</v>
      </c>
      <c r="I2009">
        <v>270103</v>
      </c>
      <c r="J2009" t="s">
        <v>13535</v>
      </c>
      <c r="K2009">
        <v>270103007</v>
      </c>
      <c r="L2009" t="s">
        <v>13726</v>
      </c>
      <c r="M2009">
        <v>0</v>
      </c>
      <c r="N2009">
        <v>739</v>
      </c>
      <c r="O2009">
        <v>1622</v>
      </c>
    </row>
    <row r="2010" spans="1:15" x14ac:dyDescent="0.25">
      <c r="A2010" t="s">
        <v>1781</v>
      </c>
      <c r="B2010" t="s">
        <v>1366</v>
      </c>
      <c r="C2010" t="s">
        <v>13773</v>
      </c>
      <c r="E2010" t="s">
        <v>13767</v>
      </c>
      <c r="F2010">
        <v>2</v>
      </c>
      <c r="G2010">
        <v>6</v>
      </c>
      <c r="H2010">
        <v>6303</v>
      </c>
      <c r="I2010">
        <v>270103</v>
      </c>
      <c r="J2010" t="s">
        <v>13535</v>
      </c>
      <c r="K2010">
        <v>270103007</v>
      </c>
      <c r="L2010" t="s">
        <v>13726</v>
      </c>
      <c r="M2010">
        <v>0</v>
      </c>
      <c r="N2010">
        <v>0</v>
      </c>
      <c r="O2010">
        <v>324</v>
      </c>
    </row>
    <row r="2011" spans="1:15" x14ac:dyDescent="0.25">
      <c r="A2011" t="s">
        <v>1781</v>
      </c>
      <c r="B2011" t="s">
        <v>1366</v>
      </c>
      <c r="C2011" t="s">
        <v>13773</v>
      </c>
      <c r="E2011" t="s">
        <v>13768</v>
      </c>
      <c r="F2011">
        <v>3</v>
      </c>
      <c r="G2011">
        <v>6</v>
      </c>
      <c r="H2011">
        <v>6303</v>
      </c>
      <c r="I2011">
        <v>270103</v>
      </c>
      <c r="J2011" t="s">
        <v>13535</v>
      </c>
      <c r="K2011">
        <v>270103007</v>
      </c>
      <c r="L2011" t="s">
        <v>13726</v>
      </c>
      <c r="M2011">
        <v>0</v>
      </c>
      <c r="N2011">
        <v>0</v>
      </c>
      <c r="O2011">
        <v>649</v>
      </c>
    </row>
    <row r="2012" spans="1:15" x14ac:dyDescent="0.25">
      <c r="A2012" t="s">
        <v>1781</v>
      </c>
      <c r="B2012" t="s">
        <v>1363</v>
      </c>
      <c r="C2012" t="s">
        <v>13765</v>
      </c>
      <c r="E2012" t="s">
        <v>13767</v>
      </c>
      <c r="F2012">
        <v>2</v>
      </c>
      <c r="G2012">
        <v>6</v>
      </c>
      <c r="H2012">
        <v>6302</v>
      </c>
      <c r="I2012">
        <v>270103</v>
      </c>
      <c r="J2012" t="s">
        <v>13535</v>
      </c>
      <c r="K2012">
        <v>270103007</v>
      </c>
      <c r="L2012" t="s">
        <v>13726</v>
      </c>
      <c r="M2012">
        <v>0</v>
      </c>
      <c r="N2012">
        <v>0</v>
      </c>
      <c r="O2012">
        <v>1613</v>
      </c>
    </row>
    <row r="2013" spans="1:15" x14ac:dyDescent="0.25">
      <c r="A2013" t="s">
        <v>1781</v>
      </c>
      <c r="B2013" t="s">
        <v>1363</v>
      </c>
      <c r="C2013" t="s">
        <v>13770</v>
      </c>
      <c r="E2013" t="s">
        <v>13766</v>
      </c>
      <c r="F2013">
        <v>1</v>
      </c>
      <c r="G2013">
        <v>6</v>
      </c>
      <c r="H2013">
        <v>6302</v>
      </c>
      <c r="I2013">
        <v>270103</v>
      </c>
      <c r="J2013" t="s">
        <v>13535</v>
      </c>
      <c r="K2013">
        <v>270103007</v>
      </c>
      <c r="L2013" t="s">
        <v>13726</v>
      </c>
      <c r="M2013">
        <v>0</v>
      </c>
      <c r="N2013">
        <v>966</v>
      </c>
      <c r="O2013">
        <v>0</v>
      </c>
    </row>
    <row r="2014" spans="1:15" x14ac:dyDescent="0.25">
      <c r="A2014" t="s">
        <v>1781</v>
      </c>
      <c r="B2014" t="s">
        <v>1363</v>
      </c>
      <c r="C2014" t="s">
        <v>13770</v>
      </c>
      <c r="E2014" t="s">
        <v>13768</v>
      </c>
      <c r="F2014">
        <v>3</v>
      </c>
      <c r="G2014">
        <v>6</v>
      </c>
      <c r="H2014">
        <v>6302</v>
      </c>
      <c r="I2014">
        <v>270103</v>
      </c>
      <c r="J2014" t="s">
        <v>13535</v>
      </c>
      <c r="K2014">
        <v>270103007</v>
      </c>
      <c r="L2014" t="s">
        <v>13726</v>
      </c>
      <c r="M2014">
        <v>0</v>
      </c>
      <c r="N2014">
        <v>0</v>
      </c>
      <c r="O2014">
        <v>2729</v>
      </c>
    </row>
    <row r="2015" spans="1:15" x14ac:dyDescent="0.25">
      <c r="A2015" t="s">
        <v>1781</v>
      </c>
      <c r="B2015" t="s">
        <v>1363</v>
      </c>
      <c r="C2015" t="s">
        <v>13771</v>
      </c>
      <c r="E2015" t="s">
        <v>13766</v>
      </c>
      <c r="F2015">
        <v>1</v>
      </c>
      <c r="G2015">
        <v>6</v>
      </c>
      <c r="H2015">
        <v>6302</v>
      </c>
      <c r="I2015">
        <v>270103</v>
      </c>
      <c r="J2015" t="s">
        <v>13535</v>
      </c>
      <c r="K2015">
        <v>270103007</v>
      </c>
      <c r="L2015" t="s">
        <v>13726</v>
      </c>
      <c r="M2015">
        <v>0</v>
      </c>
      <c r="N2015">
        <v>0</v>
      </c>
      <c r="O2015">
        <v>2253</v>
      </c>
    </row>
    <row r="2016" spans="1:15" x14ac:dyDescent="0.25">
      <c r="A2016" t="s">
        <v>1781</v>
      </c>
      <c r="B2016" t="s">
        <v>1363</v>
      </c>
      <c r="C2016" t="s">
        <v>13772</v>
      </c>
      <c r="E2016" t="s">
        <v>13766</v>
      </c>
      <c r="F2016">
        <v>1</v>
      </c>
      <c r="G2016">
        <v>6</v>
      </c>
      <c r="H2016">
        <v>6302</v>
      </c>
      <c r="I2016">
        <v>270103</v>
      </c>
      <c r="J2016" t="s">
        <v>13535</v>
      </c>
      <c r="K2016">
        <v>270103007</v>
      </c>
      <c r="L2016" t="s">
        <v>13726</v>
      </c>
      <c r="M2016">
        <v>0</v>
      </c>
      <c r="N2016">
        <v>453</v>
      </c>
      <c r="O2016">
        <v>1346</v>
      </c>
    </row>
    <row r="2017" spans="1:15" x14ac:dyDescent="0.25">
      <c r="A2017" t="s">
        <v>1781</v>
      </c>
      <c r="B2017" t="s">
        <v>1363</v>
      </c>
      <c r="C2017" t="s">
        <v>13772</v>
      </c>
      <c r="E2017" t="s">
        <v>13768</v>
      </c>
      <c r="F2017">
        <v>3</v>
      </c>
      <c r="G2017">
        <v>6</v>
      </c>
      <c r="H2017">
        <v>6302</v>
      </c>
      <c r="I2017">
        <v>270103</v>
      </c>
      <c r="J2017" t="s">
        <v>13535</v>
      </c>
      <c r="K2017">
        <v>270103007</v>
      </c>
      <c r="L2017" t="s">
        <v>13726</v>
      </c>
      <c r="M2017">
        <v>0</v>
      </c>
      <c r="N2017">
        <v>0</v>
      </c>
      <c r="O2017">
        <v>673</v>
      </c>
    </row>
    <row r="2018" spans="1:15" x14ac:dyDescent="0.25">
      <c r="A2018" t="s">
        <v>1781</v>
      </c>
      <c r="B2018" t="s">
        <v>1363</v>
      </c>
      <c r="C2018" t="s">
        <v>13773</v>
      </c>
      <c r="E2018" t="s">
        <v>13766</v>
      </c>
      <c r="F2018">
        <v>1</v>
      </c>
      <c r="G2018">
        <v>6</v>
      </c>
      <c r="H2018">
        <v>6302</v>
      </c>
      <c r="I2018">
        <v>270103</v>
      </c>
      <c r="J2018" t="s">
        <v>13535</v>
      </c>
      <c r="K2018">
        <v>270103007</v>
      </c>
      <c r="L2018" t="s">
        <v>13726</v>
      </c>
      <c r="M2018">
        <v>0</v>
      </c>
      <c r="N2018">
        <v>369</v>
      </c>
      <c r="O2018">
        <v>324</v>
      </c>
    </row>
    <row r="2019" spans="1:15" x14ac:dyDescent="0.25">
      <c r="A2019" t="s">
        <v>1781</v>
      </c>
      <c r="B2019" t="s">
        <v>1363</v>
      </c>
      <c r="C2019" t="s">
        <v>13773</v>
      </c>
      <c r="E2019" t="s">
        <v>13767</v>
      </c>
      <c r="F2019">
        <v>2</v>
      </c>
      <c r="G2019">
        <v>6</v>
      </c>
      <c r="H2019">
        <v>6302</v>
      </c>
      <c r="I2019">
        <v>270103</v>
      </c>
      <c r="J2019" t="s">
        <v>13535</v>
      </c>
      <c r="K2019">
        <v>270103007</v>
      </c>
      <c r="L2019" t="s">
        <v>13726</v>
      </c>
      <c r="M2019">
        <v>0</v>
      </c>
      <c r="N2019">
        <v>0</v>
      </c>
      <c r="O2019">
        <v>649</v>
      </c>
    </row>
    <row r="2020" spans="1:15" x14ac:dyDescent="0.25">
      <c r="A2020" t="s">
        <v>1781</v>
      </c>
      <c r="B2020" t="s">
        <v>1363</v>
      </c>
      <c r="C2020" t="s">
        <v>13773</v>
      </c>
      <c r="E2020" t="s">
        <v>13768</v>
      </c>
      <c r="F2020">
        <v>3</v>
      </c>
      <c r="G2020">
        <v>6</v>
      </c>
      <c r="H2020">
        <v>6302</v>
      </c>
      <c r="I2020">
        <v>270103</v>
      </c>
      <c r="J2020" t="s">
        <v>13535</v>
      </c>
      <c r="K2020">
        <v>270103007</v>
      </c>
      <c r="L2020" t="s">
        <v>13726</v>
      </c>
      <c r="M2020">
        <v>0</v>
      </c>
      <c r="N2020">
        <v>0</v>
      </c>
      <c r="O2020">
        <v>324</v>
      </c>
    </row>
    <row r="2021" spans="1:15" x14ac:dyDescent="0.25">
      <c r="A2021" t="s">
        <v>1781</v>
      </c>
      <c r="B2021" t="s">
        <v>1295</v>
      </c>
      <c r="C2021" t="s">
        <v>13771</v>
      </c>
      <c r="E2021" t="s">
        <v>13766</v>
      </c>
      <c r="F2021">
        <v>1</v>
      </c>
      <c r="G2021">
        <v>6</v>
      </c>
      <c r="H2021">
        <v>6102</v>
      </c>
      <c r="I2021">
        <v>270103</v>
      </c>
      <c r="J2021" t="s">
        <v>13535</v>
      </c>
      <c r="K2021">
        <v>270103007</v>
      </c>
      <c r="L2021" t="s">
        <v>13726</v>
      </c>
      <c r="M2021">
        <v>0</v>
      </c>
      <c r="N2021">
        <v>694</v>
      </c>
      <c r="O2021">
        <v>751</v>
      </c>
    </row>
    <row r="2022" spans="1:15" x14ac:dyDescent="0.25">
      <c r="A2022" t="s">
        <v>1781</v>
      </c>
      <c r="B2022" t="s">
        <v>1295</v>
      </c>
      <c r="C2022" t="s">
        <v>13772</v>
      </c>
      <c r="E2022" t="s">
        <v>13766</v>
      </c>
      <c r="F2022">
        <v>1</v>
      </c>
      <c r="G2022">
        <v>6</v>
      </c>
      <c r="H2022">
        <v>6102</v>
      </c>
      <c r="I2022">
        <v>270103</v>
      </c>
      <c r="J2022" t="s">
        <v>13535</v>
      </c>
      <c r="K2022">
        <v>270103007</v>
      </c>
      <c r="L2022" t="s">
        <v>13726</v>
      </c>
      <c r="M2022">
        <v>0</v>
      </c>
      <c r="N2022">
        <v>453</v>
      </c>
      <c r="O2022">
        <v>673</v>
      </c>
    </row>
    <row r="2023" spans="1:15" x14ac:dyDescent="0.25">
      <c r="A2023" t="s">
        <v>1781</v>
      </c>
      <c r="B2023" t="s">
        <v>1295</v>
      </c>
      <c r="C2023" t="s">
        <v>13772</v>
      </c>
      <c r="E2023" t="s">
        <v>13768</v>
      </c>
      <c r="F2023">
        <v>3</v>
      </c>
      <c r="G2023">
        <v>6</v>
      </c>
      <c r="H2023">
        <v>6102</v>
      </c>
      <c r="I2023">
        <v>270103</v>
      </c>
      <c r="J2023" t="s">
        <v>13535</v>
      </c>
      <c r="K2023">
        <v>270103007</v>
      </c>
      <c r="L2023" t="s">
        <v>13726</v>
      </c>
      <c r="M2023">
        <v>0</v>
      </c>
      <c r="N2023">
        <v>453</v>
      </c>
      <c r="O2023">
        <v>673</v>
      </c>
    </row>
    <row r="2024" spans="1:15" x14ac:dyDescent="0.25">
      <c r="A2024" t="s">
        <v>1781</v>
      </c>
      <c r="B2024" t="s">
        <v>1295</v>
      </c>
      <c r="C2024" t="s">
        <v>13773</v>
      </c>
      <c r="E2024" t="s">
        <v>13766</v>
      </c>
      <c r="F2024">
        <v>1</v>
      </c>
      <c r="G2024">
        <v>6</v>
      </c>
      <c r="H2024">
        <v>6102</v>
      </c>
      <c r="I2024">
        <v>270103</v>
      </c>
      <c r="J2024" t="s">
        <v>13535</v>
      </c>
      <c r="K2024">
        <v>270103007</v>
      </c>
      <c r="L2024" t="s">
        <v>13726</v>
      </c>
      <c r="M2024">
        <v>0</v>
      </c>
      <c r="N2024">
        <v>369</v>
      </c>
      <c r="O2024">
        <v>0</v>
      </c>
    </row>
    <row r="2025" spans="1:15" x14ac:dyDescent="0.25">
      <c r="A2025" t="s">
        <v>1781</v>
      </c>
      <c r="B2025" t="s">
        <v>1295</v>
      </c>
      <c r="C2025" t="s">
        <v>13773</v>
      </c>
      <c r="E2025" t="s">
        <v>13767</v>
      </c>
      <c r="F2025">
        <v>2</v>
      </c>
      <c r="G2025">
        <v>6</v>
      </c>
      <c r="H2025">
        <v>6102</v>
      </c>
      <c r="I2025">
        <v>270103</v>
      </c>
      <c r="J2025" t="s">
        <v>13535</v>
      </c>
      <c r="K2025">
        <v>270103007</v>
      </c>
      <c r="L2025" t="s">
        <v>13726</v>
      </c>
      <c r="M2025">
        <v>0</v>
      </c>
      <c r="N2025">
        <v>0</v>
      </c>
      <c r="O2025">
        <v>649</v>
      </c>
    </row>
    <row r="2026" spans="1:15" x14ac:dyDescent="0.25">
      <c r="A2026" t="s">
        <v>1781</v>
      </c>
      <c r="B2026" t="s">
        <v>1298</v>
      </c>
      <c r="C2026" t="s">
        <v>13769</v>
      </c>
      <c r="E2026" t="s">
        <v>13766</v>
      </c>
      <c r="F2026">
        <v>1</v>
      </c>
      <c r="G2026">
        <v>6</v>
      </c>
      <c r="H2026">
        <v>6103</v>
      </c>
      <c r="I2026">
        <v>270103</v>
      </c>
      <c r="J2026" t="s">
        <v>13535</v>
      </c>
      <c r="K2026">
        <v>270103007</v>
      </c>
      <c r="L2026" t="s">
        <v>13726</v>
      </c>
      <c r="M2026">
        <v>0</v>
      </c>
      <c r="N2026">
        <v>968</v>
      </c>
      <c r="O2026">
        <v>0</v>
      </c>
    </row>
    <row r="2027" spans="1:15" x14ac:dyDescent="0.25">
      <c r="A2027" t="s">
        <v>1781</v>
      </c>
      <c r="B2027" t="s">
        <v>1298</v>
      </c>
      <c r="C2027" t="s">
        <v>13770</v>
      </c>
      <c r="E2027" t="s">
        <v>13766</v>
      </c>
      <c r="F2027">
        <v>1</v>
      </c>
      <c r="G2027">
        <v>6</v>
      </c>
      <c r="H2027">
        <v>6103</v>
      </c>
      <c r="I2027">
        <v>270103</v>
      </c>
      <c r="J2027" t="s">
        <v>13535</v>
      </c>
      <c r="K2027">
        <v>270103007</v>
      </c>
      <c r="L2027" t="s">
        <v>13726</v>
      </c>
      <c r="M2027">
        <v>0</v>
      </c>
      <c r="N2027">
        <v>483</v>
      </c>
      <c r="O2027">
        <v>0</v>
      </c>
    </row>
    <row r="2028" spans="1:15" x14ac:dyDescent="0.25">
      <c r="A2028" t="s">
        <v>1781</v>
      </c>
      <c r="B2028" t="s">
        <v>1298</v>
      </c>
      <c r="C2028" t="s">
        <v>13771</v>
      </c>
      <c r="E2028" t="s">
        <v>13766</v>
      </c>
      <c r="F2028">
        <v>1</v>
      </c>
      <c r="G2028">
        <v>6</v>
      </c>
      <c r="H2028">
        <v>6103</v>
      </c>
      <c r="I2028">
        <v>270103</v>
      </c>
      <c r="J2028" t="s">
        <v>13535</v>
      </c>
      <c r="K2028">
        <v>270103007</v>
      </c>
      <c r="L2028" t="s">
        <v>13726</v>
      </c>
      <c r="M2028">
        <v>0</v>
      </c>
      <c r="N2028">
        <v>694</v>
      </c>
      <c r="O2028">
        <v>0</v>
      </c>
    </row>
    <row r="2029" spans="1:15" x14ac:dyDescent="0.25">
      <c r="A2029" t="s">
        <v>1781</v>
      </c>
      <c r="B2029" t="s">
        <v>1298</v>
      </c>
      <c r="C2029" t="s">
        <v>13771</v>
      </c>
      <c r="E2029" t="s">
        <v>13768</v>
      </c>
      <c r="F2029">
        <v>3</v>
      </c>
      <c r="G2029">
        <v>6</v>
      </c>
      <c r="H2029">
        <v>6103</v>
      </c>
      <c r="I2029">
        <v>270103</v>
      </c>
      <c r="J2029" t="s">
        <v>13535</v>
      </c>
      <c r="K2029">
        <v>270103007</v>
      </c>
      <c r="L2029" t="s">
        <v>13726</v>
      </c>
      <c r="M2029">
        <v>0</v>
      </c>
      <c r="N2029">
        <v>694</v>
      </c>
      <c r="O2029">
        <v>0</v>
      </c>
    </row>
    <row r="2030" spans="1:15" x14ac:dyDescent="0.25">
      <c r="A2030" t="s">
        <v>1781</v>
      </c>
      <c r="B2030" t="s">
        <v>1301</v>
      </c>
      <c r="C2030" t="s">
        <v>13769</v>
      </c>
      <c r="E2030" t="s">
        <v>13766</v>
      </c>
      <c r="F2030">
        <v>1</v>
      </c>
      <c r="G2030">
        <v>6</v>
      </c>
      <c r="H2030">
        <v>6104</v>
      </c>
      <c r="I2030">
        <v>270103</v>
      </c>
      <c r="J2030" t="s">
        <v>13535</v>
      </c>
      <c r="K2030">
        <v>270103007</v>
      </c>
      <c r="L2030" t="s">
        <v>13726</v>
      </c>
      <c r="M2030">
        <v>0</v>
      </c>
      <c r="N2030">
        <v>968</v>
      </c>
      <c r="O2030">
        <v>0</v>
      </c>
    </row>
    <row r="2031" spans="1:15" x14ac:dyDescent="0.25">
      <c r="A2031" t="s">
        <v>1781</v>
      </c>
      <c r="B2031" t="s">
        <v>1301</v>
      </c>
      <c r="C2031" t="s">
        <v>13771</v>
      </c>
      <c r="E2031" t="s">
        <v>13766</v>
      </c>
      <c r="F2031">
        <v>1</v>
      </c>
      <c r="G2031">
        <v>6</v>
      </c>
      <c r="H2031">
        <v>6104</v>
      </c>
      <c r="I2031">
        <v>270103</v>
      </c>
      <c r="J2031" t="s">
        <v>13535</v>
      </c>
      <c r="K2031">
        <v>270103007</v>
      </c>
      <c r="L2031" t="s">
        <v>13726</v>
      </c>
      <c r="M2031">
        <v>0</v>
      </c>
      <c r="N2031">
        <v>694</v>
      </c>
      <c r="O2031">
        <v>0</v>
      </c>
    </row>
    <row r="2032" spans="1:15" x14ac:dyDescent="0.25">
      <c r="A2032" t="s">
        <v>1781</v>
      </c>
      <c r="B2032" t="s">
        <v>1301</v>
      </c>
      <c r="C2032" t="s">
        <v>13771</v>
      </c>
      <c r="E2032" t="s">
        <v>13768</v>
      </c>
      <c r="F2032">
        <v>3</v>
      </c>
      <c r="G2032">
        <v>6</v>
      </c>
      <c r="H2032">
        <v>6104</v>
      </c>
      <c r="I2032">
        <v>270103</v>
      </c>
      <c r="J2032" t="s">
        <v>13535</v>
      </c>
      <c r="K2032">
        <v>270103007</v>
      </c>
      <c r="L2032" t="s">
        <v>13726</v>
      </c>
      <c r="M2032">
        <v>0</v>
      </c>
      <c r="N2032">
        <v>694</v>
      </c>
      <c r="O2032">
        <v>0</v>
      </c>
    </row>
    <row r="2033" spans="1:15" x14ac:dyDescent="0.25">
      <c r="A2033" t="s">
        <v>1781</v>
      </c>
      <c r="B2033" t="s">
        <v>1301</v>
      </c>
      <c r="C2033" t="s">
        <v>13772</v>
      </c>
      <c r="E2033" t="s">
        <v>13766</v>
      </c>
      <c r="F2033">
        <v>1</v>
      </c>
      <c r="G2033">
        <v>6</v>
      </c>
      <c r="H2033">
        <v>6104</v>
      </c>
      <c r="I2033">
        <v>270103</v>
      </c>
      <c r="J2033" t="s">
        <v>13535</v>
      </c>
      <c r="K2033">
        <v>270103007</v>
      </c>
      <c r="L2033" t="s">
        <v>13726</v>
      </c>
      <c r="M2033">
        <v>0</v>
      </c>
      <c r="N2033">
        <v>453</v>
      </c>
      <c r="O2033">
        <v>0</v>
      </c>
    </row>
    <row r="2034" spans="1:15" x14ac:dyDescent="0.25">
      <c r="A2034" t="s">
        <v>1781</v>
      </c>
      <c r="B2034" t="s">
        <v>1304</v>
      </c>
      <c r="C2034" t="s">
        <v>13769</v>
      </c>
      <c r="E2034" t="s">
        <v>13766</v>
      </c>
      <c r="F2034">
        <v>1</v>
      </c>
      <c r="G2034">
        <v>6</v>
      </c>
      <c r="H2034">
        <v>6105</v>
      </c>
      <c r="I2034">
        <v>270103</v>
      </c>
      <c r="J2034" t="s">
        <v>13535</v>
      </c>
      <c r="K2034">
        <v>270103007</v>
      </c>
      <c r="L2034" t="s">
        <v>13726</v>
      </c>
      <c r="M2034">
        <v>0</v>
      </c>
      <c r="N2034">
        <v>968</v>
      </c>
      <c r="O2034">
        <v>0</v>
      </c>
    </row>
    <row r="2035" spans="1:15" x14ac:dyDescent="0.25">
      <c r="A2035" t="s">
        <v>1781</v>
      </c>
      <c r="B2035" t="s">
        <v>1304</v>
      </c>
      <c r="C2035" t="s">
        <v>13770</v>
      </c>
      <c r="E2035" t="s">
        <v>13766</v>
      </c>
      <c r="F2035">
        <v>1</v>
      </c>
      <c r="G2035">
        <v>6</v>
      </c>
      <c r="H2035">
        <v>6105</v>
      </c>
      <c r="I2035">
        <v>270103</v>
      </c>
      <c r="J2035" t="s">
        <v>13535</v>
      </c>
      <c r="K2035">
        <v>270103007</v>
      </c>
      <c r="L2035" t="s">
        <v>13726</v>
      </c>
      <c r="M2035">
        <v>0</v>
      </c>
      <c r="N2035">
        <v>1449</v>
      </c>
      <c r="O2035">
        <v>0</v>
      </c>
    </row>
    <row r="2036" spans="1:15" x14ac:dyDescent="0.25">
      <c r="A2036" t="s">
        <v>1781</v>
      </c>
      <c r="B2036" t="s">
        <v>1304</v>
      </c>
      <c r="C2036" t="s">
        <v>13772</v>
      </c>
      <c r="E2036" t="s">
        <v>13766</v>
      </c>
      <c r="F2036">
        <v>1</v>
      </c>
      <c r="G2036">
        <v>6</v>
      </c>
      <c r="H2036">
        <v>6105</v>
      </c>
      <c r="I2036">
        <v>270103</v>
      </c>
      <c r="J2036" t="s">
        <v>13535</v>
      </c>
      <c r="K2036">
        <v>270103007</v>
      </c>
      <c r="L2036" t="s">
        <v>13726</v>
      </c>
      <c r="M2036">
        <v>0</v>
      </c>
      <c r="N2036">
        <v>905</v>
      </c>
      <c r="O2036">
        <v>0</v>
      </c>
    </row>
    <row r="2037" spans="1:15" x14ac:dyDescent="0.25">
      <c r="A2037" t="s">
        <v>1781</v>
      </c>
      <c r="B2037" t="s">
        <v>1304</v>
      </c>
      <c r="C2037" t="s">
        <v>13773</v>
      </c>
      <c r="E2037" t="s">
        <v>13766</v>
      </c>
      <c r="F2037">
        <v>1</v>
      </c>
      <c r="G2037">
        <v>6</v>
      </c>
      <c r="H2037">
        <v>6105</v>
      </c>
      <c r="I2037">
        <v>270103</v>
      </c>
      <c r="J2037" t="s">
        <v>13535</v>
      </c>
      <c r="K2037">
        <v>270103007</v>
      </c>
      <c r="L2037" t="s">
        <v>13726</v>
      </c>
      <c r="M2037">
        <v>0</v>
      </c>
      <c r="N2037">
        <v>739</v>
      </c>
      <c r="O2037">
        <v>0</v>
      </c>
    </row>
    <row r="2038" spans="1:15" x14ac:dyDescent="0.25">
      <c r="A2038" t="s">
        <v>1781</v>
      </c>
      <c r="B2038" t="s">
        <v>1307</v>
      </c>
      <c r="C2038" t="s">
        <v>13765</v>
      </c>
      <c r="E2038" t="s">
        <v>13767</v>
      </c>
      <c r="F2038">
        <v>2</v>
      </c>
      <c r="G2038">
        <v>6</v>
      </c>
      <c r="H2038">
        <v>6106</v>
      </c>
      <c r="I2038">
        <v>270103</v>
      </c>
      <c r="J2038" t="s">
        <v>13535</v>
      </c>
      <c r="K2038">
        <v>270103007</v>
      </c>
      <c r="L2038" t="s">
        <v>13726</v>
      </c>
      <c r="M2038">
        <v>0</v>
      </c>
      <c r="N2038">
        <v>0</v>
      </c>
      <c r="O2038">
        <v>1613</v>
      </c>
    </row>
    <row r="2039" spans="1:15" x14ac:dyDescent="0.25">
      <c r="A2039" t="s">
        <v>1781</v>
      </c>
      <c r="B2039" t="s">
        <v>1307</v>
      </c>
      <c r="C2039" t="s">
        <v>13769</v>
      </c>
      <c r="E2039" t="s">
        <v>13766</v>
      </c>
      <c r="F2039">
        <v>1</v>
      </c>
      <c r="G2039">
        <v>6</v>
      </c>
      <c r="H2039">
        <v>6106</v>
      </c>
      <c r="I2039">
        <v>270103</v>
      </c>
      <c r="J2039" t="s">
        <v>13535</v>
      </c>
      <c r="K2039">
        <v>270103007</v>
      </c>
      <c r="L2039" t="s">
        <v>13726</v>
      </c>
      <c r="M2039">
        <v>0</v>
      </c>
      <c r="N2039">
        <v>2903</v>
      </c>
      <c r="O2039">
        <v>3621</v>
      </c>
    </row>
    <row r="2040" spans="1:15" x14ac:dyDescent="0.25">
      <c r="A2040" t="s">
        <v>1781</v>
      </c>
      <c r="B2040" t="s">
        <v>1307</v>
      </c>
      <c r="C2040" t="s">
        <v>13769</v>
      </c>
      <c r="E2040" t="s">
        <v>13767</v>
      </c>
      <c r="F2040">
        <v>2</v>
      </c>
      <c r="G2040">
        <v>6</v>
      </c>
      <c r="H2040">
        <v>6106</v>
      </c>
      <c r="I2040">
        <v>270103</v>
      </c>
      <c r="J2040" t="s">
        <v>13535</v>
      </c>
      <c r="K2040">
        <v>270103007</v>
      </c>
      <c r="L2040" t="s">
        <v>13726</v>
      </c>
      <c r="M2040">
        <v>0</v>
      </c>
      <c r="N2040">
        <v>968</v>
      </c>
      <c r="O2040">
        <v>0</v>
      </c>
    </row>
    <row r="2041" spans="1:15" x14ac:dyDescent="0.25">
      <c r="A2041" t="s">
        <v>1781</v>
      </c>
      <c r="B2041" t="s">
        <v>1307</v>
      </c>
      <c r="C2041" t="s">
        <v>13770</v>
      </c>
      <c r="E2041" t="s">
        <v>13766</v>
      </c>
      <c r="F2041">
        <v>1</v>
      </c>
      <c r="G2041">
        <v>6</v>
      </c>
      <c r="H2041">
        <v>6106</v>
      </c>
      <c r="I2041">
        <v>270103</v>
      </c>
      <c r="J2041" t="s">
        <v>13535</v>
      </c>
      <c r="K2041">
        <v>270103007</v>
      </c>
      <c r="L2041" t="s">
        <v>13726</v>
      </c>
      <c r="M2041">
        <v>0</v>
      </c>
      <c r="N2041">
        <v>966</v>
      </c>
      <c r="O2041">
        <v>1364</v>
      </c>
    </row>
    <row r="2042" spans="1:15" x14ac:dyDescent="0.25">
      <c r="A2042" t="s">
        <v>1781</v>
      </c>
      <c r="B2042" t="s">
        <v>1307</v>
      </c>
      <c r="C2042" t="s">
        <v>13770</v>
      </c>
      <c r="E2042" t="s">
        <v>13768</v>
      </c>
      <c r="F2042">
        <v>3</v>
      </c>
      <c r="G2042">
        <v>6</v>
      </c>
      <c r="H2042">
        <v>6106</v>
      </c>
      <c r="I2042">
        <v>270103</v>
      </c>
      <c r="J2042" t="s">
        <v>13535</v>
      </c>
      <c r="K2042">
        <v>270103007</v>
      </c>
      <c r="L2042" t="s">
        <v>13726</v>
      </c>
      <c r="M2042">
        <v>0</v>
      </c>
      <c r="N2042">
        <v>483</v>
      </c>
      <c r="O2042">
        <v>682</v>
      </c>
    </row>
    <row r="2043" spans="1:15" x14ac:dyDescent="0.25">
      <c r="A2043" t="s">
        <v>1781</v>
      </c>
      <c r="B2043" t="s">
        <v>1307</v>
      </c>
      <c r="C2043" t="s">
        <v>13771</v>
      </c>
      <c r="E2043" t="s">
        <v>13766</v>
      </c>
      <c r="F2043">
        <v>1</v>
      </c>
      <c r="G2043">
        <v>6</v>
      </c>
      <c r="H2043">
        <v>6106</v>
      </c>
      <c r="I2043">
        <v>270103</v>
      </c>
      <c r="J2043" t="s">
        <v>13535</v>
      </c>
      <c r="K2043">
        <v>270103007</v>
      </c>
      <c r="L2043" t="s">
        <v>13726</v>
      </c>
      <c r="M2043">
        <v>0</v>
      </c>
      <c r="N2043">
        <v>694</v>
      </c>
      <c r="O2043">
        <v>1502</v>
      </c>
    </row>
    <row r="2044" spans="1:15" x14ac:dyDescent="0.25">
      <c r="A2044" t="s">
        <v>1781</v>
      </c>
      <c r="B2044" t="s">
        <v>1307</v>
      </c>
      <c r="C2044" t="s">
        <v>13771</v>
      </c>
      <c r="E2044" t="s">
        <v>13767</v>
      </c>
      <c r="F2044">
        <v>2</v>
      </c>
      <c r="G2044">
        <v>6</v>
      </c>
      <c r="H2044">
        <v>6106</v>
      </c>
      <c r="I2044">
        <v>270103</v>
      </c>
      <c r="J2044" t="s">
        <v>13535</v>
      </c>
      <c r="K2044">
        <v>270103007</v>
      </c>
      <c r="L2044" t="s">
        <v>13726</v>
      </c>
      <c r="M2044">
        <v>0</v>
      </c>
      <c r="N2044">
        <v>0</v>
      </c>
      <c r="O2044">
        <v>751</v>
      </c>
    </row>
    <row r="2045" spans="1:15" x14ac:dyDescent="0.25">
      <c r="A2045" t="s">
        <v>1781</v>
      </c>
      <c r="B2045" t="s">
        <v>1307</v>
      </c>
      <c r="C2045" t="s">
        <v>13771</v>
      </c>
      <c r="E2045" t="s">
        <v>13768</v>
      </c>
      <c r="F2045">
        <v>3</v>
      </c>
      <c r="G2045">
        <v>6</v>
      </c>
      <c r="H2045">
        <v>6106</v>
      </c>
      <c r="I2045">
        <v>270103</v>
      </c>
      <c r="J2045" t="s">
        <v>13535</v>
      </c>
      <c r="K2045">
        <v>270103007</v>
      </c>
      <c r="L2045" t="s">
        <v>13726</v>
      </c>
      <c r="M2045">
        <v>0</v>
      </c>
      <c r="N2045">
        <v>0</v>
      </c>
      <c r="O2045">
        <v>751</v>
      </c>
    </row>
    <row r="2046" spans="1:15" x14ac:dyDescent="0.25">
      <c r="A2046" t="s">
        <v>1781</v>
      </c>
      <c r="B2046" t="s">
        <v>1307</v>
      </c>
      <c r="C2046" t="s">
        <v>13772</v>
      </c>
      <c r="E2046" t="s">
        <v>13766</v>
      </c>
      <c r="F2046">
        <v>1</v>
      </c>
      <c r="G2046">
        <v>6</v>
      </c>
      <c r="H2046">
        <v>6106</v>
      </c>
      <c r="I2046">
        <v>270103</v>
      </c>
      <c r="J2046" t="s">
        <v>13535</v>
      </c>
      <c r="K2046">
        <v>270103007</v>
      </c>
      <c r="L2046" t="s">
        <v>13726</v>
      </c>
      <c r="M2046">
        <v>0</v>
      </c>
      <c r="N2046">
        <v>905</v>
      </c>
      <c r="O2046">
        <v>2019</v>
      </c>
    </row>
    <row r="2047" spans="1:15" x14ac:dyDescent="0.25">
      <c r="A2047" t="s">
        <v>1781</v>
      </c>
      <c r="B2047" t="s">
        <v>1307</v>
      </c>
      <c r="C2047" t="s">
        <v>13773</v>
      </c>
      <c r="E2047" t="s">
        <v>13766</v>
      </c>
      <c r="F2047">
        <v>1</v>
      </c>
      <c r="G2047">
        <v>6</v>
      </c>
      <c r="H2047">
        <v>6106</v>
      </c>
      <c r="I2047">
        <v>270103</v>
      </c>
      <c r="J2047" t="s">
        <v>13535</v>
      </c>
      <c r="K2047">
        <v>270103007</v>
      </c>
      <c r="L2047" t="s">
        <v>13726</v>
      </c>
      <c r="M2047">
        <v>0</v>
      </c>
      <c r="N2047">
        <v>739</v>
      </c>
      <c r="O2047">
        <v>649</v>
      </c>
    </row>
    <row r="2048" spans="1:15" x14ac:dyDescent="0.25">
      <c r="A2048" t="s">
        <v>1781</v>
      </c>
      <c r="B2048" t="s">
        <v>1307</v>
      </c>
      <c r="C2048" t="s">
        <v>13773</v>
      </c>
      <c r="E2048" t="s">
        <v>13767</v>
      </c>
      <c r="F2048">
        <v>2</v>
      </c>
      <c r="G2048">
        <v>6</v>
      </c>
      <c r="H2048">
        <v>6106</v>
      </c>
      <c r="I2048">
        <v>270103</v>
      </c>
      <c r="J2048" t="s">
        <v>13535</v>
      </c>
      <c r="K2048">
        <v>270103007</v>
      </c>
      <c r="L2048" t="s">
        <v>13726</v>
      </c>
      <c r="M2048">
        <v>0</v>
      </c>
      <c r="N2048">
        <v>0</v>
      </c>
      <c r="O2048">
        <v>649</v>
      </c>
    </row>
    <row r="2049" spans="1:15" x14ac:dyDescent="0.25">
      <c r="A2049" t="s">
        <v>1781</v>
      </c>
      <c r="B2049" t="s">
        <v>1310</v>
      </c>
      <c r="C2049" t="s">
        <v>13770</v>
      </c>
      <c r="E2049" t="s">
        <v>13766</v>
      </c>
      <c r="F2049">
        <v>1</v>
      </c>
      <c r="G2049">
        <v>6</v>
      </c>
      <c r="H2049">
        <v>6107</v>
      </c>
      <c r="I2049">
        <v>270103</v>
      </c>
      <c r="J2049" t="s">
        <v>13535</v>
      </c>
      <c r="K2049">
        <v>270103007</v>
      </c>
      <c r="L2049" t="s">
        <v>13726</v>
      </c>
      <c r="M2049">
        <v>0</v>
      </c>
      <c r="N2049">
        <v>483</v>
      </c>
      <c r="O2049">
        <v>0</v>
      </c>
    </row>
    <row r="2050" spans="1:15" x14ac:dyDescent="0.25">
      <c r="A2050" t="s">
        <v>1781</v>
      </c>
      <c r="B2050" t="s">
        <v>1310</v>
      </c>
      <c r="C2050" t="s">
        <v>13770</v>
      </c>
      <c r="E2050" t="s">
        <v>13768</v>
      </c>
      <c r="F2050">
        <v>3</v>
      </c>
      <c r="G2050">
        <v>6</v>
      </c>
      <c r="H2050">
        <v>6107</v>
      </c>
      <c r="I2050">
        <v>270103</v>
      </c>
      <c r="J2050" t="s">
        <v>13535</v>
      </c>
      <c r="K2050">
        <v>270103007</v>
      </c>
      <c r="L2050" t="s">
        <v>13726</v>
      </c>
      <c r="M2050">
        <v>0</v>
      </c>
      <c r="N2050">
        <v>483</v>
      </c>
      <c r="O2050">
        <v>0</v>
      </c>
    </row>
    <row r="2051" spans="1:15" x14ac:dyDescent="0.25">
      <c r="A2051" t="s">
        <v>1781</v>
      </c>
      <c r="B2051" t="s">
        <v>1310</v>
      </c>
      <c r="C2051" t="s">
        <v>13772</v>
      </c>
      <c r="E2051" t="s">
        <v>13766</v>
      </c>
      <c r="F2051">
        <v>1</v>
      </c>
      <c r="G2051">
        <v>6</v>
      </c>
      <c r="H2051">
        <v>6107</v>
      </c>
      <c r="I2051">
        <v>270103</v>
      </c>
      <c r="J2051" t="s">
        <v>13535</v>
      </c>
      <c r="K2051">
        <v>270103007</v>
      </c>
      <c r="L2051" t="s">
        <v>13726</v>
      </c>
      <c r="M2051">
        <v>0</v>
      </c>
      <c r="N2051">
        <v>905</v>
      </c>
      <c r="O2051">
        <v>0</v>
      </c>
    </row>
    <row r="2052" spans="1:15" x14ac:dyDescent="0.25">
      <c r="A2052" t="s">
        <v>1781</v>
      </c>
      <c r="B2052" t="s">
        <v>1348</v>
      </c>
      <c r="C2052" t="s">
        <v>13770</v>
      </c>
      <c r="E2052" t="s">
        <v>13766</v>
      </c>
      <c r="F2052">
        <v>1</v>
      </c>
      <c r="G2052">
        <v>6</v>
      </c>
      <c r="H2052">
        <v>6203</v>
      </c>
      <c r="I2052">
        <v>270103</v>
      </c>
      <c r="J2052" t="s">
        <v>13535</v>
      </c>
      <c r="K2052">
        <v>270103007</v>
      </c>
      <c r="L2052" t="s">
        <v>13726</v>
      </c>
      <c r="M2052">
        <v>0</v>
      </c>
      <c r="N2052">
        <v>483</v>
      </c>
      <c r="O2052">
        <v>0</v>
      </c>
    </row>
    <row r="2053" spans="1:15" x14ac:dyDescent="0.25">
      <c r="A2053" t="s">
        <v>1781</v>
      </c>
      <c r="B2053" t="s">
        <v>1348</v>
      </c>
      <c r="C2053" t="s">
        <v>13771</v>
      </c>
      <c r="E2053" t="s">
        <v>13766</v>
      </c>
      <c r="F2053">
        <v>1</v>
      </c>
      <c r="G2053">
        <v>6</v>
      </c>
      <c r="H2053">
        <v>6203</v>
      </c>
      <c r="I2053">
        <v>270103</v>
      </c>
      <c r="J2053" t="s">
        <v>13535</v>
      </c>
      <c r="K2053">
        <v>270103007</v>
      </c>
      <c r="L2053" t="s">
        <v>13726</v>
      </c>
      <c r="M2053">
        <v>0</v>
      </c>
      <c r="N2053">
        <v>694</v>
      </c>
      <c r="O2053">
        <v>0</v>
      </c>
    </row>
    <row r="2054" spans="1:15" x14ac:dyDescent="0.25">
      <c r="A2054" t="s">
        <v>1781</v>
      </c>
      <c r="B2054" t="s">
        <v>1348</v>
      </c>
      <c r="C2054" t="s">
        <v>13771</v>
      </c>
      <c r="E2054" t="s">
        <v>13768</v>
      </c>
      <c r="F2054">
        <v>3</v>
      </c>
      <c r="G2054">
        <v>6</v>
      </c>
      <c r="H2054">
        <v>6203</v>
      </c>
      <c r="I2054">
        <v>270103</v>
      </c>
      <c r="J2054" t="s">
        <v>13535</v>
      </c>
      <c r="K2054">
        <v>270103007</v>
      </c>
      <c r="L2054" t="s">
        <v>13726</v>
      </c>
      <c r="M2054">
        <v>0</v>
      </c>
      <c r="N2054">
        <v>694</v>
      </c>
      <c r="O2054">
        <v>0</v>
      </c>
    </row>
    <row r="2055" spans="1:15" x14ac:dyDescent="0.25">
      <c r="A2055" t="s">
        <v>1781</v>
      </c>
      <c r="B2055" t="s">
        <v>1348</v>
      </c>
      <c r="C2055" t="s">
        <v>13773</v>
      </c>
      <c r="E2055" t="s">
        <v>13766</v>
      </c>
      <c r="F2055">
        <v>1</v>
      </c>
      <c r="G2055">
        <v>6</v>
      </c>
      <c r="H2055">
        <v>6203</v>
      </c>
      <c r="I2055">
        <v>270103</v>
      </c>
      <c r="J2055" t="s">
        <v>13535</v>
      </c>
      <c r="K2055">
        <v>270103007</v>
      </c>
      <c r="L2055" t="s">
        <v>13726</v>
      </c>
      <c r="M2055">
        <v>0</v>
      </c>
      <c r="N2055">
        <v>369</v>
      </c>
      <c r="O2055">
        <v>0</v>
      </c>
    </row>
    <row r="2056" spans="1:15" x14ac:dyDescent="0.25">
      <c r="A2056" t="s">
        <v>1781</v>
      </c>
      <c r="B2056" t="s">
        <v>1313</v>
      </c>
      <c r="C2056" t="s">
        <v>13765</v>
      </c>
      <c r="E2056" t="s">
        <v>13767</v>
      </c>
      <c r="F2056">
        <v>2</v>
      </c>
      <c r="G2056">
        <v>6</v>
      </c>
      <c r="H2056">
        <v>6108</v>
      </c>
      <c r="I2056">
        <v>270103</v>
      </c>
      <c r="J2056" t="s">
        <v>13535</v>
      </c>
      <c r="K2056">
        <v>270103007</v>
      </c>
      <c r="L2056" t="s">
        <v>13726</v>
      </c>
      <c r="M2056">
        <v>0</v>
      </c>
      <c r="N2056">
        <v>1235</v>
      </c>
      <c r="O2056">
        <v>0</v>
      </c>
    </row>
    <row r="2057" spans="1:15" x14ac:dyDescent="0.25">
      <c r="A2057" t="s">
        <v>1781</v>
      </c>
      <c r="B2057" t="s">
        <v>1313</v>
      </c>
      <c r="C2057" t="s">
        <v>13769</v>
      </c>
      <c r="E2057" t="s">
        <v>13766</v>
      </c>
      <c r="F2057">
        <v>1</v>
      </c>
      <c r="G2057">
        <v>6</v>
      </c>
      <c r="H2057">
        <v>6108</v>
      </c>
      <c r="I2057">
        <v>270103</v>
      </c>
      <c r="J2057" t="s">
        <v>13535</v>
      </c>
      <c r="K2057">
        <v>270103007</v>
      </c>
      <c r="L2057" t="s">
        <v>13726</v>
      </c>
      <c r="M2057">
        <v>0</v>
      </c>
      <c r="N2057">
        <v>1936</v>
      </c>
      <c r="O2057">
        <v>2172</v>
      </c>
    </row>
    <row r="2058" spans="1:15" x14ac:dyDescent="0.25">
      <c r="A2058" t="s">
        <v>1781</v>
      </c>
      <c r="B2058" t="s">
        <v>1313</v>
      </c>
      <c r="C2058" t="s">
        <v>13770</v>
      </c>
      <c r="E2058" t="s">
        <v>13766</v>
      </c>
      <c r="F2058">
        <v>1</v>
      </c>
      <c r="G2058">
        <v>6</v>
      </c>
      <c r="H2058">
        <v>6108</v>
      </c>
      <c r="I2058">
        <v>270103</v>
      </c>
      <c r="J2058" t="s">
        <v>13535</v>
      </c>
      <c r="K2058">
        <v>270103007</v>
      </c>
      <c r="L2058" t="s">
        <v>13726</v>
      </c>
      <c r="M2058">
        <v>0</v>
      </c>
      <c r="N2058">
        <v>483</v>
      </c>
      <c r="O2058">
        <v>1364</v>
      </c>
    </row>
    <row r="2059" spans="1:15" x14ac:dyDescent="0.25">
      <c r="A2059" t="s">
        <v>1781</v>
      </c>
      <c r="B2059" t="s">
        <v>1313</v>
      </c>
      <c r="C2059" t="s">
        <v>13770</v>
      </c>
      <c r="E2059" t="s">
        <v>13768</v>
      </c>
      <c r="F2059">
        <v>3</v>
      </c>
      <c r="G2059">
        <v>6</v>
      </c>
      <c r="H2059">
        <v>6108</v>
      </c>
      <c r="I2059">
        <v>270103</v>
      </c>
      <c r="J2059" t="s">
        <v>13535</v>
      </c>
      <c r="K2059">
        <v>270103007</v>
      </c>
      <c r="L2059" t="s">
        <v>13726</v>
      </c>
      <c r="M2059">
        <v>0</v>
      </c>
      <c r="N2059">
        <v>1449</v>
      </c>
      <c r="O2059">
        <v>2047</v>
      </c>
    </row>
    <row r="2060" spans="1:15" x14ac:dyDescent="0.25">
      <c r="A2060" t="s">
        <v>1781</v>
      </c>
      <c r="B2060" t="s">
        <v>1313</v>
      </c>
      <c r="C2060" t="s">
        <v>13771</v>
      </c>
      <c r="E2060" t="s">
        <v>13766</v>
      </c>
      <c r="F2060">
        <v>1</v>
      </c>
      <c r="G2060">
        <v>6</v>
      </c>
      <c r="H2060">
        <v>6108</v>
      </c>
      <c r="I2060">
        <v>270103</v>
      </c>
      <c r="J2060" t="s">
        <v>13535</v>
      </c>
      <c r="K2060">
        <v>270103007</v>
      </c>
      <c r="L2060" t="s">
        <v>13726</v>
      </c>
      <c r="M2060">
        <v>0</v>
      </c>
      <c r="N2060">
        <v>0</v>
      </c>
      <c r="O2060">
        <v>751</v>
      </c>
    </row>
    <row r="2061" spans="1:15" x14ac:dyDescent="0.25">
      <c r="A2061" t="s">
        <v>1781</v>
      </c>
      <c r="B2061" t="s">
        <v>1313</v>
      </c>
      <c r="C2061" t="s">
        <v>13771</v>
      </c>
      <c r="E2061" t="s">
        <v>13767</v>
      </c>
      <c r="F2061">
        <v>2</v>
      </c>
      <c r="G2061">
        <v>6</v>
      </c>
      <c r="H2061">
        <v>6108</v>
      </c>
      <c r="I2061">
        <v>270103</v>
      </c>
      <c r="J2061" t="s">
        <v>13535</v>
      </c>
      <c r="K2061">
        <v>270103007</v>
      </c>
      <c r="L2061" t="s">
        <v>13726</v>
      </c>
      <c r="M2061">
        <v>0</v>
      </c>
      <c r="N2061">
        <v>0</v>
      </c>
      <c r="O2061">
        <v>751</v>
      </c>
    </row>
    <row r="2062" spans="1:15" x14ac:dyDescent="0.25">
      <c r="A2062" t="s">
        <v>1781</v>
      </c>
      <c r="B2062" t="s">
        <v>1313</v>
      </c>
      <c r="C2062" t="s">
        <v>13772</v>
      </c>
      <c r="E2062" t="s">
        <v>13766</v>
      </c>
      <c r="F2062">
        <v>1</v>
      </c>
      <c r="G2062">
        <v>6</v>
      </c>
      <c r="H2062">
        <v>6108</v>
      </c>
      <c r="I2062">
        <v>270103</v>
      </c>
      <c r="J2062" t="s">
        <v>13535</v>
      </c>
      <c r="K2062">
        <v>270103007</v>
      </c>
      <c r="L2062" t="s">
        <v>13726</v>
      </c>
      <c r="M2062">
        <v>0</v>
      </c>
      <c r="N2062">
        <v>2263</v>
      </c>
      <c r="O2062">
        <v>4038</v>
      </c>
    </row>
    <row r="2063" spans="1:15" x14ac:dyDescent="0.25">
      <c r="A2063" t="s">
        <v>1781</v>
      </c>
      <c r="B2063" t="s">
        <v>1313</v>
      </c>
      <c r="C2063" t="s">
        <v>13772</v>
      </c>
      <c r="E2063" t="s">
        <v>13768</v>
      </c>
      <c r="F2063">
        <v>3</v>
      </c>
      <c r="G2063">
        <v>6</v>
      </c>
      <c r="H2063">
        <v>6108</v>
      </c>
      <c r="I2063">
        <v>270103</v>
      </c>
      <c r="J2063" t="s">
        <v>13535</v>
      </c>
      <c r="K2063">
        <v>270103007</v>
      </c>
      <c r="L2063" t="s">
        <v>13726</v>
      </c>
      <c r="M2063">
        <v>0</v>
      </c>
      <c r="N2063">
        <v>905</v>
      </c>
      <c r="O2063">
        <v>1346</v>
      </c>
    </row>
    <row r="2064" spans="1:15" x14ac:dyDescent="0.25">
      <c r="A2064" t="s">
        <v>1781</v>
      </c>
      <c r="B2064" t="s">
        <v>1313</v>
      </c>
      <c r="C2064" t="s">
        <v>13773</v>
      </c>
      <c r="E2064" t="s">
        <v>13766</v>
      </c>
      <c r="F2064">
        <v>1</v>
      </c>
      <c r="G2064">
        <v>6</v>
      </c>
      <c r="H2064">
        <v>6108</v>
      </c>
      <c r="I2064">
        <v>270103</v>
      </c>
      <c r="J2064" t="s">
        <v>13535</v>
      </c>
      <c r="K2064">
        <v>270103007</v>
      </c>
      <c r="L2064" t="s">
        <v>13726</v>
      </c>
      <c r="M2064">
        <v>0</v>
      </c>
      <c r="N2064">
        <v>369</v>
      </c>
      <c r="O2064">
        <v>649</v>
      </c>
    </row>
    <row r="2065" spans="1:15" x14ac:dyDescent="0.25">
      <c r="A2065" t="s">
        <v>1781</v>
      </c>
      <c r="B2065" t="s">
        <v>1313</v>
      </c>
      <c r="C2065" t="s">
        <v>13773</v>
      </c>
      <c r="E2065" t="s">
        <v>13767</v>
      </c>
      <c r="F2065">
        <v>2</v>
      </c>
      <c r="G2065">
        <v>6</v>
      </c>
      <c r="H2065">
        <v>6108</v>
      </c>
      <c r="I2065">
        <v>270103</v>
      </c>
      <c r="J2065" t="s">
        <v>13535</v>
      </c>
      <c r="K2065">
        <v>270103007</v>
      </c>
      <c r="L2065" t="s">
        <v>13726</v>
      </c>
      <c r="M2065">
        <v>0</v>
      </c>
      <c r="N2065">
        <v>369</v>
      </c>
      <c r="O2065">
        <v>649</v>
      </c>
    </row>
    <row r="2066" spans="1:15" x14ac:dyDescent="0.25">
      <c r="A2066" t="s">
        <v>1781</v>
      </c>
      <c r="B2066" t="s">
        <v>1313</v>
      </c>
      <c r="C2066" t="s">
        <v>13773</v>
      </c>
      <c r="E2066" t="s">
        <v>13768</v>
      </c>
      <c r="F2066">
        <v>3</v>
      </c>
      <c r="G2066">
        <v>6</v>
      </c>
      <c r="H2066">
        <v>6108</v>
      </c>
      <c r="I2066">
        <v>270103</v>
      </c>
      <c r="J2066" t="s">
        <v>13535</v>
      </c>
      <c r="K2066">
        <v>270103007</v>
      </c>
      <c r="L2066" t="s">
        <v>13726</v>
      </c>
      <c r="M2066">
        <v>0</v>
      </c>
      <c r="N2066">
        <v>0</v>
      </c>
      <c r="O2066">
        <v>649</v>
      </c>
    </row>
    <row r="2067" spans="1:15" x14ac:dyDescent="0.25">
      <c r="A2067" t="s">
        <v>1781</v>
      </c>
      <c r="B2067" t="s">
        <v>1319</v>
      </c>
      <c r="C2067" t="s">
        <v>13769</v>
      </c>
      <c r="E2067" t="s">
        <v>13766</v>
      </c>
      <c r="F2067">
        <v>1</v>
      </c>
      <c r="G2067">
        <v>6</v>
      </c>
      <c r="H2067">
        <v>6110</v>
      </c>
      <c r="I2067">
        <v>270103</v>
      </c>
      <c r="J2067" t="s">
        <v>13535</v>
      </c>
      <c r="K2067">
        <v>270103007</v>
      </c>
      <c r="L2067" t="s">
        <v>13726</v>
      </c>
      <c r="M2067">
        <v>0</v>
      </c>
      <c r="N2067">
        <v>0</v>
      </c>
      <c r="O2067">
        <v>1448</v>
      </c>
    </row>
    <row r="2068" spans="1:15" x14ac:dyDescent="0.25">
      <c r="A2068" t="s">
        <v>1781</v>
      </c>
      <c r="B2068" t="s">
        <v>1319</v>
      </c>
      <c r="C2068" t="s">
        <v>13769</v>
      </c>
      <c r="E2068" t="s">
        <v>13767</v>
      </c>
      <c r="F2068">
        <v>2</v>
      </c>
      <c r="G2068">
        <v>6</v>
      </c>
      <c r="H2068">
        <v>6110</v>
      </c>
      <c r="I2068">
        <v>270103</v>
      </c>
      <c r="J2068" t="s">
        <v>13535</v>
      </c>
      <c r="K2068">
        <v>270103007</v>
      </c>
      <c r="L2068" t="s">
        <v>13726</v>
      </c>
      <c r="M2068">
        <v>0</v>
      </c>
      <c r="N2068">
        <v>968</v>
      </c>
      <c r="O2068">
        <v>0</v>
      </c>
    </row>
    <row r="2069" spans="1:15" x14ac:dyDescent="0.25">
      <c r="A2069" t="s">
        <v>1781</v>
      </c>
      <c r="B2069" t="s">
        <v>1319</v>
      </c>
      <c r="C2069" t="s">
        <v>13770</v>
      </c>
      <c r="E2069" t="s">
        <v>13766</v>
      </c>
      <c r="F2069">
        <v>1</v>
      </c>
      <c r="G2069">
        <v>6</v>
      </c>
      <c r="H2069">
        <v>6110</v>
      </c>
      <c r="I2069">
        <v>270103</v>
      </c>
      <c r="J2069" t="s">
        <v>13535</v>
      </c>
      <c r="K2069">
        <v>270103007</v>
      </c>
      <c r="L2069" t="s">
        <v>13726</v>
      </c>
      <c r="M2069">
        <v>0</v>
      </c>
      <c r="N2069">
        <v>966</v>
      </c>
      <c r="O2069">
        <v>0</v>
      </c>
    </row>
    <row r="2070" spans="1:15" x14ac:dyDescent="0.25">
      <c r="A2070" t="s">
        <v>1781</v>
      </c>
      <c r="B2070" t="s">
        <v>1319</v>
      </c>
      <c r="C2070" t="s">
        <v>13770</v>
      </c>
      <c r="E2070" t="s">
        <v>13768</v>
      </c>
      <c r="F2070">
        <v>3</v>
      </c>
      <c r="G2070">
        <v>6</v>
      </c>
      <c r="H2070">
        <v>6110</v>
      </c>
      <c r="I2070">
        <v>270103</v>
      </c>
      <c r="J2070" t="s">
        <v>13535</v>
      </c>
      <c r="K2070">
        <v>270103007</v>
      </c>
      <c r="L2070" t="s">
        <v>13726</v>
      </c>
      <c r="M2070">
        <v>0</v>
      </c>
      <c r="N2070">
        <v>483</v>
      </c>
      <c r="O2070">
        <v>682</v>
      </c>
    </row>
    <row r="2071" spans="1:15" x14ac:dyDescent="0.25">
      <c r="A2071" t="s">
        <v>1781</v>
      </c>
      <c r="B2071" t="s">
        <v>1319</v>
      </c>
      <c r="C2071" t="s">
        <v>13771</v>
      </c>
      <c r="E2071" t="s">
        <v>13766</v>
      </c>
      <c r="F2071">
        <v>1</v>
      </c>
      <c r="G2071">
        <v>6</v>
      </c>
      <c r="H2071">
        <v>6110</v>
      </c>
      <c r="I2071">
        <v>270103</v>
      </c>
      <c r="J2071" t="s">
        <v>13535</v>
      </c>
      <c r="K2071">
        <v>270103007</v>
      </c>
      <c r="L2071" t="s">
        <v>13726</v>
      </c>
      <c r="M2071">
        <v>0</v>
      </c>
      <c r="N2071">
        <v>694</v>
      </c>
      <c r="O2071">
        <v>2253</v>
      </c>
    </row>
    <row r="2072" spans="1:15" x14ac:dyDescent="0.25">
      <c r="A2072" t="s">
        <v>1781</v>
      </c>
      <c r="B2072" t="s">
        <v>1319</v>
      </c>
      <c r="C2072" t="s">
        <v>13771</v>
      </c>
      <c r="E2072" t="s">
        <v>13767</v>
      </c>
      <c r="F2072">
        <v>2</v>
      </c>
      <c r="G2072">
        <v>6</v>
      </c>
      <c r="H2072">
        <v>6110</v>
      </c>
      <c r="I2072">
        <v>270103</v>
      </c>
      <c r="J2072" t="s">
        <v>13535</v>
      </c>
      <c r="K2072">
        <v>270103007</v>
      </c>
      <c r="L2072" t="s">
        <v>13726</v>
      </c>
      <c r="M2072">
        <v>0</v>
      </c>
      <c r="N2072">
        <v>0</v>
      </c>
      <c r="O2072">
        <v>751</v>
      </c>
    </row>
    <row r="2073" spans="1:15" x14ac:dyDescent="0.25">
      <c r="A2073" t="s">
        <v>1781</v>
      </c>
      <c r="B2073" t="s">
        <v>1319</v>
      </c>
      <c r="C2073" t="s">
        <v>13772</v>
      </c>
      <c r="E2073" t="s">
        <v>13766</v>
      </c>
      <c r="F2073">
        <v>1</v>
      </c>
      <c r="G2073">
        <v>6</v>
      </c>
      <c r="H2073">
        <v>6110</v>
      </c>
      <c r="I2073">
        <v>270103</v>
      </c>
      <c r="J2073" t="s">
        <v>13535</v>
      </c>
      <c r="K2073">
        <v>270103007</v>
      </c>
      <c r="L2073" t="s">
        <v>13726</v>
      </c>
      <c r="M2073">
        <v>0</v>
      </c>
      <c r="N2073">
        <v>1810</v>
      </c>
      <c r="O2073">
        <v>1346</v>
      </c>
    </row>
    <row r="2074" spans="1:15" x14ac:dyDescent="0.25">
      <c r="A2074" t="s">
        <v>1781</v>
      </c>
      <c r="B2074" t="s">
        <v>1319</v>
      </c>
      <c r="C2074" t="s">
        <v>13772</v>
      </c>
      <c r="E2074" t="s">
        <v>13768</v>
      </c>
      <c r="F2074">
        <v>3</v>
      </c>
      <c r="G2074">
        <v>6</v>
      </c>
      <c r="H2074">
        <v>6110</v>
      </c>
      <c r="I2074">
        <v>270103</v>
      </c>
      <c r="J2074" t="s">
        <v>13535</v>
      </c>
      <c r="K2074">
        <v>270103007</v>
      </c>
      <c r="L2074" t="s">
        <v>13726</v>
      </c>
      <c r="M2074">
        <v>0</v>
      </c>
      <c r="N2074">
        <v>905</v>
      </c>
      <c r="O2074">
        <v>673</v>
      </c>
    </row>
    <row r="2075" spans="1:15" x14ac:dyDescent="0.25">
      <c r="A2075" t="s">
        <v>1781</v>
      </c>
      <c r="B2075" t="s">
        <v>1319</v>
      </c>
      <c r="C2075" t="s">
        <v>13773</v>
      </c>
      <c r="E2075" t="s">
        <v>13766</v>
      </c>
      <c r="F2075">
        <v>1</v>
      </c>
      <c r="G2075">
        <v>6</v>
      </c>
      <c r="H2075">
        <v>6110</v>
      </c>
      <c r="I2075">
        <v>270103</v>
      </c>
      <c r="J2075" t="s">
        <v>13535</v>
      </c>
      <c r="K2075">
        <v>270103007</v>
      </c>
      <c r="L2075" t="s">
        <v>13726</v>
      </c>
      <c r="M2075">
        <v>0</v>
      </c>
      <c r="N2075">
        <v>369</v>
      </c>
      <c r="O2075">
        <v>1622</v>
      </c>
    </row>
    <row r="2076" spans="1:15" x14ac:dyDescent="0.25">
      <c r="A2076" t="s">
        <v>1781</v>
      </c>
      <c r="B2076" t="s">
        <v>1319</v>
      </c>
      <c r="C2076" t="s">
        <v>13773</v>
      </c>
      <c r="E2076" t="s">
        <v>13767</v>
      </c>
      <c r="F2076">
        <v>2</v>
      </c>
      <c r="G2076">
        <v>6</v>
      </c>
      <c r="H2076">
        <v>6110</v>
      </c>
      <c r="I2076">
        <v>270103</v>
      </c>
      <c r="J2076" t="s">
        <v>13535</v>
      </c>
      <c r="K2076">
        <v>270103007</v>
      </c>
      <c r="L2076" t="s">
        <v>13726</v>
      </c>
      <c r="M2076">
        <v>0</v>
      </c>
      <c r="N2076">
        <v>0</v>
      </c>
      <c r="O2076">
        <v>1622</v>
      </c>
    </row>
    <row r="2077" spans="1:15" x14ac:dyDescent="0.25">
      <c r="A2077" t="s">
        <v>1781</v>
      </c>
      <c r="B2077" t="s">
        <v>1372</v>
      </c>
      <c r="C2077" t="s">
        <v>13765</v>
      </c>
      <c r="E2077" t="s">
        <v>13767</v>
      </c>
      <c r="F2077">
        <v>2</v>
      </c>
      <c r="G2077">
        <v>6</v>
      </c>
      <c r="H2077">
        <v>6305</v>
      </c>
      <c r="I2077">
        <v>270103</v>
      </c>
      <c r="J2077" t="s">
        <v>13535</v>
      </c>
      <c r="K2077">
        <v>270103007</v>
      </c>
      <c r="L2077" t="s">
        <v>13726</v>
      </c>
      <c r="M2077">
        <v>0</v>
      </c>
      <c r="N2077">
        <v>1235</v>
      </c>
      <c r="O2077">
        <v>0</v>
      </c>
    </row>
    <row r="2078" spans="1:15" x14ac:dyDescent="0.25">
      <c r="A2078" t="s">
        <v>1781</v>
      </c>
      <c r="B2078" t="s">
        <v>1372</v>
      </c>
      <c r="C2078" t="s">
        <v>13769</v>
      </c>
      <c r="E2078" t="s">
        <v>13766</v>
      </c>
      <c r="F2078">
        <v>1</v>
      </c>
      <c r="G2078">
        <v>6</v>
      </c>
      <c r="H2078">
        <v>6305</v>
      </c>
      <c r="I2078">
        <v>270103</v>
      </c>
      <c r="J2078" t="s">
        <v>13535</v>
      </c>
      <c r="K2078">
        <v>270103007</v>
      </c>
      <c r="L2078" t="s">
        <v>13726</v>
      </c>
      <c r="M2078">
        <v>0</v>
      </c>
      <c r="N2078">
        <v>968</v>
      </c>
      <c r="O2078">
        <v>0</v>
      </c>
    </row>
    <row r="2079" spans="1:15" x14ac:dyDescent="0.25">
      <c r="A2079" t="s">
        <v>1781</v>
      </c>
      <c r="B2079" t="s">
        <v>1372</v>
      </c>
      <c r="C2079" t="s">
        <v>13769</v>
      </c>
      <c r="E2079" t="s">
        <v>13767</v>
      </c>
      <c r="F2079">
        <v>2</v>
      </c>
      <c r="G2079">
        <v>6</v>
      </c>
      <c r="H2079">
        <v>6305</v>
      </c>
      <c r="I2079">
        <v>270103</v>
      </c>
      <c r="J2079" t="s">
        <v>13535</v>
      </c>
      <c r="K2079">
        <v>270103007</v>
      </c>
      <c r="L2079" t="s">
        <v>13726</v>
      </c>
      <c r="M2079">
        <v>0</v>
      </c>
      <c r="N2079">
        <v>968</v>
      </c>
      <c r="O2079">
        <v>0</v>
      </c>
    </row>
    <row r="2080" spans="1:15" x14ac:dyDescent="0.25">
      <c r="A2080" t="s">
        <v>1781</v>
      </c>
      <c r="B2080" t="s">
        <v>1372</v>
      </c>
      <c r="C2080" t="s">
        <v>13770</v>
      </c>
      <c r="E2080" t="s">
        <v>13766</v>
      </c>
      <c r="F2080">
        <v>1</v>
      </c>
      <c r="G2080">
        <v>6</v>
      </c>
      <c r="H2080">
        <v>6305</v>
      </c>
      <c r="I2080">
        <v>270103</v>
      </c>
      <c r="J2080" t="s">
        <v>13535</v>
      </c>
      <c r="K2080">
        <v>270103007</v>
      </c>
      <c r="L2080" t="s">
        <v>13726</v>
      </c>
      <c r="M2080">
        <v>0</v>
      </c>
      <c r="N2080">
        <v>483</v>
      </c>
      <c r="O2080">
        <v>682</v>
      </c>
    </row>
    <row r="2081" spans="1:15" x14ac:dyDescent="0.25">
      <c r="A2081" t="s">
        <v>1781</v>
      </c>
      <c r="B2081" t="s">
        <v>1372</v>
      </c>
      <c r="C2081" t="s">
        <v>13770</v>
      </c>
      <c r="E2081" t="s">
        <v>13768</v>
      </c>
      <c r="F2081">
        <v>3</v>
      </c>
      <c r="G2081">
        <v>6</v>
      </c>
      <c r="H2081">
        <v>6305</v>
      </c>
      <c r="I2081">
        <v>270103</v>
      </c>
      <c r="J2081" t="s">
        <v>13535</v>
      </c>
      <c r="K2081">
        <v>270103007</v>
      </c>
      <c r="L2081" t="s">
        <v>13726</v>
      </c>
      <c r="M2081">
        <v>0</v>
      </c>
      <c r="N2081">
        <v>966</v>
      </c>
      <c r="O2081">
        <v>682</v>
      </c>
    </row>
    <row r="2082" spans="1:15" x14ac:dyDescent="0.25">
      <c r="A2082" t="s">
        <v>1781</v>
      </c>
      <c r="B2082" t="s">
        <v>1372</v>
      </c>
      <c r="C2082" t="s">
        <v>13771</v>
      </c>
      <c r="E2082" t="s">
        <v>13766</v>
      </c>
      <c r="F2082">
        <v>1</v>
      </c>
      <c r="G2082">
        <v>6</v>
      </c>
      <c r="H2082">
        <v>6305</v>
      </c>
      <c r="I2082">
        <v>270103</v>
      </c>
      <c r="J2082" t="s">
        <v>13535</v>
      </c>
      <c r="K2082">
        <v>270103007</v>
      </c>
      <c r="L2082" t="s">
        <v>13726</v>
      </c>
      <c r="M2082">
        <v>0</v>
      </c>
      <c r="N2082">
        <v>694</v>
      </c>
      <c r="O2082">
        <v>751</v>
      </c>
    </row>
    <row r="2083" spans="1:15" x14ac:dyDescent="0.25">
      <c r="A2083" t="s">
        <v>1781</v>
      </c>
      <c r="B2083" t="s">
        <v>1372</v>
      </c>
      <c r="C2083" t="s">
        <v>13771</v>
      </c>
      <c r="E2083" t="s">
        <v>13768</v>
      </c>
      <c r="F2083">
        <v>3</v>
      </c>
      <c r="G2083">
        <v>6</v>
      </c>
      <c r="H2083">
        <v>6305</v>
      </c>
      <c r="I2083">
        <v>270103</v>
      </c>
      <c r="J2083" t="s">
        <v>13535</v>
      </c>
      <c r="K2083">
        <v>270103007</v>
      </c>
      <c r="L2083" t="s">
        <v>13726</v>
      </c>
      <c r="M2083">
        <v>0</v>
      </c>
      <c r="N2083">
        <v>1388</v>
      </c>
      <c r="O2083">
        <v>0</v>
      </c>
    </row>
    <row r="2084" spans="1:15" x14ac:dyDescent="0.25">
      <c r="A2084" t="s">
        <v>1781</v>
      </c>
      <c r="B2084" t="s">
        <v>1372</v>
      </c>
      <c r="C2084" t="s">
        <v>13772</v>
      </c>
      <c r="E2084" t="s">
        <v>13766</v>
      </c>
      <c r="F2084">
        <v>1</v>
      </c>
      <c r="G2084">
        <v>6</v>
      </c>
      <c r="H2084">
        <v>6305</v>
      </c>
      <c r="I2084">
        <v>270103</v>
      </c>
      <c r="J2084" t="s">
        <v>13535</v>
      </c>
      <c r="K2084">
        <v>270103007</v>
      </c>
      <c r="L2084" t="s">
        <v>13726</v>
      </c>
      <c r="M2084">
        <v>0</v>
      </c>
      <c r="N2084">
        <v>2715</v>
      </c>
      <c r="O2084">
        <v>0</v>
      </c>
    </row>
    <row r="2085" spans="1:15" x14ac:dyDescent="0.25">
      <c r="A2085" t="s">
        <v>1781</v>
      </c>
      <c r="B2085" t="s">
        <v>1372</v>
      </c>
      <c r="C2085" t="s">
        <v>13773</v>
      </c>
      <c r="E2085" t="s">
        <v>13766</v>
      </c>
      <c r="F2085">
        <v>1</v>
      </c>
      <c r="G2085">
        <v>6</v>
      </c>
      <c r="H2085">
        <v>6305</v>
      </c>
      <c r="I2085">
        <v>270103</v>
      </c>
      <c r="J2085" t="s">
        <v>13535</v>
      </c>
      <c r="K2085">
        <v>270103007</v>
      </c>
      <c r="L2085" t="s">
        <v>13726</v>
      </c>
      <c r="M2085">
        <v>0</v>
      </c>
      <c r="N2085">
        <v>1108</v>
      </c>
      <c r="O2085">
        <v>324</v>
      </c>
    </row>
    <row r="2086" spans="1:15" x14ac:dyDescent="0.25">
      <c r="A2086" t="s">
        <v>1781</v>
      </c>
      <c r="B2086" t="s">
        <v>1372</v>
      </c>
      <c r="C2086" t="s">
        <v>13773</v>
      </c>
      <c r="E2086" t="s">
        <v>13767</v>
      </c>
      <c r="F2086">
        <v>2</v>
      </c>
      <c r="G2086">
        <v>6</v>
      </c>
      <c r="H2086">
        <v>6305</v>
      </c>
      <c r="I2086">
        <v>270103</v>
      </c>
      <c r="J2086" t="s">
        <v>13535</v>
      </c>
      <c r="K2086">
        <v>270103007</v>
      </c>
      <c r="L2086" t="s">
        <v>13726</v>
      </c>
      <c r="M2086">
        <v>0</v>
      </c>
      <c r="N2086">
        <v>739</v>
      </c>
      <c r="O2086">
        <v>324</v>
      </c>
    </row>
    <row r="2087" spans="1:15" x14ac:dyDescent="0.25">
      <c r="A2087" t="s">
        <v>1781</v>
      </c>
      <c r="B2087" t="s">
        <v>1354</v>
      </c>
      <c r="C2087" t="s">
        <v>13769</v>
      </c>
      <c r="E2087" t="s">
        <v>13766</v>
      </c>
      <c r="F2087">
        <v>1</v>
      </c>
      <c r="G2087">
        <v>6</v>
      </c>
      <c r="H2087">
        <v>6205</v>
      </c>
      <c r="I2087">
        <v>270103</v>
      </c>
      <c r="J2087" t="s">
        <v>13535</v>
      </c>
      <c r="K2087">
        <v>270103007</v>
      </c>
      <c r="L2087" t="s">
        <v>13726</v>
      </c>
      <c r="M2087">
        <v>0</v>
      </c>
      <c r="N2087">
        <v>1936</v>
      </c>
      <c r="O2087">
        <v>0</v>
      </c>
    </row>
    <row r="2088" spans="1:15" x14ac:dyDescent="0.25">
      <c r="A2088" t="s">
        <v>1781</v>
      </c>
      <c r="B2088" t="s">
        <v>1354</v>
      </c>
      <c r="C2088" t="s">
        <v>13770</v>
      </c>
      <c r="E2088" t="s">
        <v>13766</v>
      </c>
      <c r="F2088">
        <v>1</v>
      </c>
      <c r="G2088">
        <v>6</v>
      </c>
      <c r="H2088">
        <v>6205</v>
      </c>
      <c r="I2088">
        <v>270103</v>
      </c>
      <c r="J2088" t="s">
        <v>13535</v>
      </c>
      <c r="K2088">
        <v>270103007</v>
      </c>
      <c r="L2088" t="s">
        <v>13726</v>
      </c>
      <c r="M2088">
        <v>0</v>
      </c>
      <c r="N2088">
        <v>483</v>
      </c>
      <c r="O2088">
        <v>0</v>
      </c>
    </row>
    <row r="2089" spans="1:15" x14ac:dyDescent="0.25">
      <c r="A2089" t="s">
        <v>1781</v>
      </c>
      <c r="B2089" t="s">
        <v>1354</v>
      </c>
      <c r="C2089" t="s">
        <v>13771</v>
      </c>
      <c r="E2089" t="s">
        <v>13768</v>
      </c>
      <c r="F2089">
        <v>3</v>
      </c>
      <c r="G2089">
        <v>6</v>
      </c>
      <c r="H2089">
        <v>6205</v>
      </c>
      <c r="I2089">
        <v>270103</v>
      </c>
      <c r="J2089" t="s">
        <v>13535</v>
      </c>
      <c r="K2089">
        <v>270103007</v>
      </c>
      <c r="L2089" t="s">
        <v>13726</v>
      </c>
      <c r="M2089">
        <v>0</v>
      </c>
      <c r="N2089">
        <v>694</v>
      </c>
      <c r="O2089">
        <v>0</v>
      </c>
    </row>
    <row r="2090" spans="1:15" x14ac:dyDescent="0.25">
      <c r="A2090" t="s">
        <v>1781</v>
      </c>
      <c r="B2090" t="s">
        <v>1354</v>
      </c>
      <c r="C2090" t="s">
        <v>13772</v>
      </c>
      <c r="E2090" t="s">
        <v>13766</v>
      </c>
      <c r="F2090">
        <v>1</v>
      </c>
      <c r="G2090">
        <v>6</v>
      </c>
      <c r="H2090">
        <v>6205</v>
      </c>
      <c r="I2090">
        <v>270103</v>
      </c>
      <c r="J2090" t="s">
        <v>13535</v>
      </c>
      <c r="K2090">
        <v>270103007</v>
      </c>
      <c r="L2090" t="s">
        <v>13726</v>
      </c>
      <c r="M2090">
        <v>0</v>
      </c>
      <c r="N2090">
        <v>453</v>
      </c>
      <c r="O2090">
        <v>0</v>
      </c>
    </row>
    <row r="2091" spans="1:15" x14ac:dyDescent="0.25">
      <c r="A2091" t="s">
        <v>1781</v>
      </c>
      <c r="B2091" t="s">
        <v>1354</v>
      </c>
      <c r="C2091" t="s">
        <v>13772</v>
      </c>
      <c r="E2091" t="s">
        <v>13768</v>
      </c>
      <c r="F2091">
        <v>3</v>
      </c>
      <c r="G2091">
        <v>6</v>
      </c>
      <c r="H2091">
        <v>6205</v>
      </c>
      <c r="I2091">
        <v>270103</v>
      </c>
      <c r="J2091" t="s">
        <v>13535</v>
      </c>
      <c r="K2091">
        <v>270103007</v>
      </c>
      <c r="L2091" t="s">
        <v>13726</v>
      </c>
      <c r="M2091">
        <v>0</v>
      </c>
      <c r="N2091">
        <v>453</v>
      </c>
      <c r="O2091">
        <v>0</v>
      </c>
    </row>
    <row r="2092" spans="1:15" x14ac:dyDescent="0.25">
      <c r="A2092" t="s">
        <v>1781</v>
      </c>
      <c r="B2092" t="s">
        <v>1354</v>
      </c>
      <c r="C2092" t="s">
        <v>13773</v>
      </c>
      <c r="E2092" t="s">
        <v>13766</v>
      </c>
      <c r="F2092">
        <v>1</v>
      </c>
      <c r="G2092">
        <v>6</v>
      </c>
      <c r="H2092">
        <v>6205</v>
      </c>
      <c r="I2092">
        <v>270103</v>
      </c>
      <c r="J2092" t="s">
        <v>13535</v>
      </c>
      <c r="K2092">
        <v>270103007</v>
      </c>
      <c r="L2092" t="s">
        <v>13726</v>
      </c>
      <c r="M2092">
        <v>0</v>
      </c>
      <c r="N2092">
        <v>1847</v>
      </c>
      <c r="O2092">
        <v>0</v>
      </c>
    </row>
    <row r="2093" spans="1:15" x14ac:dyDescent="0.25">
      <c r="A2093" t="s">
        <v>1781</v>
      </c>
      <c r="B2093" t="s">
        <v>1354</v>
      </c>
      <c r="C2093" t="s">
        <v>13773</v>
      </c>
      <c r="E2093" t="s">
        <v>13767</v>
      </c>
      <c r="F2093">
        <v>2</v>
      </c>
      <c r="G2093">
        <v>6</v>
      </c>
      <c r="H2093">
        <v>6205</v>
      </c>
      <c r="I2093">
        <v>270103</v>
      </c>
      <c r="J2093" t="s">
        <v>13535</v>
      </c>
      <c r="K2093">
        <v>270103007</v>
      </c>
      <c r="L2093" t="s">
        <v>13726</v>
      </c>
      <c r="M2093">
        <v>0</v>
      </c>
      <c r="N2093">
        <v>369</v>
      </c>
      <c r="O2093">
        <v>0</v>
      </c>
    </row>
    <row r="2094" spans="1:15" x14ac:dyDescent="0.25">
      <c r="A2094" t="s">
        <v>1781</v>
      </c>
      <c r="B2094" t="s">
        <v>1322</v>
      </c>
      <c r="C2094" t="s">
        <v>13769</v>
      </c>
      <c r="E2094" t="s">
        <v>13766</v>
      </c>
      <c r="F2094">
        <v>1</v>
      </c>
      <c r="G2094">
        <v>6</v>
      </c>
      <c r="H2094">
        <v>6111</v>
      </c>
      <c r="I2094">
        <v>270103</v>
      </c>
      <c r="J2094" t="s">
        <v>13535</v>
      </c>
      <c r="K2094">
        <v>270103007</v>
      </c>
      <c r="L2094" t="s">
        <v>13726</v>
      </c>
      <c r="M2094">
        <v>0</v>
      </c>
      <c r="N2094">
        <v>968</v>
      </c>
      <c r="O2094">
        <v>0</v>
      </c>
    </row>
    <row r="2095" spans="1:15" x14ac:dyDescent="0.25">
      <c r="A2095" t="s">
        <v>1781</v>
      </c>
      <c r="B2095" t="s">
        <v>1322</v>
      </c>
      <c r="C2095" t="s">
        <v>13770</v>
      </c>
      <c r="E2095" t="s">
        <v>13766</v>
      </c>
      <c r="F2095">
        <v>1</v>
      </c>
      <c r="G2095">
        <v>6</v>
      </c>
      <c r="H2095">
        <v>6111</v>
      </c>
      <c r="I2095">
        <v>270103</v>
      </c>
      <c r="J2095" t="s">
        <v>13535</v>
      </c>
      <c r="K2095">
        <v>270103007</v>
      </c>
      <c r="L2095" t="s">
        <v>13726</v>
      </c>
      <c r="M2095">
        <v>0</v>
      </c>
      <c r="N2095">
        <v>483</v>
      </c>
      <c r="O2095">
        <v>0</v>
      </c>
    </row>
    <row r="2096" spans="1:15" x14ac:dyDescent="0.25">
      <c r="A2096" t="s">
        <v>1781</v>
      </c>
      <c r="B2096" t="s">
        <v>1322</v>
      </c>
      <c r="C2096" t="s">
        <v>13771</v>
      </c>
      <c r="E2096" t="s">
        <v>13766</v>
      </c>
      <c r="F2096">
        <v>1</v>
      </c>
      <c r="G2096">
        <v>6</v>
      </c>
      <c r="H2096">
        <v>6111</v>
      </c>
      <c r="I2096">
        <v>270103</v>
      </c>
      <c r="J2096" t="s">
        <v>13535</v>
      </c>
      <c r="K2096">
        <v>270103007</v>
      </c>
      <c r="L2096" t="s">
        <v>13726</v>
      </c>
      <c r="M2096">
        <v>0</v>
      </c>
      <c r="N2096">
        <v>694</v>
      </c>
      <c r="O2096">
        <v>0</v>
      </c>
    </row>
    <row r="2097" spans="1:15" x14ac:dyDescent="0.25">
      <c r="A2097" t="s">
        <v>1781</v>
      </c>
      <c r="B2097" t="s">
        <v>1322</v>
      </c>
      <c r="C2097" t="s">
        <v>13772</v>
      </c>
      <c r="E2097" t="s">
        <v>13766</v>
      </c>
      <c r="F2097">
        <v>1</v>
      </c>
      <c r="G2097">
        <v>6</v>
      </c>
      <c r="H2097">
        <v>6111</v>
      </c>
      <c r="I2097">
        <v>270103</v>
      </c>
      <c r="J2097" t="s">
        <v>13535</v>
      </c>
      <c r="K2097">
        <v>270103007</v>
      </c>
      <c r="L2097" t="s">
        <v>13726</v>
      </c>
      <c r="M2097">
        <v>0</v>
      </c>
      <c r="N2097">
        <v>453</v>
      </c>
      <c r="O2097">
        <v>0</v>
      </c>
    </row>
    <row r="2098" spans="1:15" x14ac:dyDescent="0.25">
      <c r="A2098" t="s">
        <v>1781</v>
      </c>
      <c r="B2098" t="s">
        <v>1375</v>
      </c>
      <c r="C2098" t="s">
        <v>13771</v>
      </c>
      <c r="E2098" t="s">
        <v>13766</v>
      </c>
      <c r="F2098">
        <v>1</v>
      </c>
      <c r="G2098">
        <v>6</v>
      </c>
      <c r="H2098">
        <v>6306</v>
      </c>
      <c r="I2098">
        <v>270103</v>
      </c>
      <c r="J2098" t="s">
        <v>13535</v>
      </c>
      <c r="K2098">
        <v>270103007</v>
      </c>
      <c r="L2098" t="s">
        <v>13726</v>
      </c>
      <c r="M2098">
        <v>0</v>
      </c>
      <c r="N2098">
        <v>1388</v>
      </c>
      <c r="O2098">
        <v>0</v>
      </c>
    </row>
    <row r="2099" spans="1:15" x14ac:dyDescent="0.25">
      <c r="A2099" t="s">
        <v>1781</v>
      </c>
      <c r="B2099" t="s">
        <v>1375</v>
      </c>
      <c r="C2099" t="s">
        <v>13772</v>
      </c>
      <c r="E2099" t="s">
        <v>13766</v>
      </c>
      <c r="F2099">
        <v>1</v>
      </c>
      <c r="G2099">
        <v>6</v>
      </c>
      <c r="H2099">
        <v>6306</v>
      </c>
      <c r="I2099">
        <v>270103</v>
      </c>
      <c r="J2099" t="s">
        <v>13535</v>
      </c>
      <c r="K2099">
        <v>270103007</v>
      </c>
      <c r="L2099" t="s">
        <v>13726</v>
      </c>
      <c r="M2099">
        <v>0</v>
      </c>
      <c r="N2099">
        <v>453</v>
      </c>
      <c r="O2099">
        <v>0</v>
      </c>
    </row>
    <row r="2100" spans="1:15" x14ac:dyDescent="0.25">
      <c r="A2100" t="s">
        <v>1781</v>
      </c>
      <c r="B2100" t="s">
        <v>1375</v>
      </c>
      <c r="C2100" t="s">
        <v>13772</v>
      </c>
      <c r="E2100" t="s">
        <v>13768</v>
      </c>
      <c r="F2100">
        <v>3</v>
      </c>
      <c r="G2100">
        <v>6</v>
      </c>
      <c r="H2100">
        <v>6306</v>
      </c>
      <c r="I2100">
        <v>270103</v>
      </c>
      <c r="J2100" t="s">
        <v>13535</v>
      </c>
      <c r="K2100">
        <v>270103007</v>
      </c>
      <c r="L2100" t="s">
        <v>13726</v>
      </c>
      <c r="M2100">
        <v>0</v>
      </c>
      <c r="N2100">
        <v>453</v>
      </c>
      <c r="O2100">
        <v>0</v>
      </c>
    </row>
    <row r="2101" spans="1:15" x14ac:dyDescent="0.25">
      <c r="A2101" t="s">
        <v>1781</v>
      </c>
      <c r="B2101" t="s">
        <v>1325</v>
      </c>
      <c r="C2101" t="s">
        <v>13770</v>
      </c>
      <c r="E2101" t="s">
        <v>13766</v>
      </c>
      <c r="F2101">
        <v>1</v>
      </c>
      <c r="G2101">
        <v>6</v>
      </c>
      <c r="H2101">
        <v>6112</v>
      </c>
      <c r="I2101">
        <v>270103</v>
      </c>
      <c r="J2101" t="s">
        <v>13535</v>
      </c>
      <c r="K2101">
        <v>270103007</v>
      </c>
      <c r="L2101" t="s">
        <v>13726</v>
      </c>
      <c r="M2101">
        <v>0</v>
      </c>
      <c r="N2101">
        <v>483</v>
      </c>
      <c r="O2101">
        <v>0</v>
      </c>
    </row>
    <row r="2102" spans="1:15" x14ac:dyDescent="0.25">
      <c r="A2102" t="s">
        <v>1781</v>
      </c>
      <c r="B2102" t="s">
        <v>1325</v>
      </c>
      <c r="C2102" t="s">
        <v>13770</v>
      </c>
      <c r="E2102" t="s">
        <v>13768</v>
      </c>
      <c r="F2102">
        <v>3</v>
      </c>
      <c r="G2102">
        <v>6</v>
      </c>
      <c r="H2102">
        <v>6112</v>
      </c>
      <c r="I2102">
        <v>270103</v>
      </c>
      <c r="J2102" t="s">
        <v>13535</v>
      </c>
      <c r="K2102">
        <v>270103007</v>
      </c>
      <c r="L2102" t="s">
        <v>13726</v>
      </c>
      <c r="M2102">
        <v>0</v>
      </c>
      <c r="N2102">
        <v>1449</v>
      </c>
      <c r="O2102">
        <v>0</v>
      </c>
    </row>
    <row r="2103" spans="1:15" x14ac:dyDescent="0.25">
      <c r="A2103" t="s">
        <v>1781</v>
      </c>
      <c r="B2103" t="s">
        <v>1325</v>
      </c>
      <c r="C2103" t="s">
        <v>13771</v>
      </c>
      <c r="E2103" t="s">
        <v>13766</v>
      </c>
      <c r="F2103">
        <v>1</v>
      </c>
      <c r="G2103">
        <v>6</v>
      </c>
      <c r="H2103">
        <v>6112</v>
      </c>
      <c r="I2103">
        <v>270103</v>
      </c>
      <c r="J2103" t="s">
        <v>13535</v>
      </c>
      <c r="K2103">
        <v>270103007</v>
      </c>
      <c r="L2103" t="s">
        <v>13726</v>
      </c>
      <c r="M2103">
        <v>0</v>
      </c>
      <c r="N2103">
        <v>3470</v>
      </c>
      <c r="O2103">
        <v>0</v>
      </c>
    </row>
    <row r="2104" spans="1:15" x14ac:dyDescent="0.25">
      <c r="A2104" t="s">
        <v>1781</v>
      </c>
      <c r="B2104" t="s">
        <v>1325</v>
      </c>
      <c r="C2104" t="s">
        <v>13771</v>
      </c>
      <c r="E2104" t="s">
        <v>13767</v>
      </c>
      <c r="F2104">
        <v>2</v>
      </c>
      <c r="G2104">
        <v>6</v>
      </c>
      <c r="H2104">
        <v>6112</v>
      </c>
      <c r="I2104">
        <v>270103</v>
      </c>
      <c r="J2104" t="s">
        <v>13535</v>
      </c>
      <c r="K2104">
        <v>270103007</v>
      </c>
      <c r="L2104" t="s">
        <v>13726</v>
      </c>
      <c r="M2104">
        <v>0</v>
      </c>
      <c r="N2104">
        <v>694</v>
      </c>
      <c r="O2104">
        <v>0</v>
      </c>
    </row>
    <row r="2105" spans="1:15" x14ac:dyDescent="0.25">
      <c r="A2105" t="s">
        <v>1781</v>
      </c>
      <c r="B2105" t="s">
        <v>1325</v>
      </c>
      <c r="C2105" t="s">
        <v>13772</v>
      </c>
      <c r="E2105" t="s">
        <v>13766</v>
      </c>
      <c r="F2105">
        <v>1</v>
      </c>
      <c r="G2105">
        <v>6</v>
      </c>
      <c r="H2105">
        <v>6112</v>
      </c>
      <c r="I2105">
        <v>270103</v>
      </c>
      <c r="J2105" t="s">
        <v>13535</v>
      </c>
      <c r="K2105">
        <v>270103007</v>
      </c>
      <c r="L2105" t="s">
        <v>13726</v>
      </c>
      <c r="M2105">
        <v>0</v>
      </c>
      <c r="N2105">
        <v>453</v>
      </c>
      <c r="O2105">
        <v>0</v>
      </c>
    </row>
    <row r="2106" spans="1:15" x14ac:dyDescent="0.25">
      <c r="A2106" t="s">
        <v>1781</v>
      </c>
      <c r="B2106" t="s">
        <v>1325</v>
      </c>
      <c r="C2106" t="s">
        <v>13773</v>
      </c>
      <c r="E2106" t="s">
        <v>13766</v>
      </c>
      <c r="F2106">
        <v>1</v>
      </c>
      <c r="G2106">
        <v>6</v>
      </c>
      <c r="H2106">
        <v>6112</v>
      </c>
      <c r="I2106">
        <v>270103</v>
      </c>
      <c r="J2106" t="s">
        <v>13535</v>
      </c>
      <c r="K2106">
        <v>270103007</v>
      </c>
      <c r="L2106" t="s">
        <v>13726</v>
      </c>
      <c r="M2106">
        <v>0</v>
      </c>
      <c r="N2106">
        <v>2216</v>
      </c>
      <c r="O2106">
        <v>0</v>
      </c>
    </row>
    <row r="2107" spans="1:15" x14ac:dyDescent="0.25">
      <c r="A2107" t="s">
        <v>1781</v>
      </c>
      <c r="B2107" t="s">
        <v>1325</v>
      </c>
      <c r="C2107" t="s">
        <v>13773</v>
      </c>
      <c r="E2107" t="s">
        <v>13767</v>
      </c>
      <c r="F2107">
        <v>2</v>
      </c>
      <c r="G2107">
        <v>6</v>
      </c>
      <c r="H2107">
        <v>6112</v>
      </c>
      <c r="I2107">
        <v>270103</v>
      </c>
      <c r="J2107" t="s">
        <v>13535</v>
      </c>
      <c r="K2107">
        <v>270103007</v>
      </c>
      <c r="L2107" t="s">
        <v>13726</v>
      </c>
      <c r="M2107">
        <v>0</v>
      </c>
      <c r="N2107">
        <v>1108</v>
      </c>
      <c r="O2107">
        <v>0</v>
      </c>
    </row>
    <row r="2108" spans="1:15" x14ac:dyDescent="0.25">
      <c r="A2108" t="s">
        <v>1781</v>
      </c>
      <c r="B2108" t="s">
        <v>1342</v>
      </c>
      <c r="C2108" t="s">
        <v>13765</v>
      </c>
      <c r="E2108" t="s">
        <v>13767</v>
      </c>
      <c r="F2108">
        <v>2</v>
      </c>
      <c r="G2108">
        <v>6</v>
      </c>
      <c r="H2108">
        <v>6201</v>
      </c>
      <c r="I2108">
        <v>270103</v>
      </c>
      <c r="J2108" t="s">
        <v>13535</v>
      </c>
      <c r="K2108">
        <v>270103007</v>
      </c>
      <c r="L2108" t="s">
        <v>13726</v>
      </c>
      <c r="M2108">
        <v>0</v>
      </c>
      <c r="N2108">
        <v>2470</v>
      </c>
      <c r="O2108">
        <v>0</v>
      </c>
    </row>
    <row r="2109" spans="1:15" x14ac:dyDescent="0.25">
      <c r="A2109" t="s">
        <v>1781</v>
      </c>
      <c r="B2109" t="s">
        <v>1342</v>
      </c>
      <c r="C2109" t="s">
        <v>13770</v>
      </c>
      <c r="E2109" t="s">
        <v>13766</v>
      </c>
      <c r="F2109">
        <v>1</v>
      </c>
      <c r="G2109">
        <v>6</v>
      </c>
      <c r="H2109">
        <v>6201</v>
      </c>
      <c r="I2109">
        <v>270103</v>
      </c>
      <c r="J2109" t="s">
        <v>13535</v>
      </c>
      <c r="K2109">
        <v>270103007</v>
      </c>
      <c r="L2109" t="s">
        <v>13726</v>
      </c>
      <c r="M2109">
        <v>0</v>
      </c>
      <c r="N2109">
        <v>2415</v>
      </c>
      <c r="O2109">
        <v>0</v>
      </c>
    </row>
    <row r="2110" spans="1:15" x14ac:dyDescent="0.25">
      <c r="A2110" t="s">
        <v>1781</v>
      </c>
      <c r="B2110" t="s">
        <v>1342</v>
      </c>
      <c r="C2110" t="s">
        <v>13770</v>
      </c>
      <c r="E2110" t="s">
        <v>13768</v>
      </c>
      <c r="F2110">
        <v>3</v>
      </c>
      <c r="G2110">
        <v>6</v>
      </c>
      <c r="H2110">
        <v>6201</v>
      </c>
      <c r="I2110">
        <v>270103</v>
      </c>
      <c r="J2110" t="s">
        <v>13535</v>
      </c>
      <c r="K2110">
        <v>270103007</v>
      </c>
      <c r="L2110" t="s">
        <v>13726</v>
      </c>
      <c r="M2110">
        <v>0</v>
      </c>
      <c r="N2110">
        <v>1449</v>
      </c>
      <c r="O2110">
        <v>0</v>
      </c>
    </row>
    <row r="2111" spans="1:15" x14ac:dyDescent="0.25">
      <c r="A2111" t="s">
        <v>1781</v>
      </c>
      <c r="B2111" t="s">
        <v>1342</v>
      </c>
      <c r="C2111" t="s">
        <v>13771</v>
      </c>
      <c r="E2111" t="s">
        <v>13766</v>
      </c>
      <c r="F2111">
        <v>1</v>
      </c>
      <c r="G2111">
        <v>6</v>
      </c>
      <c r="H2111">
        <v>6201</v>
      </c>
      <c r="I2111">
        <v>270103</v>
      </c>
      <c r="J2111" t="s">
        <v>13535</v>
      </c>
      <c r="K2111">
        <v>270103007</v>
      </c>
      <c r="L2111" t="s">
        <v>13726</v>
      </c>
      <c r="M2111">
        <v>0</v>
      </c>
      <c r="N2111">
        <v>5552</v>
      </c>
      <c r="O2111">
        <v>0</v>
      </c>
    </row>
    <row r="2112" spans="1:15" x14ac:dyDescent="0.25">
      <c r="A2112" t="s">
        <v>1781</v>
      </c>
      <c r="B2112" t="s">
        <v>1342</v>
      </c>
      <c r="C2112" t="s">
        <v>13772</v>
      </c>
      <c r="E2112" t="s">
        <v>13766</v>
      </c>
      <c r="F2112">
        <v>1</v>
      </c>
      <c r="G2112">
        <v>6</v>
      </c>
      <c r="H2112">
        <v>6201</v>
      </c>
      <c r="I2112">
        <v>270103</v>
      </c>
      <c r="J2112" t="s">
        <v>13535</v>
      </c>
      <c r="K2112">
        <v>270103007</v>
      </c>
      <c r="L2112" t="s">
        <v>13726</v>
      </c>
      <c r="M2112">
        <v>0</v>
      </c>
      <c r="N2112">
        <v>3620</v>
      </c>
      <c r="O2112">
        <v>0</v>
      </c>
    </row>
    <row r="2113" spans="1:15" x14ac:dyDescent="0.25">
      <c r="A2113" t="s">
        <v>1781</v>
      </c>
      <c r="B2113" t="s">
        <v>1342</v>
      </c>
      <c r="C2113" t="s">
        <v>13772</v>
      </c>
      <c r="E2113" t="s">
        <v>13768</v>
      </c>
      <c r="F2113">
        <v>3</v>
      </c>
      <c r="G2113">
        <v>6</v>
      </c>
      <c r="H2113">
        <v>6201</v>
      </c>
      <c r="I2113">
        <v>270103</v>
      </c>
      <c r="J2113" t="s">
        <v>13535</v>
      </c>
      <c r="K2113">
        <v>270103007</v>
      </c>
      <c r="L2113" t="s">
        <v>13726</v>
      </c>
      <c r="M2113">
        <v>0</v>
      </c>
      <c r="N2113">
        <v>453</v>
      </c>
      <c r="O2113">
        <v>0</v>
      </c>
    </row>
    <row r="2114" spans="1:15" x14ac:dyDescent="0.25">
      <c r="A2114" t="s">
        <v>1781</v>
      </c>
      <c r="B2114" t="s">
        <v>1342</v>
      </c>
      <c r="C2114" t="s">
        <v>13773</v>
      </c>
      <c r="E2114" t="s">
        <v>13766</v>
      </c>
      <c r="F2114">
        <v>1</v>
      </c>
      <c r="G2114">
        <v>6</v>
      </c>
      <c r="H2114">
        <v>6201</v>
      </c>
      <c r="I2114">
        <v>270103</v>
      </c>
      <c r="J2114" t="s">
        <v>13535</v>
      </c>
      <c r="K2114">
        <v>270103007</v>
      </c>
      <c r="L2114" t="s">
        <v>13726</v>
      </c>
      <c r="M2114">
        <v>0</v>
      </c>
      <c r="N2114">
        <v>1477</v>
      </c>
      <c r="O2114">
        <v>0</v>
      </c>
    </row>
    <row r="2115" spans="1:15" x14ac:dyDescent="0.25">
      <c r="A2115" t="s">
        <v>1781</v>
      </c>
      <c r="B2115" t="s">
        <v>1342</v>
      </c>
      <c r="C2115" t="s">
        <v>13773</v>
      </c>
      <c r="E2115" t="s">
        <v>13767</v>
      </c>
      <c r="F2115">
        <v>2</v>
      </c>
      <c r="G2115">
        <v>6</v>
      </c>
      <c r="H2115">
        <v>6201</v>
      </c>
      <c r="I2115">
        <v>270103</v>
      </c>
      <c r="J2115" t="s">
        <v>13535</v>
      </c>
      <c r="K2115">
        <v>270103007</v>
      </c>
      <c r="L2115" t="s">
        <v>13726</v>
      </c>
      <c r="M2115">
        <v>0</v>
      </c>
      <c r="N2115">
        <v>1847</v>
      </c>
      <c r="O2115">
        <v>0</v>
      </c>
    </row>
    <row r="2116" spans="1:15" x14ac:dyDescent="0.25">
      <c r="A2116" t="s">
        <v>1781</v>
      </c>
      <c r="B2116" t="s">
        <v>1381</v>
      </c>
      <c r="C2116" t="s">
        <v>13770</v>
      </c>
      <c r="E2116" t="s">
        <v>13768</v>
      </c>
      <c r="F2116">
        <v>3</v>
      </c>
      <c r="G2116">
        <v>6</v>
      </c>
      <c r="H2116">
        <v>6308</v>
      </c>
      <c r="I2116">
        <v>270103</v>
      </c>
      <c r="J2116" t="s">
        <v>13535</v>
      </c>
      <c r="K2116">
        <v>270103007</v>
      </c>
      <c r="L2116" t="s">
        <v>13726</v>
      </c>
      <c r="M2116">
        <v>0</v>
      </c>
      <c r="N2116">
        <v>0</v>
      </c>
      <c r="O2116">
        <v>1364</v>
      </c>
    </row>
    <row r="2117" spans="1:15" x14ac:dyDescent="0.25">
      <c r="A2117" t="s">
        <v>1781</v>
      </c>
      <c r="B2117" t="s">
        <v>1381</v>
      </c>
      <c r="C2117" t="s">
        <v>13771</v>
      </c>
      <c r="E2117" t="s">
        <v>13766</v>
      </c>
      <c r="F2117">
        <v>1</v>
      </c>
      <c r="G2117">
        <v>6</v>
      </c>
      <c r="H2117">
        <v>6308</v>
      </c>
      <c r="I2117">
        <v>270103</v>
      </c>
      <c r="J2117" t="s">
        <v>13535</v>
      </c>
      <c r="K2117">
        <v>270103007</v>
      </c>
      <c r="L2117" t="s">
        <v>13726</v>
      </c>
      <c r="M2117">
        <v>0</v>
      </c>
      <c r="N2117">
        <v>0</v>
      </c>
      <c r="O2117">
        <v>751</v>
      </c>
    </row>
    <row r="2118" spans="1:15" x14ac:dyDescent="0.25">
      <c r="A2118" t="s">
        <v>1781</v>
      </c>
      <c r="B2118" t="s">
        <v>1381</v>
      </c>
      <c r="C2118" t="s">
        <v>13773</v>
      </c>
      <c r="E2118" t="s">
        <v>13766</v>
      </c>
      <c r="F2118">
        <v>1</v>
      </c>
      <c r="G2118">
        <v>6</v>
      </c>
      <c r="H2118">
        <v>6308</v>
      </c>
      <c r="I2118">
        <v>270103</v>
      </c>
      <c r="J2118" t="s">
        <v>13535</v>
      </c>
      <c r="K2118">
        <v>270103007</v>
      </c>
      <c r="L2118" t="s">
        <v>13726</v>
      </c>
      <c r="M2118">
        <v>0</v>
      </c>
      <c r="N2118">
        <v>0</v>
      </c>
      <c r="O2118">
        <v>649</v>
      </c>
    </row>
    <row r="2119" spans="1:15" x14ac:dyDescent="0.25">
      <c r="A2119" t="s">
        <v>1781</v>
      </c>
      <c r="B2119" t="s">
        <v>1292</v>
      </c>
      <c r="C2119" t="s">
        <v>13765</v>
      </c>
      <c r="E2119" t="s">
        <v>13766</v>
      </c>
      <c r="F2119">
        <v>1</v>
      </c>
      <c r="G2119">
        <v>6</v>
      </c>
      <c r="H2119">
        <v>6101</v>
      </c>
      <c r="I2119">
        <v>270103</v>
      </c>
      <c r="J2119" t="s">
        <v>13535</v>
      </c>
      <c r="K2119">
        <v>270103007</v>
      </c>
      <c r="L2119" t="s">
        <v>13726</v>
      </c>
      <c r="M2119">
        <v>504</v>
      </c>
      <c r="N2119">
        <v>0</v>
      </c>
      <c r="O2119">
        <v>0</v>
      </c>
    </row>
    <row r="2120" spans="1:15" x14ac:dyDescent="0.25">
      <c r="A2120" t="s">
        <v>1781</v>
      </c>
      <c r="B2120" t="s">
        <v>1292</v>
      </c>
      <c r="C2120" t="s">
        <v>13765</v>
      </c>
      <c r="E2120" t="s">
        <v>13767</v>
      </c>
      <c r="F2120">
        <v>2</v>
      </c>
      <c r="G2120">
        <v>6</v>
      </c>
      <c r="H2120">
        <v>6101</v>
      </c>
      <c r="I2120">
        <v>270103</v>
      </c>
      <c r="J2120" t="s">
        <v>13535</v>
      </c>
      <c r="K2120">
        <v>270103007</v>
      </c>
      <c r="L2120" t="s">
        <v>13726</v>
      </c>
      <c r="M2120">
        <v>4820</v>
      </c>
      <c r="N2120">
        <v>7411</v>
      </c>
      <c r="O2120">
        <v>8064</v>
      </c>
    </row>
    <row r="2121" spans="1:15" x14ac:dyDescent="0.25">
      <c r="A2121" t="s">
        <v>1781</v>
      </c>
      <c r="B2121" t="s">
        <v>1292</v>
      </c>
      <c r="C2121" t="s">
        <v>13765</v>
      </c>
      <c r="E2121" t="s">
        <v>13768</v>
      </c>
      <c r="F2121">
        <v>3</v>
      </c>
      <c r="G2121">
        <v>6</v>
      </c>
      <c r="H2121">
        <v>6101</v>
      </c>
      <c r="I2121">
        <v>270103</v>
      </c>
      <c r="J2121" t="s">
        <v>13535</v>
      </c>
      <c r="K2121">
        <v>270103007</v>
      </c>
      <c r="L2121" t="s">
        <v>13726</v>
      </c>
      <c r="M2121">
        <v>0</v>
      </c>
      <c r="N2121">
        <v>0</v>
      </c>
      <c r="O2121">
        <v>3226</v>
      </c>
    </row>
    <row r="2122" spans="1:15" x14ac:dyDescent="0.25">
      <c r="A2122" t="s">
        <v>1781</v>
      </c>
      <c r="B2122" t="s">
        <v>1292</v>
      </c>
      <c r="C2122" t="s">
        <v>13769</v>
      </c>
      <c r="E2122" t="s">
        <v>13766</v>
      </c>
      <c r="F2122">
        <v>1</v>
      </c>
      <c r="G2122">
        <v>6</v>
      </c>
      <c r="H2122">
        <v>6101</v>
      </c>
      <c r="I2122">
        <v>270103</v>
      </c>
      <c r="J2122" t="s">
        <v>13535</v>
      </c>
      <c r="K2122">
        <v>270103007</v>
      </c>
      <c r="L2122" t="s">
        <v>13726</v>
      </c>
      <c r="M2122">
        <v>641</v>
      </c>
      <c r="N2122">
        <v>5807</v>
      </c>
      <c r="O2122">
        <v>11587</v>
      </c>
    </row>
    <row r="2123" spans="1:15" x14ac:dyDescent="0.25">
      <c r="A2123" t="s">
        <v>1781</v>
      </c>
      <c r="B2123" t="s">
        <v>1292</v>
      </c>
      <c r="C2123" t="s">
        <v>13769</v>
      </c>
      <c r="E2123" t="s">
        <v>13767</v>
      </c>
      <c r="F2123">
        <v>2</v>
      </c>
      <c r="G2123">
        <v>6</v>
      </c>
      <c r="H2123">
        <v>6101</v>
      </c>
      <c r="I2123">
        <v>270103</v>
      </c>
      <c r="J2123" t="s">
        <v>13535</v>
      </c>
      <c r="K2123">
        <v>270103007</v>
      </c>
      <c r="L2123" t="s">
        <v>13726</v>
      </c>
      <c r="M2123">
        <v>8569</v>
      </c>
      <c r="N2123">
        <v>3871</v>
      </c>
      <c r="O2123">
        <v>0</v>
      </c>
    </row>
    <row r="2124" spans="1:15" x14ac:dyDescent="0.25">
      <c r="A2124" t="s">
        <v>1781</v>
      </c>
      <c r="B2124" t="s">
        <v>1292</v>
      </c>
      <c r="C2124" t="s">
        <v>13769</v>
      </c>
      <c r="E2124" t="s">
        <v>13768</v>
      </c>
      <c r="F2124">
        <v>3</v>
      </c>
      <c r="G2124">
        <v>6</v>
      </c>
      <c r="H2124">
        <v>6101</v>
      </c>
      <c r="I2124">
        <v>270103</v>
      </c>
      <c r="J2124" t="s">
        <v>13535</v>
      </c>
      <c r="K2124">
        <v>270103007</v>
      </c>
      <c r="L2124" t="s">
        <v>13726</v>
      </c>
      <c r="M2124">
        <v>82</v>
      </c>
      <c r="N2124">
        <v>1936</v>
      </c>
      <c r="O2124">
        <v>5069</v>
      </c>
    </row>
    <row r="2125" spans="1:15" x14ac:dyDescent="0.25">
      <c r="A2125" t="s">
        <v>1781</v>
      </c>
      <c r="B2125" t="s">
        <v>1292</v>
      </c>
      <c r="C2125" t="s">
        <v>13770</v>
      </c>
      <c r="E2125" t="s">
        <v>13766</v>
      </c>
      <c r="F2125">
        <v>1</v>
      </c>
      <c r="G2125">
        <v>6</v>
      </c>
      <c r="H2125">
        <v>6101</v>
      </c>
      <c r="I2125">
        <v>270103</v>
      </c>
      <c r="J2125" t="s">
        <v>13535</v>
      </c>
      <c r="K2125">
        <v>270103007</v>
      </c>
      <c r="L2125" t="s">
        <v>13726</v>
      </c>
      <c r="M2125">
        <v>3663</v>
      </c>
      <c r="N2125">
        <v>8694</v>
      </c>
      <c r="O2125">
        <v>4094</v>
      </c>
    </row>
    <row r="2126" spans="1:15" x14ac:dyDescent="0.25">
      <c r="A2126" t="s">
        <v>1781</v>
      </c>
      <c r="B2126" t="s">
        <v>1292</v>
      </c>
      <c r="C2126" t="s">
        <v>13770</v>
      </c>
      <c r="E2126" t="s">
        <v>13767</v>
      </c>
      <c r="F2126">
        <v>2</v>
      </c>
      <c r="G2126">
        <v>6</v>
      </c>
      <c r="H2126">
        <v>6101</v>
      </c>
      <c r="I2126">
        <v>270103</v>
      </c>
      <c r="J2126" t="s">
        <v>13535</v>
      </c>
      <c r="K2126">
        <v>270103007</v>
      </c>
      <c r="L2126" t="s">
        <v>13726</v>
      </c>
      <c r="M2126">
        <v>8713</v>
      </c>
      <c r="N2126">
        <v>0</v>
      </c>
      <c r="O2126">
        <v>682</v>
      </c>
    </row>
    <row r="2127" spans="1:15" x14ac:dyDescent="0.25">
      <c r="A2127" t="s">
        <v>1781</v>
      </c>
      <c r="B2127" t="s">
        <v>1292</v>
      </c>
      <c r="C2127" t="s">
        <v>13770</v>
      </c>
      <c r="E2127" t="s">
        <v>13768</v>
      </c>
      <c r="F2127">
        <v>3</v>
      </c>
      <c r="G2127">
        <v>6</v>
      </c>
      <c r="H2127">
        <v>6101</v>
      </c>
      <c r="I2127">
        <v>270103</v>
      </c>
      <c r="J2127" t="s">
        <v>13535</v>
      </c>
      <c r="K2127">
        <v>270103007</v>
      </c>
      <c r="L2127" t="s">
        <v>13726</v>
      </c>
      <c r="M2127">
        <v>440</v>
      </c>
      <c r="N2127">
        <v>6279</v>
      </c>
      <c r="O2127">
        <v>17056</v>
      </c>
    </row>
    <row r="2128" spans="1:15" x14ac:dyDescent="0.25">
      <c r="A2128" t="s">
        <v>1781</v>
      </c>
      <c r="B2128" t="s">
        <v>1292</v>
      </c>
      <c r="C2128" t="s">
        <v>13771</v>
      </c>
      <c r="E2128" t="s">
        <v>13766</v>
      </c>
      <c r="F2128">
        <v>1</v>
      </c>
      <c r="G2128">
        <v>6</v>
      </c>
      <c r="H2128">
        <v>6101</v>
      </c>
      <c r="I2128">
        <v>270103</v>
      </c>
      <c r="J2128" t="s">
        <v>13535</v>
      </c>
      <c r="K2128">
        <v>270103007</v>
      </c>
      <c r="L2128" t="s">
        <v>13726</v>
      </c>
      <c r="M2128">
        <v>3670</v>
      </c>
      <c r="N2128">
        <v>8328</v>
      </c>
      <c r="O2128">
        <v>11266</v>
      </c>
    </row>
    <row r="2129" spans="1:15" x14ac:dyDescent="0.25">
      <c r="A2129" t="s">
        <v>1781</v>
      </c>
      <c r="B2129" t="s">
        <v>1292</v>
      </c>
      <c r="C2129" t="s">
        <v>13771</v>
      </c>
      <c r="E2129" t="s">
        <v>13767</v>
      </c>
      <c r="F2129">
        <v>2</v>
      </c>
      <c r="G2129">
        <v>6</v>
      </c>
      <c r="H2129">
        <v>6101</v>
      </c>
      <c r="I2129">
        <v>270103</v>
      </c>
      <c r="J2129" t="s">
        <v>13535</v>
      </c>
      <c r="K2129">
        <v>270103007</v>
      </c>
      <c r="L2129" t="s">
        <v>13726</v>
      </c>
      <c r="M2129">
        <v>11680</v>
      </c>
      <c r="N2129">
        <v>0</v>
      </c>
      <c r="O2129">
        <v>3004</v>
      </c>
    </row>
    <row r="2130" spans="1:15" x14ac:dyDescent="0.25">
      <c r="A2130" t="s">
        <v>1781</v>
      </c>
      <c r="B2130" t="s">
        <v>1292</v>
      </c>
      <c r="C2130" t="s">
        <v>13771</v>
      </c>
      <c r="E2130" t="s">
        <v>13768</v>
      </c>
      <c r="F2130">
        <v>3</v>
      </c>
      <c r="G2130">
        <v>6</v>
      </c>
      <c r="H2130">
        <v>6101</v>
      </c>
      <c r="I2130">
        <v>270103</v>
      </c>
      <c r="J2130" t="s">
        <v>13535</v>
      </c>
      <c r="K2130">
        <v>270103007</v>
      </c>
      <c r="L2130" t="s">
        <v>13726</v>
      </c>
      <c r="M2130">
        <v>313</v>
      </c>
      <c r="N2130">
        <v>1388</v>
      </c>
      <c r="O2130">
        <v>2253</v>
      </c>
    </row>
    <row r="2131" spans="1:15" x14ac:dyDescent="0.25">
      <c r="A2131" t="s">
        <v>1781</v>
      </c>
      <c r="B2131" t="s">
        <v>1292</v>
      </c>
      <c r="C2131" t="s">
        <v>13772</v>
      </c>
      <c r="E2131" t="s">
        <v>13766</v>
      </c>
      <c r="F2131">
        <v>1</v>
      </c>
      <c r="G2131">
        <v>6</v>
      </c>
      <c r="H2131">
        <v>6101</v>
      </c>
      <c r="I2131">
        <v>270103</v>
      </c>
      <c r="J2131" t="s">
        <v>13535</v>
      </c>
      <c r="K2131">
        <v>270103007</v>
      </c>
      <c r="L2131" t="s">
        <v>13726</v>
      </c>
      <c r="M2131">
        <v>2262</v>
      </c>
      <c r="N2131">
        <v>14028</v>
      </c>
      <c r="O2131">
        <v>8750</v>
      </c>
    </row>
    <row r="2132" spans="1:15" x14ac:dyDescent="0.25">
      <c r="A2132" t="s">
        <v>1781</v>
      </c>
      <c r="B2132" t="s">
        <v>1292</v>
      </c>
      <c r="C2132" t="s">
        <v>13772</v>
      </c>
      <c r="E2132" t="s">
        <v>13767</v>
      </c>
      <c r="F2132">
        <v>2</v>
      </c>
      <c r="G2132">
        <v>6</v>
      </c>
      <c r="H2132">
        <v>6101</v>
      </c>
      <c r="I2132">
        <v>270103</v>
      </c>
      <c r="J2132" t="s">
        <v>13535</v>
      </c>
      <c r="K2132">
        <v>270103007</v>
      </c>
      <c r="L2132" t="s">
        <v>13726</v>
      </c>
      <c r="M2132">
        <v>12248</v>
      </c>
      <c r="N2132">
        <v>0</v>
      </c>
      <c r="O2132">
        <v>0</v>
      </c>
    </row>
    <row r="2133" spans="1:15" x14ac:dyDescent="0.25">
      <c r="A2133" t="s">
        <v>1781</v>
      </c>
      <c r="B2133" t="s">
        <v>1292</v>
      </c>
      <c r="C2133" t="s">
        <v>13772</v>
      </c>
      <c r="E2133" t="s">
        <v>13768</v>
      </c>
      <c r="F2133">
        <v>3</v>
      </c>
      <c r="G2133">
        <v>6</v>
      </c>
      <c r="H2133">
        <v>6101</v>
      </c>
      <c r="I2133">
        <v>270103</v>
      </c>
      <c r="J2133" t="s">
        <v>13535</v>
      </c>
      <c r="K2133">
        <v>270103007</v>
      </c>
      <c r="L2133" t="s">
        <v>13726</v>
      </c>
      <c r="M2133">
        <v>1002</v>
      </c>
      <c r="N2133">
        <v>2263</v>
      </c>
      <c r="O2133">
        <v>4038</v>
      </c>
    </row>
    <row r="2134" spans="1:15" x14ac:dyDescent="0.25">
      <c r="A2134" t="s">
        <v>1781</v>
      </c>
      <c r="B2134" t="s">
        <v>1292</v>
      </c>
      <c r="C2134" t="s">
        <v>13773</v>
      </c>
      <c r="E2134" t="s">
        <v>13766</v>
      </c>
      <c r="F2134">
        <v>1</v>
      </c>
      <c r="G2134">
        <v>6</v>
      </c>
      <c r="H2134">
        <v>6101</v>
      </c>
      <c r="I2134">
        <v>270103</v>
      </c>
      <c r="J2134" t="s">
        <v>13535</v>
      </c>
      <c r="K2134">
        <v>270103007</v>
      </c>
      <c r="L2134" t="s">
        <v>13726</v>
      </c>
      <c r="M2134">
        <v>2873</v>
      </c>
      <c r="N2134">
        <v>14035</v>
      </c>
      <c r="O2134">
        <v>7787</v>
      </c>
    </row>
    <row r="2135" spans="1:15" x14ac:dyDescent="0.25">
      <c r="A2135" t="s">
        <v>1781</v>
      </c>
      <c r="B2135" t="s">
        <v>1292</v>
      </c>
      <c r="C2135" t="s">
        <v>13773</v>
      </c>
      <c r="E2135" t="s">
        <v>13767</v>
      </c>
      <c r="F2135">
        <v>2</v>
      </c>
      <c r="G2135">
        <v>6</v>
      </c>
      <c r="H2135">
        <v>6101</v>
      </c>
      <c r="I2135">
        <v>270103</v>
      </c>
      <c r="J2135" t="s">
        <v>13535</v>
      </c>
      <c r="K2135">
        <v>270103007</v>
      </c>
      <c r="L2135" t="s">
        <v>13726</v>
      </c>
      <c r="M2135">
        <v>8532</v>
      </c>
      <c r="N2135">
        <v>1108</v>
      </c>
      <c r="O2135">
        <v>3893</v>
      </c>
    </row>
    <row r="2136" spans="1:15" x14ac:dyDescent="0.25">
      <c r="A2136" t="s">
        <v>1781</v>
      </c>
      <c r="B2136" t="s">
        <v>1292</v>
      </c>
      <c r="C2136" t="s">
        <v>13773</v>
      </c>
      <c r="E2136" t="s">
        <v>13768</v>
      </c>
      <c r="F2136">
        <v>3</v>
      </c>
      <c r="G2136">
        <v>6</v>
      </c>
      <c r="H2136">
        <v>6101</v>
      </c>
      <c r="I2136">
        <v>270103</v>
      </c>
      <c r="J2136" t="s">
        <v>13535</v>
      </c>
      <c r="K2136">
        <v>270103007</v>
      </c>
      <c r="L2136" t="s">
        <v>13726</v>
      </c>
      <c r="M2136">
        <v>1145</v>
      </c>
      <c r="N2136">
        <v>0</v>
      </c>
      <c r="O2136">
        <v>1947</v>
      </c>
    </row>
    <row r="2137" spans="1:15" x14ac:dyDescent="0.25">
      <c r="A2137" t="s">
        <v>1781</v>
      </c>
      <c r="B2137" t="s">
        <v>1334</v>
      </c>
      <c r="C2137" t="s">
        <v>13765</v>
      </c>
      <c r="E2137" t="s">
        <v>13766</v>
      </c>
      <c r="F2137">
        <v>1</v>
      </c>
      <c r="G2137">
        <v>6</v>
      </c>
      <c r="H2137">
        <v>6115</v>
      </c>
      <c r="I2137">
        <v>270103</v>
      </c>
      <c r="J2137" t="s">
        <v>13535</v>
      </c>
      <c r="K2137">
        <v>270103007</v>
      </c>
      <c r="L2137" t="s">
        <v>13726</v>
      </c>
      <c r="M2137">
        <v>239</v>
      </c>
      <c r="N2137">
        <v>0</v>
      </c>
      <c r="O2137">
        <v>0</v>
      </c>
    </row>
    <row r="2138" spans="1:15" x14ac:dyDescent="0.25">
      <c r="A2138" t="s">
        <v>1781</v>
      </c>
      <c r="B2138" t="s">
        <v>1334</v>
      </c>
      <c r="C2138" t="s">
        <v>13765</v>
      </c>
      <c r="E2138" t="s">
        <v>13767</v>
      </c>
      <c r="F2138">
        <v>2</v>
      </c>
      <c r="G2138">
        <v>6</v>
      </c>
      <c r="H2138">
        <v>6115</v>
      </c>
      <c r="I2138">
        <v>270103</v>
      </c>
      <c r="J2138" t="s">
        <v>13535</v>
      </c>
      <c r="K2138">
        <v>270103007</v>
      </c>
      <c r="L2138" t="s">
        <v>13726</v>
      </c>
      <c r="M2138">
        <v>936</v>
      </c>
      <c r="N2138">
        <v>0</v>
      </c>
      <c r="O2138">
        <v>1613</v>
      </c>
    </row>
    <row r="2139" spans="1:15" x14ac:dyDescent="0.25">
      <c r="A2139" t="s">
        <v>1781</v>
      </c>
      <c r="B2139" t="s">
        <v>1334</v>
      </c>
      <c r="C2139" t="s">
        <v>13769</v>
      </c>
      <c r="E2139" t="s">
        <v>13766</v>
      </c>
      <c r="F2139">
        <v>1</v>
      </c>
      <c r="G2139">
        <v>6</v>
      </c>
      <c r="H2139">
        <v>6115</v>
      </c>
      <c r="I2139">
        <v>270103</v>
      </c>
      <c r="J2139" t="s">
        <v>13535</v>
      </c>
      <c r="K2139">
        <v>270103007</v>
      </c>
      <c r="L2139" t="s">
        <v>13726</v>
      </c>
      <c r="M2139">
        <v>963</v>
      </c>
      <c r="N2139">
        <v>968</v>
      </c>
      <c r="O2139">
        <v>724</v>
      </c>
    </row>
    <row r="2140" spans="1:15" x14ac:dyDescent="0.25">
      <c r="A2140" t="s">
        <v>1781</v>
      </c>
      <c r="B2140" t="s">
        <v>1334</v>
      </c>
      <c r="C2140" t="s">
        <v>13769</v>
      </c>
      <c r="E2140" t="s">
        <v>13767</v>
      </c>
      <c r="F2140">
        <v>2</v>
      </c>
      <c r="G2140">
        <v>6</v>
      </c>
      <c r="H2140">
        <v>6115</v>
      </c>
      <c r="I2140">
        <v>270103</v>
      </c>
      <c r="J2140" t="s">
        <v>13535</v>
      </c>
      <c r="K2140">
        <v>270103007</v>
      </c>
      <c r="L2140" t="s">
        <v>13726</v>
      </c>
      <c r="M2140">
        <v>1637</v>
      </c>
      <c r="N2140">
        <v>968</v>
      </c>
      <c r="O2140">
        <v>0</v>
      </c>
    </row>
    <row r="2141" spans="1:15" x14ac:dyDescent="0.25">
      <c r="A2141" t="s">
        <v>1781</v>
      </c>
      <c r="B2141" t="s">
        <v>1334</v>
      </c>
      <c r="C2141" t="s">
        <v>13770</v>
      </c>
      <c r="E2141" t="s">
        <v>13766</v>
      </c>
      <c r="F2141">
        <v>1</v>
      </c>
      <c r="G2141">
        <v>6</v>
      </c>
      <c r="H2141">
        <v>6115</v>
      </c>
      <c r="I2141">
        <v>270103</v>
      </c>
      <c r="J2141" t="s">
        <v>13535</v>
      </c>
      <c r="K2141">
        <v>270103007</v>
      </c>
      <c r="L2141" t="s">
        <v>13726</v>
      </c>
      <c r="M2141">
        <v>0</v>
      </c>
      <c r="N2141">
        <v>1932</v>
      </c>
      <c r="O2141">
        <v>1364</v>
      </c>
    </row>
    <row r="2142" spans="1:15" x14ac:dyDescent="0.25">
      <c r="A2142" t="s">
        <v>1781</v>
      </c>
      <c r="B2142" t="s">
        <v>1334</v>
      </c>
      <c r="C2142" t="s">
        <v>13770</v>
      </c>
      <c r="E2142" t="s">
        <v>13767</v>
      </c>
      <c r="F2142">
        <v>2</v>
      </c>
      <c r="G2142">
        <v>6</v>
      </c>
      <c r="H2142">
        <v>6115</v>
      </c>
      <c r="I2142">
        <v>270103</v>
      </c>
      <c r="J2142" t="s">
        <v>13535</v>
      </c>
      <c r="K2142">
        <v>270103007</v>
      </c>
      <c r="L2142" t="s">
        <v>13726</v>
      </c>
      <c r="M2142">
        <v>648</v>
      </c>
      <c r="N2142">
        <v>0</v>
      </c>
      <c r="O2142">
        <v>0</v>
      </c>
    </row>
    <row r="2143" spans="1:15" x14ac:dyDescent="0.25">
      <c r="A2143" t="s">
        <v>1781</v>
      </c>
      <c r="B2143" t="s">
        <v>1334</v>
      </c>
      <c r="C2143" t="s">
        <v>13770</v>
      </c>
      <c r="E2143" t="s">
        <v>13768</v>
      </c>
      <c r="F2143">
        <v>3</v>
      </c>
      <c r="G2143">
        <v>6</v>
      </c>
      <c r="H2143">
        <v>6115</v>
      </c>
      <c r="I2143">
        <v>270103</v>
      </c>
      <c r="J2143" t="s">
        <v>13535</v>
      </c>
      <c r="K2143">
        <v>270103007</v>
      </c>
      <c r="L2143" t="s">
        <v>13726</v>
      </c>
      <c r="M2143">
        <v>0</v>
      </c>
      <c r="N2143">
        <v>1449</v>
      </c>
      <c r="O2143">
        <v>2729</v>
      </c>
    </row>
    <row r="2144" spans="1:15" x14ac:dyDescent="0.25">
      <c r="A2144" t="s">
        <v>1781</v>
      </c>
      <c r="B2144" t="s">
        <v>1334</v>
      </c>
      <c r="C2144" t="s">
        <v>13771</v>
      </c>
      <c r="E2144" t="s">
        <v>13766</v>
      </c>
      <c r="F2144">
        <v>1</v>
      </c>
      <c r="G2144">
        <v>6</v>
      </c>
      <c r="H2144">
        <v>6115</v>
      </c>
      <c r="I2144">
        <v>270103</v>
      </c>
      <c r="J2144" t="s">
        <v>13535</v>
      </c>
      <c r="K2144">
        <v>270103007</v>
      </c>
      <c r="L2144" t="s">
        <v>13726</v>
      </c>
      <c r="M2144">
        <v>621</v>
      </c>
      <c r="N2144">
        <v>1388</v>
      </c>
      <c r="O2144">
        <v>1502</v>
      </c>
    </row>
    <row r="2145" spans="1:15" x14ac:dyDescent="0.25">
      <c r="A2145" t="s">
        <v>1781</v>
      </c>
      <c r="B2145" t="s">
        <v>1334</v>
      </c>
      <c r="C2145" t="s">
        <v>13771</v>
      </c>
      <c r="E2145" t="s">
        <v>13767</v>
      </c>
      <c r="F2145">
        <v>2</v>
      </c>
      <c r="G2145">
        <v>6</v>
      </c>
      <c r="H2145">
        <v>6115</v>
      </c>
      <c r="I2145">
        <v>270103</v>
      </c>
      <c r="J2145" t="s">
        <v>13535</v>
      </c>
      <c r="K2145">
        <v>270103007</v>
      </c>
      <c r="L2145" t="s">
        <v>13726</v>
      </c>
      <c r="M2145">
        <v>1169</v>
      </c>
      <c r="N2145">
        <v>694</v>
      </c>
      <c r="O2145">
        <v>2253</v>
      </c>
    </row>
    <row r="2146" spans="1:15" x14ac:dyDescent="0.25">
      <c r="A2146" t="s">
        <v>1781</v>
      </c>
      <c r="B2146" t="s">
        <v>1334</v>
      </c>
      <c r="C2146" t="s">
        <v>13771</v>
      </c>
      <c r="E2146" t="s">
        <v>13768</v>
      </c>
      <c r="F2146">
        <v>3</v>
      </c>
      <c r="G2146">
        <v>6</v>
      </c>
      <c r="H2146">
        <v>6115</v>
      </c>
      <c r="I2146">
        <v>270103</v>
      </c>
      <c r="J2146" t="s">
        <v>13535</v>
      </c>
      <c r="K2146">
        <v>270103007</v>
      </c>
      <c r="L2146" t="s">
        <v>13726</v>
      </c>
      <c r="M2146">
        <v>165</v>
      </c>
      <c r="N2146">
        <v>0</v>
      </c>
      <c r="O2146">
        <v>1502</v>
      </c>
    </row>
    <row r="2147" spans="1:15" x14ac:dyDescent="0.25">
      <c r="A2147" t="s">
        <v>1781</v>
      </c>
      <c r="B2147" t="s">
        <v>1334</v>
      </c>
      <c r="C2147" t="s">
        <v>13772</v>
      </c>
      <c r="E2147" t="s">
        <v>13766</v>
      </c>
      <c r="F2147">
        <v>1</v>
      </c>
      <c r="G2147">
        <v>6</v>
      </c>
      <c r="H2147">
        <v>6115</v>
      </c>
      <c r="I2147">
        <v>270103</v>
      </c>
      <c r="J2147" t="s">
        <v>13535</v>
      </c>
      <c r="K2147">
        <v>270103007</v>
      </c>
      <c r="L2147" t="s">
        <v>13726</v>
      </c>
      <c r="M2147">
        <v>259</v>
      </c>
      <c r="N2147">
        <v>1810</v>
      </c>
      <c r="O2147">
        <v>2019</v>
      </c>
    </row>
    <row r="2148" spans="1:15" x14ac:dyDescent="0.25">
      <c r="A2148" t="s">
        <v>1781</v>
      </c>
      <c r="B2148" t="s">
        <v>1334</v>
      </c>
      <c r="C2148" t="s">
        <v>13772</v>
      </c>
      <c r="E2148" t="s">
        <v>13767</v>
      </c>
      <c r="F2148">
        <v>2</v>
      </c>
      <c r="G2148">
        <v>6</v>
      </c>
      <c r="H2148">
        <v>6115</v>
      </c>
      <c r="I2148">
        <v>270103</v>
      </c>
      <c r="J2148" t="s">
        <v>13535</v>
      </c>
      <c r="K2148">
        <v>270103007</v>
      </c>
      <c r="L2148" t="s">
        <v>13726</v>
      </c>
      <c r="M2148">
        <v>3611</v>
      </c>
      <c r="N2148">
        <v>0</v>
      </c>
      <c r="O2148">
        <v>0</v>
      </c>
    </row>
    <row r="2149" spans="1:15" x14ac:dyDescent="0.25">
      <c r="A2149" t="s">
        <v>1781</v>
      </c>
      <c r="B2149" t="s">
        <v>1334</v>
      </c>
      <c r="C2149" t="s">
        <v>13772</v>
      </c>
      <c r="E2149" t="s">
        <v>13768</v>
      </c>
      <c r="F2149">
        <v>3</v>
      </c>
      <c r="G2149">
        <v>6</v>
      </c>
      <c r="H2149">
        <v>6115</v>
      </c>
      <c r="I2149">
        <v>270103</v>
      </c>
      <c r="J2149" t="s">
        <v>13535</v>
      </c>
      <c r="K2149">
        <v>270103007</v>
      </c>
      <c r="L2149" t="s">
        <v>13726</v>
      </c>
      <c r="M2149">
        <v>184</v>
      </c>
      <c r="N2149">
        <v>0</v>
      </c>
      <c r="O2149">
        <v>1346</v>
      </c>
    </row>
    <row r="2150" spans="1:15" x14ac:dyDescent="0.25">
      <c r="A2150" t="s">
        <v>1781</v>
      </c>
      <c r="B2150" t="s">
        <v>1334</v>
      </c>
      <c r="C2150" t="s">
        <v>13773</v>
      </c>
      <c r="E2150" t="s">
        <v>13766</v>
      </c>
      <c r="F2150">
        <v>1</v>
      </c>
      <c r="G2150">
        <v>6</v>
      </c>
      <c r="H2150">
        <v>6115</v>
      </c>
      <c r="I2150">
        <v>270103</v>
      </c>
      <c r="J2150" t="s">
        <v>13535</v>
      </c>
      <c r="K2150">
        <v>270103007</v>
      </c>
      <c r="L2150" t="s">
        <v>13726</v>
      </c>
      <c r="M2150">
        <v>858</v>
      </c>
      <c r="N2150">
        <v>1847</v>
      </c>
      <c r="O2150">
        <v>1298</v>
      </c>
    </row>
    <row r="2151" spans="1:15" x14ac:dyDescent="0.25">
      <c r="A2151" t="s">
        <v>1781</v>
      </c>
      <c r="B2151" t="s">
        <v>1334</v>
      </c>
      <c r="C2151" t="s">
        <v>13773</v>
      </c>
      <c r="E2151" t="s">
        <v>13767</v>
      </c>
      <c r="F2151">
        <v>2</v>
      </c>
      <c r="G2151">
        <v>6</v>
      </c>
      <c r="H2151">
        <v>6115</v>
      </c>
      <c r="I2151">
        <v>270103</v>
      </c>
      <c r="J2151" t="s">
        <v>13535</v>
      </c>
      <c r="K2151">
        <v>270103007</v>
      </c>
      <c r="L2151" t="s">
        <v>13726</v>
      </c>
      <c r="M2151">
        <v>973</v>
      </c>
      <c r="N2151">
        <v>1108</v>
      </c>
      <c r="O2151">
        <v>1298</v>
      </c>
    </row>
    <row r="2152" spans="1:15" x14ac:dyDescent="0.25">
      <c r="A2152" t="s">
        <v>1781</v>
      </c>
      <c r="B2152" t="s">
        <v>1334</v>
      </c>
      <c r="C2152" t="s">
        <v>13773</v>
      </c>
      <c r="E2152" t="s">
        <v>13768</v>
      </c>
      <c r="F2152">
        <v>3</v>
      </c>
      <c r="G2152">
        <v>6</v>
      </c>
      <c r="H2152">
        <v>6115</v>
      </c>
      <c r="I2152">
        <v>270103</v>
      </c>
      <c r="J2152" t="s">
        <v>13535</v>
      </c>
      <c r="K2152">
        <v>270103007</v>
      </c>
      <c r="L2152" t="s">
        <v>13726</v>
      </c>
      <c r="M2152">
        <v>0</v>
      </c>
      <c r="N2152">
        <v>0</v>
      </c>
      <c r="O2152">
        <v>973</v>
      </c>
    </row>
    <row r="2153" spans="1:15" x14ac:dyDescent="0.25">
      <c r="A2153" t="s">
        <v>1781</v>
      </c>
      <c r="B2153" t="s">
        <v>1337</v>
      </c>
      <c r="C2153" t="s">
        <v>13765</v>
      </c>
      <c r="E2153" t="s">
        <v>13767</v>
      </c>
      <c r="F2153">
        <v>2</v>
      </c>
      <c r="G2153">
        <v>6</v>
      </c>
      <c r="H2153">
        <v>6116</v>
      </c>
      <c r="I2153">
        <v>270103</v>
      </c>
      <c r="J2153" t="s">
        <v>13535</v>
      </c>
      <c r="K2153">
        <v>270103007</v>
      </c>
      <c r="L2153" t="s">
        <v>13726</v>
      </c>
      <c r="M2153">
        <v>0</v>
      </c>
      <c r="N2153">
        <v>1235</v>
      </c>
      <c r="O2153">
        <v>0</v>
      </c>
    </row>
    <row r="2154" spans="1:15" x14ac:dyDescent="0.25">
      <c r="A2154" t="s">
        <v>1781</v>
      </c>
      <c r="B2154" t="s">
        <v>1337</v>
      </c>
      <c r="C2154" t="s">
        <v>13769</v>
      </c>
      <c r="E2154" t="s">
        <v>13766</v>
      </c>
      <c r="F2154">
        <v>1</v>
      </c>
      <c r="G2154">
        <v>6</v>
      </c>
      <c r="H2154">
        <v>6116</v>
      </c>
      <c r="I2154">
        <v>270103</v>
      </c>
      <c r="J2154" t="s">
        <v>13535</v>
      </c>
      <c r="K2154">
        <v>270103007</v>
      </c>
      <c r="L2154" t="s">
        <v>13726</v>
      </c>
      <c r="M2154">
        <v>0</v>
      </c>
      <c r="N2154">
        <v>1936</v>
      </c>
      <c r="O2154">
        <v>1448</v>
      </c>
    </row>
    <row r="2155" spans="1:15" x14ac:dyDescent="0.25">
      <c r="A2155" t="s">
        <v>1781</v>
      </c>
      <c r="B2155" t="s">
        <v>1337</v>
      </c>
      <c r="C2155" t="s">
        <v>13770</v>
      </c>
      <c r="E2155" t="s">
        <v>13766</v>
      </c>
      <c r="F2155">
        <v>1</v>
      </c>
      <c r="G2155">
        <v>6</v>
      </c>
      <c r="H2155">
        <v>6116</v>
      </c>
      <c r="I2155">
        <v>270103</v>
      </c>
      <c r="J2155" t="s">
        <v>13535</v>
      </c>
      <c r="K2155">
        <v>270103007</v>
      </c>
      <c r="L2155" t="s">
        <v>13726</v>
      </c>
      <c r="M2155">
        <v>0</v>
      </c>
      <c r="N2155">
        <v>966</v>
      </c>
      <c r="O2155">
        <v>0</v>
      </c>
    </row>
    <row r="2156" spans="1:15" x14ac:dyDescent="0.25">
      <c r="A2156" t="s">
        <v>1781</v>
      </c>
      <c r="B2156" t="s">
        <v>1337</v>
      </c>
      <c r="C2156" t="s">
        <v>13770</v>
      </c>
      <c r="E2156" t="s">
        <v>13767</v>
      </c>
      <c r="F2156">
        <v>2</v>
      </c>
      <c r="G2156">
        <v>6</v>
      </c>
      <c r="H2156">
        <v>6116</v>
      </c>
      <c r="I2156">
        <v>270103</v>
      </c>
      <c r="J2156" t="s">
        <v>13535</v>
      </c>
      <c r="K2156">
        <v>270103007</v>
      </c>
      <c r="L2156" t="s">
        <v>13726</v>
      </c>
      <c r="M2156">
        <v>0</v>
      </c>
      <c r="N2156">
        <v>0</v>
      </c>
      <c r="O2156">
        <v>682</v>
      </c>
    </row>
    <row r="2157" spans="1:15" x14ac:dyDescent="0.25">
      <c r="A2157" t="s">
        <v>1781</v>
      </c>
      <c r="B2157" t="s">
        <v>1337</v>
      </c>
      <c r="C2157" t="s">
        <v>13770</v>
      </c>
      <c r="E2157" t="s">
        <v>13768</v>
      </c>
      <c r="F2157">
        <v>3</v>
      </c>
      <c r="G2157">
        <v>6</v>
      </c>
      <c r="H2157">
        <v>6116</v>
      </c>
      <c r="I2157">
        <v>270103</v>
      </c>
      <c r="J2157" t="s">
        <v>13535</v>
      </c>
      <c r="K2157">
        <v>270103007</v>
      </c>
      <c r="L2157" t="s">
        <v>13726</v>
      </c>
      <c r="M2157">
        <v>0</v>
      </c>
      <c r="N2157">
        <v>966</v>
      </c>
      <c r="O2157">
        <v>682</v>
      </c>
    </row>
    <row r="2158" spans="1:15" x14ac:dyDescent="0.25">
      <c r="A2158" t="s">
        <v>1781</v>
      </c>
      <c r="B2158" t="s">
        <v>1337</v>
      </c>
      <c r="C2158" t="s">
        <v>13771</v>
      </c>
      <c r="E2158" t="s">
        <v>13766</v>
      </c>
      <c r="F2158">
        <v>1</v>
      </c>
      <c r="G2158">
        <v>6</v>
      </c>
      <c r="H2158">
        <v>6116</v>
      </c>
      <c r="I2158">
        <v>270103</v>
      </c>
      <c r="J2158" t="s">
        <v>13535</v>
      </c>
      <c r="K2158">
        <v>270103007</v>
      </c>
      <c r="L2158" t="s">
        <v>13726</v>
      </c>
      <c r="M2158">
        <v>0</v>
      </c>
      <c r="N2158">
        <v>1388</v>
      </c>
      <c r="O2158">
        <v>0</v>
      </c>
    </row>
    <row r="2159" spans="1:15" x14ac:dyDescent="0.25">
      <c r="A2159" t="s">
        <v>1781</v>
      </c>
      <c r="B2159" t="s">
        <v>1337</v>
      </c>
      <c r="C2159" t="s">
        <v>13771</v>
      </c>
      <c r="E2159" t="s">
        <v>13768</v>
      </c>
      <c r="F2159">
        <v>3</v>
      </c>
      <c r="G2159">
        <v>6</v>
      </c>
      <c r="H2159">
        <v>6116</v>
      </c>
      <c r="I2159">
        <v>270103</v>
      </c>
      <c r="J2159" t="s">
        <v>13535</v>
      </c>
      <c r="K2159">
        <v>270103007</v>
      </c>
      <c r="L2159" t="s">
        <v>13726</v>
      </c>
      <c r="M2159">
        <v>0</v>
      </c>
      <c r="N2159">
        <v>694</v>
      </c>
      <c r="O2159">
        <v>751</v>
      </c>
    </row>
    <row r="2160" spans="1:15" x14ac:dyDescent="0.25">
      <c r="A2160" t="s">
        <v>1781</v>
      </c>
      <c r="B2160" t="s">
        <v>1337</v>
      </c>
      <c r="C2160" t="s">
        <v>13772</v>
      </c>
      <c r="E2160" t="s">
        <v>13766</v>
      </c>
      <c r="F2160">
        <v>1</v>
      </c>
      <c r="G2160">
        <v>6</v>
      </c>
      <c r="H2160">
        <v>6116</v>
      </c>
      <c r="I2160">
        <v>270103</v>
      </c>
      <c r="J2160" t="s">
        <v>13535</v>
      </c>
      <c r="K2160">
        <v>270103007</v>
      </c>
      <c r="L2160" t="s">
        <v>13726</v>
      </c>
      <c r="M2160">
        <v>0</v>
      </c>
      <c r="N2160">
        <v>2715</v>
      </c>
      <c r="O2160">
        <v>1346</v>
      </c>
    </row>
    <row r="2161" spans="1:15" x14ac:dyDescent="0.25">
      <c r="A2161" t="s">
        <v>1781</v>
      </c>
      <c r="B2161" t="s">
        <v>1337</v>
      </c>
      <c r="C2161" t="s">
        <v>13773</v>
      </c>
      <c r="E2161" t="s">
        <v>13766</v>
      </c>
      <c r="F2161">
        <v>1</v>
      </c>
      <c r="G2161">
        <v>6</v>
      </c>
      <c r="H2161">
        <v>6116</v>
      </c>
      <c r="I2161">
        <v>270103</v>
      </c>
      <c r="J2161" t="s">
        <v>13535</v>
      </c>
      <c r="K2161">
        <v>270103007</v>
      </c>
      <c r="L2161" t="s">
        <v>13726</v>
      </c>
      <c r="M2161">
        <v>0</v>
      </c>
      <c r="N2161">
        <v>0</v>
      </c>
      <c r="O2161">
        <v>649</v>
      </c>
    </row>
    <row r="2162" spans="1:15" x14ac:dyDescent="0.25">
      <c r="A2162" t="s">
        <v>1781</v>
      </c>
      <c r="B2162" t="s">
        <v>1337</v>
      </c>
      <c r="C2162" t="s">
        <v>13773</v>
      </c>
      <c r="E2162" t="s">
        <v>13767</v>
      </c>
      <c r="F2162">
        <v>2</v>
      </c>
      <c r="G2162">
        <v>6</v>
      </c>
      <c r="H2162">
        <v>6116</v>
      </c>
      <c r="I2162">
        <v>270103</v>
      </c>
      <c r="J2162" t="s">
        <v>13535</v>
      </c>
      <c r="K2162">
        <v>270103007</v>
      </c>
      <c r="L2162" t="s">
        <v>13726</v>
      </c>
      <c r="M2162">
        <v>0</v>
      </c>
      <c r="N2162">
        <v>0</v>
      </c>
      <c r="O2162">
        <v>324</v>
      </c>
    </row>
    <row r="2163" spans="1:15" x14ac:dyDescent="0.25">
      <c r="A2163" t="s">
        <v>1781</v>
      </c>
      <c r="B2163" t="s">
        <v>1360</v>
      </c>
      <c r="C2163" t="s">
        <v>13765</v>
      </c>
      <c r="E2163" t="s">
        <v>13767</v>
      </c>
      <c r="F2163">
        <v>2</v>
      </c>
      <c r="G2163">
        <v>6</v>
      </c>
      <c r="H2163">
        <v>6301</v>
      </c>
      <c r="I2163">
        <v>270103</v>
      </c>
      <c r="J2163" t="s">
        <v>13535</v>
      </c>
      <c r="K2163">
        <v>270103007</v>
      </c>
      <c r="L2163" t="s">
        <v>13726</v>
      </c>
      <c r="M2163">
        <v>586</v>
      </c>
      <c r="N2163">
        <v>1235</v>
      </c>
      <c r="O2163">
        <v>1613</v>
      </c>
    </row>
    <row r="2164" spans="1:15" x14ac:dyDescent="0.25">
      <c r="A2164" t="s">
        <v>1781</v>
      </c>
      <c r="B2164" t="s">
        <v>1360</v>
      </c>
      <c r="C2164" t="s">
        <v>13769</v>
      </c>
      <c r="E2164" t="s">
        <v>13766</v>
      </c>
      <c r="F2164">
        <v>1</v>
      </c>
      <c r="G2164">
        <v>6</v>
      </c>
      <c r="H2164">
        <v>6301</v>
      </c>
      <c r="I2164">
        <v>270103</v>
      </c>
      <c r="J2164" t="s">
        <v>13535</v>
      </c>
      <c r="K2164">
        <v>270103007</v>
      </c>
      <c r="L2164" t="s">
        <v>13726</v>
      </c>
      <c r="M2164">
        <v>314</v>
      </c>
      <c r="N2164">
        <v>968</v>
      </c>
      <c r="O2164">
        <v>1448</v>
      </c>
    </row>
    <row r="2165" spans="1:15" x14ac:dyDescent="0.25">
      <c r="A2165" t="s">
        <v>1781</v>
      </c>
      <c r="B2165" t="s">
        <v>1360</v>
      </c>
      <c r="C2165" t="s">
        <v>13769</v>
      </c>
      <c r="E2165" t="s">
        <v>13767</v>
      </c>
      <c r="F2165">
        <v>2</v>
      </c>
      <c r="G2165">
        <v>6</v>
      </c>
      <c r="H2165">
        <v>6301</v>
      </c>
      <c r="I2165">
        <v>270103</v>
      </c>
      <c r="J2165" t="s">
        <v>13535</v>
      </c>
      <c r="K2165">
        <v>270103007</v>
      </c>
      <c r="L2165" t="s">
        <v>13726</v>
      </c>
      <c r="M2165">
        <v>1699</v>
      </c>
      <c r="N2165">
        <v>968</v>
      </c>
      <c r="O2165">
        <v>0</v>
      </c>
    </row>
    <row r="2166" spans="1:15" x14ac:dyDescent="0.25">
      <c r="A2166" t="s">
        <v>1781</v>
      </c>
      <c r="B2166" t="s">
        <v>1360</v>
      </c>
      <c r="C2166" t="s">
        <v>13769</v>
      </c>
      <c r="E2166" t="s">
        <v>13768</v>
      </c>
      <c r="F2166">
        <v>3</v>
      </c>
      <c r="G2166">
        <v>6</v>
      </c>
      <c r="H2166">
        <v>6301</v>
      </c>
      <c r="I2166">
        <v>270103</v>
      </c>
      <c r="J2166" t="s">
        <v>13535</v>
      </c>
      <c r="K2166">
        <v>270103007</v>
      </c>
      <c r="L2166" t="s">
        <v>13726</v>
      </c>
      <c r="M2166">
        <v>146</v>
      </c>
      <c r="N2166">
        <v>0</v>
      </c>
      <c r="O2166">
        <v>1448</v>
      </c>
    </row>
    <row r="2167" spans="1:15" x14ac:dyDescent="0.25">
      <c r="A2167" t="s">
        <v>1781</v>
      </c>
      <c r="B2167" t="s">
        <v>1360</v>
      </c>
      <c r="C2167" t="s">
        <v>13770</v>
      </c>
      <c r="E2167" t="s">
        <v>13766</v>
      </c>
      <c r="F2167">
        <v>1</v>
      </c>
      <c r="G2167">
        <v>6</v>
      </c>
      <c r="H2167">
        <v>6301</v>
      </c>
      <c r="I2167">
        <v>270103</v>
      </c>
      <c r="J2167" t="s">
        <v>13535</v>
      </c>
      <c r="K2167">
        <v>270103007</v>
      </c>
      <c r="L2167" t="s">
        <v>13726</v>
      </c>
      <c r="M2167">
        <v>2116</v>
      </c>
      <c r="N2167">
        <v>1932</v>
      </c>
      <c r="O2167">
        <v>2729</v>
      </c>
    </row>
    <row r="2168" spans="1:15" x14ac:dyDescent="0.25">
      <c r="A2168" t="s">
        <v>1781</v>
      </c>
      <c r="B2168" t="s">
        <v>1360</v>
      </c>
      <c r="C2168" t="s">
        <v>13770</v>
      </c>
      <c r="E2168" t="s">
        <v>13767</v>
      </c>
      <c r="F2168">
        <v>2</v>
      </c>
      <c r="G2168">
        <v>6</v>
      </c>
      <c r="H2168">
        <v>6301</v>
      </c>
      <c r="I2168">
        <v>270103</v>
      </c>
      <c r="J2168" t="s">
        <v>13535</v>
      </c>
      <c r="K2168">
        <v>270103007</v>
      </c>
      <c r="L2168" t="s">
        <v>13726</v>
      </c>
      <c r="M2168">
        <v>2867</v>
      </c>
      <c r="N2168">
        <v>0</v>
      </c>
      <c r="O2168">
        <v>1364</v>
      </c>
    </row>
    <row r="2169" spans="1:15" x14ac:dyDescent="0.25">
      <c r="A2169" t="s">
        <v>1781</v>
      </c>
      <c r="B2169" t="s">
        <v>1360</v>
      </c>
      <c r="C2169" t="s">
        <v>13770</v>
      </c>
      <c r="E2169" t="s">
        <v>13768</v>
      </c>
      <c r="F2169">
        <v>3</v>
      </c>
      <c r="G2169">
        <v>6</v>
      </c>
      <c r="H2169">
        <v>6301</v>
      </c>
      <c r="I2169">
        <v>270103</v>
      </c>
      <c r="J2169" t="s">
        <v>13535</v>
      </c>
      <c r="K2169">
        <v>270103007</v>
      </c>
      <c r="L2169" t="s">
        <v>13726</v>
      </c>
      <c r="M2169">
        <v>374</v>
      </c>
      <c r="N2169">
        <v>1449</v>
      </c>
      <c r="O2169">
        <v>3411</v>
      </c>
    </row>
    <row r="2170" spans="1:15" x14ac:dyDescent="0.25">
      <c r="A2170" t="s">
        <v>1781</v>
      </c>
      <c r="B2170" t="s">
        <v>1360</v>
      </c>
      <c r="C2170" t="s">
        <v>13771</v>
      </c>
      <c r="E2170" t="s">
        <v>13766</v>
      </c>
      <c r="F2170">
        <v>1</v>
      </c>
      <c r="G2170">
        <v>6</v>
      </c>
      <c r="H2170">
        <v>6301</v>
      </c>
      <c r="I2170">
        <v>270103</v>
      </c>
      <c r="J2170" t="s">
        <v>13535</v>
      </c>
      <c r="K2170">
        <v>270103007</v>
      </c>
      <c r="L2170" t="s">
        <v>13726</v>
      </c>
      <c r="M2170">
        <v>1823</v>
      </c>
      <c r="N2170">
        <v>5552</v>
      </c>
      <c r="O2170">
        <v>2253</v>
      </c>
    </row>
    <row r="2171" spans="1:15" x14ac:dyDescent="0.25">
      <c r="A2171" t="s">
        <v>1781</v>
      </c>
      <c r="B2171" t="s">
        <v>1360</v>
      </c>
      <c r="C2171" t="s">
        <v>13771</v>
      </c>
      <c r="E2171" t="s">
        <v>13767</v>
      </c>
      <c r="F2171">
        <v>2</v>
      </c>
      <c r="G2171">
        <v>6</v>
      </c>
      <c r="H2171">
        <v>6301</v>
      </c>
      <c r="I2171">
        <v>270103</v>
      </c>
      <c r="J2171" t="s">
        <v>13535</v>
      </c>
      <c r="K2171">
        <v>270103007</v>
      </c>
      <c r="L2171" t="s">
        <v>13726</v>
      </c>
      <c r="M2171">
        <v>1307</v>
      </c>
      <c r="N2171">
        <v>694</v>
      </c>
      <c r="O2171">
        <v>3004</v>
      </c>
    </row>
    <row r="2172" spans="1:15" x14ac:dyDescent="0.25">
      <c r="A2172" t="s">
        <v>1781</v>
      </c>
      <c r="B2172" t="s">
        <v>1360</v>
      </c>
      <c r="C2172" t="s">
        <v>13771</v>
      </c>
      <c r="E2172" t="s">
        <v>13768</v>
      </c>
      <c r="F2172">
        <v>3</v>
      </c>
      <c r="G2172">
        <v>6</v>
      </c>
      <c r="H2172">
        <v>6301</v>
      </c>
      <c r="I2172">
        <v>270103</v>
      </c>
      <c r="J2172" t="s">
        <v>13535</v>
      </c>
      <c r="K2172">
        <v>270103007</v>
      </c>
      <c r="L2172" t="s">
        <v>13726</v>
      </c>
      <c r="M2172">
        <v>260</v>
      </c>
      <c r="N2172">
        <v>1388</v>
      </c>
      <c r="O2172">
        <v>751</v>
      </c>
    </row>
    <row r="2173" spans="1:15" x14ac:dyDescent="0.25">
      <c r="A2173" t="s">
        <v>1781</v>
      </c>
      <c r="B2173" t="s">
        <v>1360</v>
      </c>
      <c r="C2173" t="s">
        <v>13772</v>
      </c>
      <c r="E2173" t="s">
        <v>13766</v>
      </c>
      <c r="F2173">
        <v>1</v>
      </c>
      <c r="G2173">
        <v>6</v>
      </c>
      <c r="H2173">
        <v>6301</v>
      </c>
      <c r="I2173">
        <v>270103</v>
      </c>
      <c r="J2173" t="s">
        <v>13535</v>
      </c>
      <c r="K2173">
        <v>270103007</v>
      </c>
      <c r="L2173" t="s">
        <v>13726</v>
      </c>
      <c r="M2173">
        <v>832</v>
      </c>
      <c r="N2173">
        <v>3168</v>
      </c>
      <c r="O2173">
        <v>5385</v>
      </c>
    </row>
    <row r="2174" spans="1:15" x14ac:dyDescent="0.25">
      <c r="A2174" t="s">
        <v>1781</v>
      </c>
      <c r="B2174" t="s">
        <v>1360</v>
      </c>
      <c r="C2174" t="s">
        <v>13772</v>
      </c>
      <c r="E2174" t="s">
        <v>13767</v>
      </c>
      <c r="F2174">
        <v>2</v>
      </c>
      <c r="G2174">
        <v>6</v>
      </c>
      <c r="H2174">
        <v>6301</v>
      </c>
      <c r="I2174">
        <v>270103</v>
      </c>
      <c r="J2174" t="s">
        <v>13535</v>
      </c>
      <c r="K2174">
        <v>270103007</v>
      </c>
      <c r="L2174" t="s">
        <v>13726</v>
      </c>
      <c r="M2174">
        <v>2545</v>
      </c>
      <c r="N2174">
        <v>0</v>
      </c>
      <c r="O2174">
        <v>0</v>
      </c>
    </row>
    <row r="2175" spans="1:15" x14ac:dyDescent="0.25">
      <c r="A2175" t="s">
        <v>1781</v>
      </c>
      <c r="B2175" t="s">
        <v>1360</v>
      </c>
      <c r="C2175" t="s">
        <v>13772</v>
      </c>
      <c r="E2175" t="s">
        <v>13768</v>
      </c>
      <c r="F2175">
        <v>3</v>
      </c>
      <c r="G2175">
        <v>6</v>
      </c>
      <c r="H2175">
        <v>6301</v>
      </c>
      <c r="I2175">
        <v>270103</v>
      </c>
      <c r="J2175" t="s">
        <v>13535</v>
      </c>
      <c r="K2175">
        <v>270103007</v>
      </c>
      <c r="L2175" t="s">
        <v>13726</v>
      </c>
      <c r="M2175">
        <v>0</v>
      </c>
      <c r="N2175">
        <v>0</v>
      </c>
      <c r="O2175">
        <v>2692</v>
      </c>
    </row>
    <row r="2176" spans="1:15" x14ac:dyDescent="0.25">
      <c r="A2176" t="s">
        <v>1781</v>
      </c>
      <c r="B2176" t="s">
        <v>1360</v>
      </c>
      <c r="C2176" t="s">
        <v>13773</v>
      </c>
      <c r="E2176" t="s">
        <v>13766</v>
      </c>
      <c r="F2176">
        <v>1</v>
      </c>
      <c r="G2176">
        <v>6</v>
      </c>
      <c r="H2176">
        <v>6301</v>
      </c>
      <c r="I2176">
        <v>270103</v>
      </c>
      <c r="J2176" t="s">
        <v>13535</v>
      </c>
      <c r="K2176">
        <v>270103007</v>
      </c>
      <c r="L2176" t="s">
        <v>13726</v>
      </c>
      <c r="M2176">
        <v>323</v>
      </c>
      <c r="N2176">
        <v>1477</v>
      </c>
      <c r="O2176">
        <v>2271</v>
      </c>
    </row>
    <row r="2177" spans="1:15" x14ac:dyDescent="0.25">
      <c r="A2177" t="s">
        <v>1781</v>
      </c>
      <c r="B2177" t="s">
        <v>1360</v>
      </c>
      <c r="C2177" t="s">
        <v>13773</v>
      </c>
      <c r="E2177" t="s">
        <v>13767</v>
      </c>
      <c r="F2177">
        <v>2</v>
      </c>
      <c r="G2177">
        <v>6</v>
      </c>
      <c r="H2177">
        <v>6301</v>
      </c>
      <c r="I2177">
        <v>270103</v>
      </c>
      <c r="J2177" t="s">
        <v>13535</v>
      </c>
      <c r="K2177">
        <v>270103007</v>
      </c>
      <c r="L2177" t="s">
        <v>13726</v>
      </c>
      <c r="M2177">
        <v>2389</v>
      </c>
      <c r="N2177">
        <v>0</v>
      </c>
      <c r="O2177">
        <v>1947</v>
      </c>
    </row>
    <row r="2178" spans="1:15" x14ac:dyDescent="0.25">
      <c r="A2178" t="s">
        <v>1781</v>
      </c>
      <c r="B2178" t="s">
        <v>1360</v>
      </c>
      <c r="C2178" t="s">
        <v>13773</v>
      </c>
      <c r="E2178" t="s">
        <v>13768</v>
      </c>
      <c r="F2178">
        <v>3</v>
      </c>
      <c r="G2178">
        <v>6</v>
      </c>
      <c r="H2178">
        <v>6301</v>
      </c>
      <c r="I2178">
        <v>270103</v>
      </c>
      <c r="J2178" t="s">
        <v>13535</v>
      </c>
      <c r="K2178">
        <v>270103007</v>
      </c>
      <c r="L2178" t="s">
        <v>13726</v>
      </c>
      <c r="M2178">
        <v>0</v>
      </c>
      <c r="N2178">
        <v>0</v>
      </c>
      <c r="O2178">
        <v>324</v>
      </c>
    </row>
    <row r="2179" spans="1:15" x14ac:dyDescent="0.25">
      <c r="A2179" t="s">
        <v>1781</v>
      </c>
      <c r="B2179" t="s">
        <v>1035</v>
      </c>
      <c r="C2179" t="s">
        <v>13765</v>
      </c>
      <c r="E2179" t="s">
        <v>13766</v>
      </c>
      <c r="F2179">
        <v>1</v>
      </c>
      <c r="G2179">
        <v>6</v>
      </c>
      <c r="H2179">
        <v>6117</v>
      </c>
      <c r="I2179">
        <v>270103</v>
      </c>
      <c r="J2179" t="s">
        <v>13535</v>
      </c>
      <c r="K2179">
        <v>270103007</v>
      </c>
      <c r="L2179" t="s">
        <v>13726</v>
      </c>
      <c r="M2179">
        <v>155</v>
      </c>
      <c r="N2179">
        <v>0</v>
      </c>
      <c r="O2179">
        <v>0</v>
      </c>
    </row>
    <row r="2180" spans="1:15" x14ac:dyDescent="0.25">
      <c r="A2180" t="s">
        <v>1781</v>
      </c>
      <c r="B2180" t="s">
        <v>1035</v>
      </c>
      <c r="C2180" t="s">
        <v>13765</v>
      </c>
      <c r="E2180" t="s">
        <v>13767</v>
      </c>
      <c r="F2180">
        <v>2</v>
      </c>
      <c r="G2180">
        <v>6</v>
      </c>
      <c r="H2180">
        <v>6117</v>
      </c>
      <c r="I2180">
        <v>270103</v>
      </c>
      <c r="J2180" t="s">
        <v>13535</v>
      </c>
      <c r="K2180">
        <v>270103007</v>
      </c>
      <c r="L2180" t="s">
        <v>13726</v>
      </c>
      <c r="M2180">
        <v>78</v>
      </c>
      <c r="N2180">
        <v>1235</v>
      </c>
      <c r="O2180">
        <v>0</v>
      </c>
    </row>
    <row r="2181" spans="1:15" x14ac:dyDescent="0.25">
      <c r="A2181" t="s">
        <v>1781</v>
      </c>
      <c r="B2181" t="s">
        <v>1035</v>
      </c>
      <c r="C2181" t="s">
        <v>13769</v>
      </c>
      <c r="E2181" t="s">
        <v>13767</v>
      </c>
      <c r="F2181">
        <v>2</v>
      </c>
      <c r="G2181">
        <v>6</v>
      </c>
      <c r="H2181">
        <v>6117</v>
      </c>
      <c r="I2181">
        <v>270103</v>
      </c>
      <c r="J2181" t="s">
        <v>13535</v>
      </c>
      <c r="K2181">
        <v>270103007</v>
      </c>
      <c r="L2181" t="s">
        <v>13726</v>
      </c>
      <c r="M2181">
        <v>1150</v>
      </c>
      <c r="N2181">
        <v>968</v>
      </c>
      <c r="O2181">
        <v>0</v>
      </c>
    </row>
    <row r="2182" spans="1:15" x14ac:dyDescent="0.25">
      <c r="A2182" t="s">
        <v>1781</v>
      </c>
      <c r="B2182" t="s">
        <v>1035</v>
      </c>
      <c r="C2182" t="s">
        <v>13770</v>
      </c>
      <c r="E2182" t="s">
        <v>13766</v>
      </c>
      <c r="F2182">
        <v>1</v>
      </c>
      <c r="G2182">
        <v>6</v>
      </c>
      <c r="H2182">
        <v>6117</v>
      </c>
      <c r="I2182">
        <v>270103</v>
      </c>
      <c r="J2182" t="s">
        <v>13535</v>
      </c>
      <c r="K2182">
        <v>270103007</v>
      </c>
      <c r="L2182" t="s">
        <v>13726</v>
      </c>
      <c r="M2182">
        <v>315</v>
      </c>
      <c r="N2182">
        <v>0</v>
      </c>
      <c r="O2182">
        <v>0</v>
      </c>
    </row>
    <row r="2183" spans="1:15" x14ac:dyDescent="0.25">
      <c r="A2183" t="s">
        <v>1781</v>
      </c>
      <c r="B2183" t="s">
        <v>1035</v>
      </c>
      <c r="C2183" t="s">
        <v>13770</v>
      </c>
      <c r="E2183" t="s">
        <v>13767</v>
      </c>
      <c r="F2183">
        <v>2</v>
      </c>
      <c r="G2183">
        <v>6</v>
      </c>
      <c r="H2183">
        <v>6117</v>
      </c>
      <c r="I2183">
        <v>270103</v>
      </c>
      <c r="J2183" t="s">
        <v>13535</v>
      </c>
      <c r="K2183">
        <v>270103007</v>
      </c>
      <c r="L2183" t="s">
        <v>13726</v>
      </c>
      <c r="M2183">
        <v>193</v>
      </c>
      <c r="N2183">
        <v>0</v>
      </c>
      <c r="O2183">
        <v>0</v>
      </c>
    </row>
    <row r="2184" spans="1:15" x14ac:dyDescent="0.25">
      <c r="A2184" t="s">
        <v>1781</v>
      </c>
      <c r="B2184" t="s">
        <v>1035</v>
      </c>
      <c r="C2184" t="s">
        <v>13771</v>
      </c>
      <c r="E2184" t="s">
        <v>13766</v>
      </c>
      <c r="F2184">
        <v>1</v>
      </c>
      <c r="G2184">
        <v>6</v>
      </c>
      <c r="H2184">
        <v>6117</v>
      </c>
      <c r="I2184">
        <v>270103</v>
      </c>
      <c r="J2184" t="s">
        <v>13535</v>
      </c>
      <c r="K2184">
        <v>270103007</v>
      </c>
      <c r="L2184" t="s">
        <v>13726</v>
      </c>
      <c r="M2184">
        <v>290</v>
      </c>
      <c r="N2184">
        <v>2082</v>
      </c>
      <c r="O2184">
        <v>0</v>
      </c>
    </row>
    <row r="2185" spans="1:15" x14ac:dyDescent="0.25">
      <c r="A2185" t="s">
        <v>1781</v>
      </c>
      <c r="B2185" t="s">
        <v>1035</v>
      </c>
      <c r="C2185" t="s">
        <v>13771</v>
      </c>
      <c r="E2185" t="s">
        <v>13767</v>
      </c>
      <c r="F2185">
        <v>2</v>
      </c>
      <c r="G2185">
        <v>6</v>
      </c>
      <c r="H2185">
        <v>6117</v>
      </c>
      <c r="I2185">
        <v>270103</v>
      </c>
      <c r="J2185" t="s">
        <v>13535</v>
      </c>
      <c r="K2185">
        <v>270103007</v>
      </c>
      <c r="L2185" t="s">
        <v>13726</v>
      </c>
      <c r="M2185">
        <v>2240</v>
      </c>
      <c r="N2185">
        <v>0</v>
      </c>
      <c r="O2185">
        <v>0</v>
      </c>
    </row>
    <row r="2186" spans="1:15" x14ac:dyDescent="0.25">
      <c r="A2186" t="s">
        <v>1781</v>
      </c>
      <c r="B2186" t="s">
        <v>1035</v>
      </c>
      <c r="C2186" t="s">
        <v>13771</v>
      </c>
      <c r="E2186" t="s">
        <v>13768</v>
      </c>
      <c r="F2186">
        <v>3</v>
      </c>
      <c r="G2186">
        <v>6</v>
      </c>
      <c r="H2186">
        <v>6117</v>
      </c>
      <c r="I2186">
        <v>270103</v>
      </c>
      <c r="J2186" t="s">
        <v>13535</v>
      </c>
      <c r="K2186">
        <v>270103007</v>
      </c>
      <c r="L2186" t="s">
        <v>13726</v>
      </c>
      <c r="M2186">
        <v>0</v>
      </c>
      <c r="N2186">
        <v>694</v>
      </c>
      <c r="O2186">
        <v>0</v>
      </c>
    </row>
    <row r="2187" spans="1:15" x14ac:dyDescent="0.25">
      <c r="A2187" t="s">
        <v>1781</v>
      </c>
      <c r="B2187" t="s">
        <v>1035</v>
      </c>
      <c r="C2187" t="s">
        <v>13772</v>
      </c>
      <c r="E2187" t="s">
        <v>13766</v>
      </c>
      <c r="F2187">
        <v>1</v>
      </c>
      <c r="G2187">
        <v>6</v>
      </c>
      <c r="H2187">
        <v>6117</v>
      </c>
      <c r="I2187">
        <v>270103</v>
      </c>
      <c r="J2187" t="s">
        <v>13535</v>
      </c>
      <c r="K2187">
        <v>270103007</v>
      </c>
      <c r="L2187" t="s">
        <v>13726</v>
      </c>
      <c r="M2187">
        <v>533</v>
      </c>
      <c r="N2187">
        <v>453</v>
      </c>
      <c r="O2187">
        <v>0</v>
      </c>
    </row>
    <row r="2188" spans="1:15" x14ac:dyDescent="0.25">
      <c r="A2188" t="s">
        <v>1781</v>
      </c>
      <c r="B2188" t="s">
        <v>1035</v>
      </c>
      <c r="C2188" t="s">
        <v>13772</v>
      </c>
      <c r="E2188" t="s">
        <v>13767</v>
      </c>
      <c r="F2188">
        <v>2</v>
      </c>
      <c r="G2188">
        <v>6</v>
      </c>
      <c r="H2188">
        <v>6117</v>
      </c>
      <c r="I2188">
        <v>270103</v>
      </c>
      <c r="J2188" t="s">
        <v>13535</v>
      </c>
      <c r="K2188">
        <v>270103007</v>
      </c>
      <c r="L2188" t="s">
        <v>13726</v>
      </c>
      <c r="M2188">
        <v>925</v>
      </c>
      <c r="N2188">
        <v>0</v>
      </c>
      <c r="O2188">
        <v>0</v>
      </c>
    </row>
    <row r="2189" spans="1:15" x14ac:dyDescent="0.25">
      <c r="A2189" t="s">
        <v>1781</v>
      </c>
      <c r="B2189" t="s">
        <v>1035</v>
      </c>
      <c r="C2189" t="s">
        <v>13773</v>
      </c>
      <c r="E2189" t="s">
        <v>13766</v>
      </c>
      <c r="F2189">
        <v>1</v>
      </c>
      <c r="G2189">
        <v>6</v>
      </c>
      <c r="H2189">
        <v>6117</v>
      </c>
      <c r="I2189">
        <v>270103</v>
      </c>
      <c r="J2189" t="s">
        <v>13535</v>
      </c>
      <c r="K2189">
        <v>270103007</v>
      </c>
      <c r="L2189" t="s">
        <v>13726</v>
      </c>
      <c r="M2189">
        <v>414</v>
      </c>
      <c r="N2189">
        <v>369</v>
      </c>
      <c r="O2189">
        <v>0</v>
      </c>
    </row>
    <row r="2190" spans="1:15" x14ac:dyDescent="0.25">
      <c r="A2190" t="s">
        <v>1781</v>
      </c>
      <c r="B2190" t="s">
        <v>1035</v>
      </c>
      <c r="C2190" t="s">
        <v>13773</v>
      </c>
      <c r="E2190" t="s">
        <v>13767</v>
      </c>
      <c r="F2190">
        <v>2</v>
      </c>
      <c r="G2190">
        <v>6</v>
      </c>
      <c r="H2190">
        <v>6117</v>
      </c>
      <c r="I2190">
        <v>270103</v>
      </c>
      <c r="J2190" t="s">
        <v>13535</v>
      </c>
      <c r="K2190">
        <v>270103007</v>
      </c>
      <c r="L2190" t="s">
        <v>13726</v>
      </c>
      <c r="M2190">
        <v>1046</v>
      </c>
      <c r="N2190">
        <v>0</v>
      </c>
      <c r="O2190">
        <v>0</v>
      </c>
    </row>
    <row r="2191" spans="1:15" x14ac:dyDescent="0.25">
      <c r="A2191" t="s">
        <v>1781</v>
      </c>
      <c r="B2191" t="s">
        <v>1387</v>
      </c>
      <c r="C2191" t="s">
        <v>13765</v>
      </c>
      <c r="E2191" t="s">
        <v>13767</v>
      </c>
      <c r="F2191">
        <v>2</v>
      </c>
      <c r="G2191">
        <v>6</v>
      </c>
      <c r="H2191">
        <v>6310</v>
      </c>
      <c r="I2191">
        <v>270103</v>
      </c>
      <c r="J2191" t="s">
        <v>13535</v>
      </c>
      <c r="K2191">
        <v>270103007</v>
      </c>
      <c r="L2191" t="s">
        <v>13726</v>
      </c>
      <c r="M2191">
        <v>0</v>
      </c>
      <c r="N2191">
        <v>2470</v>
      </c>
      <c r="O2191">
        <v>0</v>
      </c>
    </row>
    <row r="2192" spans="1:15" x14ac:dyDescent="0.25">
      <c r="A2192" t="s">
        <v>1781</v>
      </c>
      <c r="B2192" t="s">
        <v>1387</v>
      </c>
      <c r="C2192" t="s">
        <v>13769</v>
      </c>
      <c r="E2192" t="s">
        <v>13766</v>
      </c>
      <c r="F2192">
        <v>1</v>
      </c>
      <c r="G2192">
        <v>6</v>
      </c>
      <c r="H2192">
        <v>6310</v>
      </c>
      <c r="I2192">
        <v>270103</v>
      </c>
      <c r="J2192" t="s">
        <v>13535</v>
      </c>
      <c r="K2192">
        <v>270103007</v>
      </c>
      <c r="L2192" t="s">
        <v>13726</v>
      </c>
      <c r="M2192">
        <v>0</v>
      </c>
      <c r="N2192">
        <v>0</v>
      </c>
      <c r="O2192">
        <v>1448</v>
      </c>
    </row>
    <row r="2193" spans="1:15" x14ac:dyDescent="0.25">
      <c r="A2193" t="s">
        <v>1781</v>
      </c>
      <c r="B2193" t="s">
        <v>1387</v>
      </c>
      <c r="C2193" t="s">
        <v>13770</v>
      </c>
      <c r="E2193" t="s">
        <v>13766</v>
      </c>
      <c r="F2193">
        <v>1</v>
      </c>
      <c r="G2193">
        <v>6</v>
      </c>
      <c r="H2193">
        <v>6310</v>
      </c>
      <c r="I2193">
        <v>270103</v>
      </c>
      <c r="J2193" t="s">
        <v>13535</v>
      </c>
      <c r="K2193">
        <v>270103007</v>
      </c>
      <c r="L2193" t="s">
        <v>13726</v>
      </c>
      <c r="M2193">
        <v>0</v>
      </c>
      <c r="N2193">
        <v>966</v>
      </c>
      <c r="O2193">
        <v>0</v>
      </c>
    </row>
    <row r="2194" spans="1:15" x14ac:dyDescent="0.25">
      <c r="A2194" t="s">
        <v>1781</v>
      </c>
      <c r="B2194" t="s">
        <v>1387</v>
      </c>
      <c r="C2194" t="s">
        <v>13770</v>
      </c>
      <c r="E2194" t="s">
        <v>13768</v>
      </c>
      <c r="F2194">
        <v>3</v>
      </c>
      <c r="G2194">
        <v>6</v>
      </c>
      <c r="H2194">
        <v>6310</v>
      </c>
      <c r="I2194">
        <v>270103</v>
      </c>
      <c r="J2194" t="s">
        <v>13535</v>
      </c>
      <c r="K2194">
        <v>270103007</v>
      </c>
      <c r="L2194" t="s">
        <v>13726</v>
      </c>
      <c r="M2194">
        <v>0</v>
      </c>
      <c r="N2194">
        <v>483</v>
      </c>
      <c r="O2194">
        <v>682</v>
      </c>
    </row>
    <row r="2195" spans="1:15" x14ac:dyDescent="0.25">
      <c r="A2195" t="s">
        <v>1781</v>
      </c>
      <c r="B2195" t="s">
        <v>1387</v>
      </c>
      <c r="C2195" t="s">
        <v>13771</v>
      </c>
      <c r="E2195" t="s">
        <v>13766</v>
      </c>
      <c r="F2195">
        <v>1</v>
      </c>
      <c r="G2195">
        <v>6</v>
      </c>
      <c r="H2195">
        <v>6310</v>
      </c>
      <c r="I2195">
        <v>270103</v>
      </c>
      <c r="J2195" t="s">
        <v>13535</v>
      </c>
      <c r="K2195">
        <v>270103007</v>
      </c>
      <c r="L2195" t="s">
        <v>13726</v>
      </c>
      <c r="M2195">
        <v>0</v>
      </c>
      <c r="N2195">
        <v>694</v>
      </c>
      <c r="O2195">
        <v>3004</v>
      </c>
    </row>
    <row r="2196" spans="1:15" x14ac:dyDescent="0.25">
      <c r="A2196" t="s">
        <v>1781</v>
      </c>
      <c r="B2196" t="s">
        <v>1387</v>
      </c>
      <c r="C2196" t="s">
        <v>13772</v>
      </c>
      <c r="E2196" t="s">
        <v>13766</v>
      </c>
      <c r="F2196">
        <v>1</v>
      </c>
      <c r="G2196">
        <v>6</v>
      </c>
      <c r="H2196">
        <v>6310</v>
      </c>
      <c r="I2196">
        <v>270103</v>
      </c>
      <c r="J2196" t="s">
        <v>13535</v>
      </c>
      <c r="K2196">
        <v>270103007</v>
      </c>
      <c r="L2196" t="s">
        <v>13726</v>
      </c>
      <c r="M2196">
        <v>0</v>
      </c>
      <c r="N2196">
        <v>2263</v>
      </c>
      <c r="O2196">
        <v>2019</v>
      </c>
    </row>
    <row r="2197" spans="1:15" x14ac:dyDescent="0.25">
      <c r="A2197" t="s">
        <v>1781</v>
      </c>
      <c r="B2197" t="s">
        <v>1387</v>
      </c>
      <c r="C2197" t="s">
        <v>13772</v>
      </c>
      <c r="E2197" t="s">
        <v>13768</v>
      </c>
      <c r="F2197">
        <v>3</v>
      </c>
      <c r="G2197">
        <v>6</v>
      </c>
      <c r="H2197">
        <v>6310</v>
      </c>
      <c r="I2197">
        <v>270103</v>
      </c>
      <c r="J2197" t="s">
        <v>13535</v>
      </c>
      <c r="K2197">
        <v>270103007</v>
      </c>
      <c r="L2197" t="s">
        <v>13726</v>
      </c>
      <c r="M2197">
        <v>0</v>
      </c>
      <c r="N2197">
        <v>0</v>
      </c>
      <c r="O2197">
        <v>673</v>
      </c>
    </row>
    <row r="2198" spans="1:15" x14ac:dyDescent="0.25">
      <c r="A2198" t="s">
        <v>1781</v>
      </c>
      <c r="B2198" t="s">
        <v>1387</v>
      </c>
      <c r="C2198" t="s">
        <v>13773</v>
      </c>
      <c r="E2198" t="s">
        <v>13766</v>
      </c>
      <c r="F2198">
        <v>1</v>
      </c>
      <c r="G2198">
        <v>6</v>
      </c>
      <c r="H2198">
        <v>6310</v>
      </c>
      <c r="I2198">
        <v>270103</v>
      </c>
      <c r="J2198" t="s">
        <v>13535</v>
      </c>
      <c r="K2198">
        <v>270103007</v>
      </c>
      <c r="L2198" t="s">
        <v>13726</v>
      </c>
      <c r="M2198">
        <v>0</v>
      </c>
      <c r="N2198">
        <v>1847</v>
      </c>
      <c r="O2198">
        <v>1622</v>
      </c>
    </row>
    <row r="2199" spans="1:15" x14ac:dyDescent="0.25">
      <c r="A2199" t="s">
        <v>1781</v>
      </c>
      <c r="B2199" t="s">
        <v>1387</v>
      </c>
      <c r="C2199" t="s">
        <v>13773</v>
      </c>
      <c r="E2199" t="s">
        <v>13767</v>
      </c>
      <c r="F2199">
        <v>2</v>
      </c>
      <c r="G2199">
        <v>6</v>
      </c>
      <c r="H2199">
        <v>6310</v>
      </c>
      <c r="I2199">
        <v>270103</v>
      </c>
      <c r="J2199" t="s">
        <v>13535</v>
      </c>
      <c r="K2199">
        <v>270103007</v>
      </c>
      <c r="L2199" t="s">
        <v>13726</v>
      </c>
      <c r="M2199">
        <v>0</v>
      </c>
      <c r="N2199">
        <v>0</v>
      </c>
      <c r="O2199">
        <v>1298</v>
      </c>
    </row>
    <row r="2200" spans="1:15" x14ac:dyDescent="0.25">
      <c r="A2200" t="s">
        <v>795</v>
      </c>
      <c r="B2200" t="s">
        <v>1064</v>
      </c>
      <c r="C2200" t="s">
        <v>13765</v>
      </c>
      <c r="E2200" t="s">
        <v>13766</v>
      </c>
      <c r="F2200">
        <v>1</v>
      </c>
      <c r="G2200">
        <v>1</v>
      </c>
      <c r="H2200">
        <v>1107</v>
      </c>
      <c r="I2200">
        <v>270103</v>
      </c>
      <c r="J2200" t="s">
        <v>13535</v>
      </c>
      <c r="K2200">
        <v>270103007</v>
      </c>
      <c r="L2200" t="s">
        <v>13726</v>
      </c>
      <c r="M2200">
        <v>0</v>
      </c>
      <c r="N2200">
        <v>0</v>
      </c>
      <c r="O2200">
        <v>5368</v>
      </c>
    </row>
    <row r="2201" spans="1:15" x14ac:dyDescent="0.25">
      <c r="A2201" t="s">
        <v>795</v>
      </c>
      <c r="B2201" t="s">
        <v>1064</v>
      </c>
      <c r="C2201" t="s">
        <v>13765</v>
      </c>
      <c r="E2201" t="s">
        <v>13767</v>
      </c>
      <c r="F2201">
        <v>2</v>
      </c>
      <c r="G2201">
        <v>1</v>
      </c>
      <c r="H2201">
        <v>1107</v>
      </c>
      <c r="I2201">
        <v>270103</v>
      </c>
      <c r="J2201" t="s">
        <v>13535</v>
      </c>
      <c r="K2201">
        <v>270103007</v>
      </c>
      <c r="L2201" t="s">
        <v>13726</v>
      </c>
      <c r="M2201">
        <v>0</v>
      </c>
      <c r="N2201">
        <v>1687</v>
      </c>
      <c r="O2201">
        <v>0</v>
      </c>
    </row>
    <row r="2202" spans="1:15" x14ac:dyDescent="0.25">
      <c r="A2202" t="s">
        <v>795</v>
      </c>
      <c r="B2202" t="s">
        <v>1064</v>
      </c>
      <c r="C2202" t="s">
        <v>13769</v>
      </c>
      <c r="E2202" t="s">
        <v>13766</v>
      </c>
      <c r="F2202">
        <v>1</v>
      </c>
      <c r="G2202">
        <v>1</v>
      </c>
      <c r="H2202">
        <v>1107</v>
      </c>
      <c r="I2202">
        <v>270103</v>
      </c>
      <c r="J2202" t="s">
        <v>13535</v>
      </c>
      <c r="K2202">
        <v>270103007</v>
      </c>
      <c r="L2202" t="s">
        <v>13726</v>
      </c>
      <c r="M2202">
        <v>0</v>
      </c>
      <c r="N2202">
        <v>3278</v>
      </c>
      <c r="O2202">
        <v>5096</v>
      </c>
    </row>
    <row r="2203" spans="1:15" x14ac:dyDescent="0.25">
      <c r="A2203" t="s">
        <v>795</v>
      </c>
      <c r="B2203" t="s">
        <v>1064</v>
      </c>
      <c r="C2203" t="s">
        <v>13769</v>
      </c>
      <c r="E2203" t="s">
        <v>13767</v>
      </c>
      <c r="F2203">
        <v>2</v>
      </c>
      <c r="G2203">
        <v>1</v>
      </c>
      <c r="H2203">
        <v>1107</v>
      </c>
      <c r="I2203">
        <v>270103</v>
      </c>
      <c r="J2203" t="s">
        <v>13535</v>
      </c>
      <c r="K2203">
        <v>270103007</v>
      </c>
      <c r="L2203" t="s">
        <v>13726</v>
      </c>
      <c r="M2203">
        <v>0</v>
      </c>
      <c r="N2203">
        <v>983</v>
      </c>
      <c r="O2203">
        <v>1416</v>
      </c>
    </row>
    <row r="2204" spans="1:15" x14ac:dyDescent="0.25">
      <c r="A2204" t="s">
        <v>795</v>
      </c>
      <c r="B2204" t="s">
        <v>1064</v>
      </c>
      <c r="C2204" t="s">
        <v>13770</v>
      </c>
      <c r="E2204" t="s">
        <v>13766</v>
      </c>
      <c r="F2204">
        <v>1</v>
      </c>
      <c r="G2204">
        <v>1</v>
      </c>
      <c r="H2204">
        <v>1107</v>
      </c>
      <c r="I2204">
        <v>270103</v>
      </c>
      <c r="J2204" t="s">
        <v>13535</v>
      </c>
      <c r="K2204">
        <v>270103007</v>
      </c>
      <c r="L2204" t="s">
        <v>13726</v>
      </c>
      <c r="M2204">
        <v>0</v>
      </c>
      <c r="N2204">
        <v>6516</v>
      </c>
      <c r="O2204">
        <v>5878</v>
      </c>
    </row>
    <row r="2205" spans="1:15" x14ac:dyDescent="0.25">
      <c r="A2205" t="s">
        <v>795</v>
      </c>
      <c r="B2205" t="s">
        <v>1064</v>
      </c>
      <c r="C2205" t="s">
        <v>13770</v>
      </c>
      <c r="E2205" t="s">
        <v>13768</v>
      </c>
      <c r="F2205">
        <v>3</v>
      </c>
      <c r="G2205">
        <v>1</v>
      </c>
      <c r="H2205">
        <v>1107</v>
      </c>
      <c r="I2205">
        <v>270103</v>
      </c>
      <c r="J2205" t="s">
        <v>13535</v>
      </c>
      <c r="K2205">
        <v>270103007</v>
      </c>
      <c r="L2205" t="s">
        <v>13726</v>
      </c>
      <c r="M2205">
        <v>0</v>
      </c>
      <c r="N2205">
        <v>0</v>
      </c>
      <c r="O2205">
        <v>4041</v>
      </c>
    </row>
    <row r="2206" spans="1:15" x14ac:dyDescent="0.25">
      <c r="A2206" t="s">
        <v>795</v>
      </c>
      <c r="B2206" t="s">
        <v>1064</v>
      </c>
      <c r="C2206" t="s">
        <v>13771</v>
      </c>
      <c r="E2206" t="s">
        <v>13766</v>
      </c>
      <c r="F2206">
        <v>1</v>
      </c>
      <c r="G2206">
        <v>1</v>
      </c>
      <c r="H2206">
        <v>1107</v>
      </c>
      <c r="I2206">
        <v>270103</v>
      </c>
      <c r="J2206" t="s">
        <v>13535</v>
      </c>
      <c r="K2206">
        <v>270103007</v>
      </c>
      <c r="L2206" t="s">
        <v>13726</v>
      </c>
      <c r="M2206">
        <v>0</v>
      </c>
      <c r="N2206">
        <v>7002</v>
      </c>
      <c r="O2206">
        <v>5608</v>
      </c>
    </row>
    <row r="2207" spans="1:15" x14ac:dyDescent="0.25">
      <c r="A2207" t="s">
        <v>795</v>
      </c>
      <c r="B2207" t="s">
        <v>1064</v>
      </c>
      <c r="C2207" t="s">
        <v>13771</v>
      </c>
      <c r="E2207" t="s">
        <v>13767</v>
      </c>
      <c r="F2207">
        <v>2</v>
      </c>
      <c r="G2207">
        <v>1</v>
      </c>
      <c r="H2207">
        <v>1107</v>
      </c>
      <c r="I2207">
        <v>270103</v>
      </c>
      <c r="J2207" t="s">
        <v>13535</v>
      </c>
      <c r="K2207">
        <v>270103007</v>
      </c>
      <c r="L2207" t="s">
        <v>13726</v>
      </c>
      <c r="M2207">
        <v>0</v>
      </c>
      <c r="N2207">
        <v>609</v>
      </c>
      <c r="O2207">
        <v>0</v>
      </c>
    </row>
    <row r="2208" spans="1:15" x14ac:dyDescent="0.25">
      <c r="A2208" t="s">
        <v>795</v>
      </c>
      <c r="B2208" t="s">
        <v>1064</v>
      </c>
      <c r="C2208" t="s">
        <v>13771</v>
      </c>
      <c r="E2208" t="s">
        <v>13768</v>
      </c>
      <c r="F2208">
        <v>3</v>
      </c>
      <c r="G2208">
        <v>1</v>
      </c>
      <c r="H2208">
        <v>1107</v>
      </c>
      <c r="I2208">
        <v>270103</v>
      </c>
      <c r="J2208" t="s">
        <v>13535</v>
      </c>
      <c r="K2208">
        <v>270103007</v>
      </c>
      <c r="L2208" t="s">
        <v>13726</v>
      </c>
      <c r="M2208">
        <v>0</v>
      </c>
      <c r="N2208">
        <v>1218</v>
      </c>
      <c r="O2208">
        <v>2361</v>
      </c>
    </row>
    <row r="2209" spans="1:15" x14ac:dyDescent="0.25">
      <c r="A2209" t="s">
        <v>795</v>
      </c>
      <c r="B2209" t="s">
        <v>1064</v>
      </c>
      <c r="C2209" t="s">
        <v>13772</v>
      </c>
      <c r="E2209" t="s">
        <v>13766</v>
      </c>
      <c r="F2209">
        <v>1</v>
      </c>
      <c r="G2209">
        <v>1</v>
      </c>
      <c r="H2209">
        <v>1107</v>
      </c>
      <c r="I2209">
        <v>270103</v>
      </c>
      <c r="J2209" t="s">
        <v>13535</v>
      </c>
      <c r="K2209">
        <v>270103007</v>
      </c>
      <c r="L2209" t="s">
        <v>13726</v>
      </c>
      <c r="M2209">
        <v>0</v>
      </c>
      <c r="N2209">
        <v>6103</v>
      </c>
      <c r="O2209">
        <v>4842</v>
      </c>
    </row>
    <row r="2210" spans="1:15" x14ac:dyDescent="0.25">
      <c r="A2210" t="s">
        <v>795</v>
      </c>
      <c r="B2210" t="s">
        <v>1064</v>
      </c>
      <c r="C2210" t="s">
        <v>13772</v>
      </c>
      <c r="E2210" t="s">
        <v>13767</v>
      </c>
      <c r="F2210">
        <v>2</v>
      </c>
      <c r="G2210">
        <v>1</v>
      </c>
      <c r="H2210">
        <v>1107</v>
      </c>
      <c r="I2210">
        <v>270103</v>
      </c>
      <c r="J2210" t="s">
        <v>13535</v>
      </c>
      <c r="K2210">
        <v>270103007</v>
      </c>
      <c r="L2210" t="s">
        <v>13726</v>
      </c>
      <c r="M2210">
        <v>0</v>
      </c>
      <c r="N2210">
        <v>244</v>
      </c>
      <c r="O2210">
        <v>1019</v>
      </c>
    </row>
    <row r="2211" spans="1:15" x14ac:dyDescent="0.25">
      <c r="A2211" t="s">
        <v>795</v>
      </c>
      <c r="B2211" t="s">
        <v>1064</v>
      </c>
      <c r="C2211" t="s">
        <v>13772</v>
      </c>
      <c r="E2211" t="s">
        <v>13768</v>
      </c>
      <c r="F2211">
        <v>3</v>
      </c>
      <c r="G2211">
        <v>1</v>
      </c>
      <c r="H2211">
        <v>1107</v>
      </c>
      <c r="I2211">
        <v>270103</v>
      </c>
      <c r="J2211" t="s">
        <v>13535</v>
      </c>
      <c r="K2211">
        <v>270103007</v>
      </c>
      <c r="L2211" t="s">
        <v>13726</v>
      </c>
      <c r="M2211">
        <v>0</v>
      </c>
      <c r="N2211">
        <v>0</v>
      </c>
      <c r="O2211">
        <v>2039</v>
      </c>
    </row>
    <row r="2212" spans="1:15" x14ac:dyDescent="0.25">
      <c r="A2212" t="s">
        <v>795</v>
      </c>
      <c r="B2212" t="s">
        <v>1064</v>
      </c>
      <c r="C2212" t="s">
        <v>13773</v>
      </c>
      <c r="E2212" t="s">
        <v>13766</v>
      </c>
      <c r="F2212">
        <v>1</v>
      </c>
      <c r="G2212">
        <v>1</v>
      </c>
      <c r="H2212">
        <v>1107</v>
      </c>
      <c r="I2212">
        <v>270103</v>
      </c>
      <c r="J2212" t="s">
        <v>13535</v>
      </c>
      <c r="K2212">
        <v>270103007</v>
      </c>
      <c r="L2212" t="s">
        <v>13726</v>
      </c>
      <c r="M2212">
        <v>0</v>
      </c>
      <c r="N2212">
        <v>1937</v>
      </c>
      <c r="O2212">
        <v>3111</v>
      </c>
    </row>
    <row r="2213" spans="1:15" x14ac:dyDescent="0.25">
      <c r="A2213" t="s">
        <v>795</v>
      </c>
      <c r="B2213" t="s">
        <v>1064</v>
      </c>
      <c r="C2213" t="s">
        <v>13773</v>
      </c>
      <c r="E2213" t="s">
        <v>13767</v>
      </c>
      <c r="F2213">
        <v>2</v>
      </c>
      <c r="G2213">
        <v>1</v>
      </c>
      <c r="H2213">
        <v>1107</v>
      </c>
      <c r="I2213">
        <v>270103</v>
      </c>
      <c r="J2213" t="s">
        <v>13535</v>
      </c>
      <c r="K2213">
        <v>270103007</v>
      </c>
      <c r="L2213" t="s">
        <v>13726</v>
      </c>
      <c r="M2213">
        <v>0</v>
      </c>
      <c r="N2213">
        <v>775</v>
      </c>
      <c r="O2213">
        <v>0</v>
      </c>
    </row>
    <row r="2214" spans="1:15" x14ac:dyDescent="0.25">
      <c r="A2214" t="s">
        <v>795</v>
      </c>
      <c r="B2214" t="s">
        <v>1064</v>
      </c>
      <c r="C2214" t="s">
        <v>13773</v>
      </c>
      <c r="E2214" t="s">
        <v>13768</v>
      </c>
      <c r="F2214">
        <v>3</v>
      </c>
      <c r="G2214">
        <v>1</v>
      </c>
      <c r="H2214">
        <v>1107</v>
      </c>
      <c r="I2214">
        <v>270103</v>
      </c>
      <c r="J2214" t="s">
        <v>13535</v>
      </c>
      <c r="K2214">
        <v>270103007</v>
      </c>
      <c r="L2214" t="s">
        <v>13726</v>
      </c>
      <c r="M2214">
        <v>0</v>
      </c>
      <c r="N2214">
        <v>0</v>
      </c>
      <c r="O2214">
        <v>1310</v>
      </c>
    </row>
    <row r="2215" spans="1:15" x14ac:dyDescent="0.25">
      <c r="A2215" t="s">
        <v>795</v>
      </c>
      <c r="B2215" t="s">
        <v>1059</v>
      </c>
      <c r="C2215" t="s">
        <v>13765</v>
      </c>
      <c r="E2215" t="s">
        <v>13766</v>
      </c>
      <c r="F2215">
        <v>1</v>
      </c>
      <c r="G2215">
        <v>1</v>
      </c>
      <c r="H2215">
        <v>1101</v>
      </c>
      <c r="I2215">
        <v>270103</v>
      </c>
      <c r="J2215" t="s">
        <v>13535</v>
      </c>
      <c r="K2215">
        <v>270103007</v>
      </c>
      <c r="L2215" t="s">
        <v>13726</v>
      </c>
      <c r="M2215">
        <v>321</v>
      </c>
      <c r="N2215">
        <v>3375</v>
      </c>
      <c r="O2215">
        <v>3221</v>
      </c>
    </row>
    <row r="2216" spans="1:15" x14ac:dyDescent="0.25">
      <c r="A2216" t="s">
        <v>795</v>
      </c>
      <c r="B2216" t="s">
        <v>1059</v>
      </c>
      <c r="C2216" t="s">
        <v>13765</v>
      </c>
      <c r="E2216" t="s">
        <v>13767</v>
      </c>
      <c r="F2216">
        <v>2</v>
      </c>
      <c r="G2216">
        <v>1</v>
      </c>
      <c r="H2216">
        <v>1101</v>
      </c>
      <c r="I2216">
        <v>270103</v>
      </c>
      <c r="J2216" t="s">
        <v>13535</v>
      </c>
      <c r="K2216">
        <v>270103007</v>
      </c>
      <c r="L2216" t="s">
        <v>13726</v>
      </c>
      <c r="M2216">
        <v>3888</v>
      </c>
      <c r="N2216">
        <v>3375</v>
      </c>
      <c r="O2216">
        <v>0</v>
      </c>
    </row>
    <row r="2217" spans="1:15" x14ac:dyDescent="0.25">
      <c r="A2217" t="s">
        <v>795</v>
      </c>
      <c r="B2217" t="s">
        <v>1059</v>
      </c>
      <c r="C2217" t="s">
        <v>13769</v>
      </c>
      <c r="E2217" t="s">
        <v>13766</v>
      </c>
      <c r="F2217">
        <v>1</v>
      </c>
      <c r="G2217">
        <v>1</v>
      </c>
      <c r="H2217">
        <v>1101</v>
      </c>
      <c r="I2217">
        <v>270103</v>
      </c>
      <c r="J2217" t="s">
        <v>13535</v>
      </c>
      <c r="K2217">
        <v>270103007</v>
      </c>
      <c r="L2217" t="s">
        <v>13726</v>
      </c>
      <c r="M2217">
        <v>2250</v>
      </c>
      <c r="N2217">
        <v>8194</v>
      </c>
      <c r="O2217">
        <v>7078</v>
      </c>
    </row>
    <row r="2218" spans="1:15" x14ac:dyDescent="0.25">
      <c r="A2218" t="s">
        <v>795</v>
      </c>
      <c r="B2218" t="s">
        <v>1059</v>
      </c>
      <c r="C2218" t="s">
        <v>13769</v>
      </c>
      <c r="E2218" t="s">
        <v>13767</v>
      </c>
      <c r="F2218">
        <v>2</v>
      </c>
      <c r="G2218">
        <v>1</v>
      </c>
      <c r="H2218">
        <v>1101</v>
      </c>
      <c r="I2218">
        <v>270103</v>
      </c>
      <c r="J2218" t="s">
        <v>13535</v>
      </c>
      <c r="K2218">
        <v>270103007</v>
      </c>
      <c r="L2218" t="s">
        <v>13726</v>
      </c>
      <c r="M2218">
        <v>10358</v>
      </c>
      <c r="N2218">
        <v>2950</v>
      </c>
      <c r="O2218">
        <v>1416</v>
      </c>
    </row>
    <row r="2219" spans="1:15" x14ac:dyDescent="0.25">
      <c r="A2219" t="s">
        <v>795</v>
      </c>
      <c r="B2219" t="s">
        <v>1059</v>
      </c>
      <c r="C2219" t="s">
        <v>13769</v>
      </c>
      <c r="E2219" t="s">
        <v>13768</v>
      </c>
      <c r="F2219">
        <v>3</v>
      </c>
      <c r="G2219">
        <v>1</v>
      </c>
      <c r="H2219">
        <v>1101</v>
      </c>
      <c r="I2219">
        <v>270103</v>
      </c>
      <c r="J2219" t="s">
        <v>13535</v>
      </c>
      <c r="K2219">
        <v>270103007</v>
      </c>
      <c r="L2219" t="s">
        <v>13726</v>
      </c>
      <c r="M2219">
        <v>267</v>
      </c>
      <c r="N2219">
        <v>0</v>
      </c>
      <c r="O2219">
        <v>0</v>
      </c>
    </row>
    <row r="2220" spans="1:15" x14ac:dyDescent="0.25">
      <c r="A2220" t="s">
        <v>795</v>
      </c>
      <c r="B2220" t="s">
        <v>1059</v>
      </c>
      <c r="C2220" t="s">
        <v>13770</v>
      </c>
      <c r="E2220" t="s">
        <v>13766</v>
      </c>
      <c r="F2220">
        <v>1</v>
      </c>
      <c r="G2220">
        <v>1</v>
      </c>
      <c r="H2220">
        <v>1101</v>
      </c>
      <c r="I2220">
        <v>270103</v>
      </c>
      <c r="J2220" t="s">
        <v>13535</v>
      </c>
      <c r="K2220">
        <v>270103007</v>
      </c>
      <c r="L2220" t="s">
        <v>13726</v>
      </c>
      <c r="M2220">
        <v>2144</v>
      </c>
      <c r="N2220">
        <v>16445</v>
      </c>
      <c r="O2220">
        <v>11390</v>
      </c>
    </row>
    <row r="2221" spans="1:15" x14ac:dyDescent="0.25">
      <c r="A2221" t="s">
        <v>795</v>
      </c>
      <c r="B2221" t="s">
        <v>1059</v>
      </c>
      <c r="C2221" t="s">
        <v>13770</v>
      </c>
      <c r="E2221" t="s">
        <v>13767</v>
      </c>
      <c r="F2221">
        <v>2</v>
      </c>
      <c r="G2221">
        <v>1</v>
      </c>
      <c r="H2221">
        <v>1101</v>
      </c>
      <c r="I2221">
        <v>270103</v>
      </c>
      <c r="J2221" t="s">
        <v>13535</v>
      </c>
      <c r="K2221">
        <v>270103007</v>
      </c>
      <c r="L2221" t="s">
        <v>13726</v>
      </c>
      <c r="M2221">
        <v>11928</v>
      </c>
      <c r="N2221">
        <v>0</v>
      </c>
      <c r="O2221">
        <v>0</v>
      </c>
    </row>
    <row r="2222" spans="1:15" x14ac:dyDescent="0.25">
      <c r="A2222" t="s">
        <v>795</v>
      </c>
      <c r="B2222" t="s">
        <v>1059</v>
      </c>
      <c r="C2222" t="s">
        <v>13770</v>
      </c>
      <c r="E2222" t="s">
        <v>13768</v>
      </c>
      <c r="F2222">
        <v>3</v>
      </c>
      <c r="G2222">
        <v>1</v>
      </c>
      <c r="H2222">
        <v>1101</v>
      </c>
      <c r="I2222">
        <v>270103</v>
      </c>
      <c r="J2222" t="s">
        <v>13535</v>
      </c>
      <c r="K2222">
        <v>270103007</v>
      </c>
      <c r="L2222" t="s">
        <v>13726</v>
      </c>
      <c r="M2222">
        <v>518</v>
      </c>
      <c r="N2222">
        <v>0</v>
      </c>
      <c r="O2222">
        <v>3674</v>
      </c>
    </row>
    <row r="2223" spans="1:15" x14ac:dyDescent="0.25">
      <c r="A2223" t="s">
        <v>795</v>
      </c>
      <c r="B2223" t="s">
        <v>1059</v>
      </c>
      <c r="C2223" t="s">
        <v>13771</v>
      </c>
      <c r="E2223" t="s">
        <v>13766</v>
      </c>
      <c r="F2223">
        <v>1</v>
      </c>
      <c r="G2223">
        <v>1</v>
      </c>
      <c r="H2223">
        <v>1101</v>
      </c>
      <c r="I2223">
        <v>270103</v>
      </c>
      <c r="J2223" t="s">
        <v>13535</v>
      </c>
      <c r="K2223">
        <v>270103007</v>
      </c>
      <c r="L2223" t="s">
        <v>13726</v>
      </c>
      <c r="M2223">
        <v>868</v>
      </c>
      <c r="N2223">
        <v>8829</v>
      </c>
      <c r="O2223">
        <v>8560</v>
      </c>
    </row>
    <row r="2224" spans="1:15" x14ac:dyDescent="0.25">
      <c r="A2224" t="s">
        <v>795</v>
      </c>
      <c r="B2224" t="s">
        <v>1059</v>
      </c>
      <c r="C2224" t="s">
        <v>13771</v>
      </c>
      <c r="E2224" t="s">
        <v>13767</v>
      </c>
      <c r="F2224">
        <v>2</v>
      </c>
      <c r="G2224">
        <v>1</v>
      </c>
      <c r="H2224">
        <v>1101</v>
      </c>
      <c r="I2224">
        <v>270103</v>
      </c>
      <c r="J2224" t="s">
        <v>13535</v>
      </c>
      <c r="K2224">
        <v>270103007</v>
      </c>
      <c r="L2224" t="s">
        <v>13726</v>
      </c>
      <c r="M2224">
        <v>10263</v>
      </c>
      <c r="N2224">
        <v>609</v>
      </c>
      <c r="O2224">
        <v>0</v>
      </c>
    </row>
    <row r="2225" spans="1:15" x14ac:dyDescent="0.25">
      <c r="A2225" t="s">
        <v>795</v>
      </c>
      <c r="B2225" t="s">
        <v>1059</v>
      </c>
      <c r="C2225" t="s">
        <v>13771</v>
      </c>
      <c r="E2225" t="s">
        <v>13768</v>
      </c>
      <c r="F2225">
        <v>3</v>
      </c>
      <c r="G2225">
        <v>1</v>
      </c>
      <c r="H2225">
        <v>1101</v>
      </c>
      <c r="I2225">
        <v>270103</v>
      </c>
      <c r="J2225" t="s">
        <v>13535</v>
      </c>
      <c r="K2225">
        <v>270103007</v>
      </c>
      <c r="L2225" t="s">
        <v>13726</v>
      </c>
      <c r="M2225">
        <v>260</v>
      </c>
      <c r="N2225">
        <v>3958</v>
      </c>
      <c r="O2225">
        <v>3247</v>
      </c>
    </row>
    <row r="2226" spans="1:15" x14ac:dyDescent="0.25">
      <c r="A2226" t="s">
        <v>795</v>
      </c>
      <c r="B2226" t="s">
        <v>1059</v>
      </c>
      <c r="C2226" t="s">
        <v>13772</v>
      </c>
      <c r="E2226" t="s">
        <v>13766</v>
      </c>
      <c r="F2226">
        <v>1</v>
      </c>
      <c r="G2226">
        <v>1</v>
      </c>
      <c r="H2226">
        <v>1101</v>
      </c>
      <c r="I2226">
        <v>270103</v>
      </c>
      <c r="J2226" t="s">
        <v>13535</v>
      </c>
      <c r="K2226">
        <v>270103007</v>
      </c>
      <c r="L2226" t="s">
        <v>13726</v>
      </c>
      <c r="M2226">
        <v>1833</v>
      </c>
      <c r="N2226">
        <v>10009</v>
      </c>
      <c r="O2226">
        <v>6116</v>
      </c>
    </row>
    <row r="2227" spans="1:15" x14ac:dyDescent="0.25">
      <c r="A2227" t="s">
        <v>795</v>
      </c>
      <c r="B2227" t="s">
        <v>1059</v>
      </c>
      <c r="C2227" t="s">
        <v>13772</v>
      </c>
      <c r="E2227" t="s">
        <v>13767</v>
      </c>
      <c r="F2227">
        <v>2</v>
      </c>
      <c r="G2227">
        <v>1</v>
      </c>
      <c r="H2227">
        <v>1101</v>
      </c>
      <c r="I2227">
        <v>270103</v>
      </c>
      <c r="J2227" t="s">
        <v>13535</v>
      </c>
      <c r="K2227">
        <v>270103007</v>
      </c>
      <c r="L2227" t="s">
        <v>13726</v>
      </c>
      <c r="M2227">
        <v>13642</v>
      </c>
      <c r="N2227">
        <v>1221</v>
      </c>
      <c r="O2227">
        <v>1019</v>
      </c>
    </row>
    <row r="2228" spans="1:15" x14ac:dyDescent="0.25">
      <c r="A2228" t="s">
        <v>795</v>
      </c>
      <c r="B2228" t="s">
        <v>1059</v>
      </c>
      <c r="C2228" t="s">
        <v>13772</v>
      </c>
      <c r="E2228" t="s">
        <v>13768</v>
      </c>
      <c r="F2228">
        <v>3</v>
      </c>
      <c r="G2228">
        <v>1</v>
      </c>
      <c r="H2228">
        <v>1101</v>
      </c>
      <c r="I2228">
        <v>270103</v>
      </c>
      <c r="J2228" t="s">
        <v>13535</v>
      </c>
      <c r="K2228">
        <v>270103007</v>
      </c>
      <c r="L2228" t="s">
        <v>13726</v>
      </c>
      <c r="M2228">
        <v>0</v>
      </c>
      <c r="N2228">
        <v>0</v>
      </c>
      <c r="O2228">
        <v>3313</v>
      </c>
    </row>
    <row r="2229" spans="1:15" x14ac:dyDescent="0.25">
      <c r="A2229" t="s">
        <v>795</v>
      </c>
      <c r="B2229" t="s">
        <v>1059</v>
      </c>
      <c r="C2229" t="s">
        <v>13773</v>
      </c>
      <c r="E2229" t="s">
        <v>13766</v>
      </c>
      <c r="F2229">
        <v>1</v>
      </c>
      <c r="G2229">
        <v>1</v>
      </c>
      <c r="H2229">
        <v>1101</v>
      </c>
      <c r="I2229">
        <v>270103</v>
      </c>
      <c r="J2229" t="s">
        <v>13535</v>
      </c>
      <c r="K2229">
        <v>270103007</v>
      </c>
      <c r="L2229" t="s">
        <v>13726</v>
      </c>
      <c r="M2229">
        <v>1438</v>
      </c>
      <c r="N2229">
        <v>8393</v>
      </c>
      <c r="O2229">
        <v>4749</v>
      </c>
    </row>
    <row r="2230" spans="1:15" x14ac:dyDescent="0.25">
      <c r="A2230" t="s">
        <v>795</v>
      </c>
      <c r="B2230" t="s">
        <v>1059</v>
      </c>
      <c r="C2230" t="s">
        <v>13773</v>
      </c>
      <c r="E2230" t="s">
        <v>13767</v>
      </c>
      <c r="F2230">
        <v>2</v>
      </c>
      <c r="G2230">
        <v>1</v>
      </c>
      <c r="H2230">
        <v>1101</v>
      </c>
      <c r="I2230">
        <v>270103</v>
      </c>
      <c r="J2230" t="s">
        <v>13535</v>
      </c>
      <c r="K2230">
        <v>270103007</v>
      </c>
      <c r="L2230" t="s">
        <v>13726</v>
      </c>
      <c r="M2230">
        <v>11339</v>
      </c>
      <c r="N2230">
        <v>2324</v>
      </c>
      <c r="O2230">
        <v>0</v>
      </c>
    </row>
    <row r="2231" spans="1:15" x14ac:dyDescent="0.25">
      <c r="A2231" t="s">
        <v>795</v>
      </c>
      <c r="B2231" t="s">
        <v>1059</v>
      </c>
      <c r="C2231" t="s">
        <v>13773</v>
      </c>
      <c r="E2231" t="s">
        <v>13768</v>
      </c>
      <c r="F2231">
        <v>3</v>
      </c>
      <c r="G2231">
        <v>1</v>
      </c>
      <c r="H2231">
        <v>1101</v>
      </c>
      <c r="I2231">
        <v>270103</v>
      </c>
      <c r="J2231" t="s">
        <v>13535</v>
      </c>
      <c r="K2231">
        <v>270103007</v>
      </c>
      <c r="L2231" t="s">
        <v>13726</v>
      </c>
      <c r="M2231">
        <v>156</v>
      </c>
      <c r="N2231">
        <v>0</v>
      </c>
      <c r="O2231">
        <v>3767</v>
      </c>
    </row>
    <row r="2232" spans="1:15" x14ac:dyDescent="0.25">
      <c r="A2232" t="s">
        <v>795</v>
      </c>
      <c r="B2232" t="s">
        <v>1079</v>
      </c>
      <c r="C2232" t="s">
        <v>13769</v>
      </c>
      <c r="E2232" t="s">
        <v>13766</v>
      </c>
      <c r="F2232">
        <v>1</v>
      </c>
      <c r="G2232">
        <v>1</v>
      </c>
      <c r="H2232">
        <v>1405</v>
      </c>
      <c r="I2232">
        <v>270103</v>
      </c>
      <c r="J2232" t="s">
        <v>13535</v>
      </c>
      <c r="K2232">
        <v>270103007</v>
      </c>
      <c r="L2232" t="s">
        <v>13726</v>
      </c>
      <c r="M2232">
        <v>0</v>
      </c>
      <c r="N2232">
        <v>656</v>
      </c>
      <c r="O2232">
        <v>0</v>
      </c>
    </row>
    <row r="2233" spans="1:15" x14ac:dyDescent="0.25">
      <c r="A2233" t="s">
        <v>795</v>
      </c>
      <c r="B2233" t="s">
        <v>1079</v>
      </c>
      <c r="C2233" t="s">
        <v>13770</v>
      </c>
      <c r="E2233" t="s">
        <v>13766</v>
      </c>
      <c r="F2233">
        <v>1</v>
      </c>
      <c r="G2233">
        <v>1</v>
      </c>
      <c r="H2233">
        <v>1405</v>
      </c>
      <c r="I2233">
        <v>270103</v>
      </c>
      <c r="J2233" t="s">
        <v>13535</v>
      </c>
      <c r="K2233">
        <v>270103007</v>
      </c>
      <c r="L2233" t="s">
        <v>13726</v>
      </c>
      <c r="M2233">
        <v>0</v>
      </c>
      <c r="N2233">
        <v>1241</v>
      </c>
      <c r="O2233">
        <v>0</v>
      </c>
    </row>
    <row r="2234" spans="1:15" x14ac:dyDescent="0.25">
      <c r="A2234" t="s">
        <v>795</v>
      </c>
      <c r="B2234" t="s">
        <v>1079</v>
      </c>
      <c r="C2234" t="s">
        <v>13771</v>
      </c>
      <c r="E2234" t="s">
        <v>13766</v>
      </c>
      <c r="F2234">
        <v>1</v>
      </c>
      <c r="G2234">
        <v>1</v>
      </c>
      <c r="H2234">
        <v>1405</v>
      </c>
      <c r="I2234">
        <v>270103</v>
      </c>
      <c r="J2234" t="s">
        <v>13535</v>
      </c>
      <c r="K2234">
        <v>270103007</v>
      </c>
      <c r="L2234" t="s">
        <v>13726</v>
      </c>
      <c r="M2234">
        <v>0</v>
      </c>
      <c r="N2234">
        <v>609</v>
      </c>
      <c r="O2234">
        <v>0</v>
      </c>
    </row>
    <row r="2235" spans="1:15" x14ac:dyDescent="0.25">
      <c r="A2235" t="s">
        <v>795</v>
      </c>
      <c r="B2235" t="s">
        <v>1079</v>
      </c>
      <c r="C2235" t="s">
        <v>13772</v>
      </c>
      <c r="E2235" t="s">
        <v>13766</v>
      </c>
      <c r="F2235">
        <v>1</v>
      </c>
      <c r="G2235">
        <v>1</v>
      </c>
      <c r="H2235">
        <v>1405</v>
      </c>
      <c r="I2235">
        <v>270103</v>
      </c>
      <c r="J2235" t="s">
        <v>13535</v>
      </c>
      <c r="K2235">
        <v>270103007</v>
      </c>
      <c r="L2235" t="s">
        <v>13726</v>
      </c>
      <c r="M2235">
        <v>0</v>
      </c>
      <c r="N2235">
        <v>488</v>
      </c>
      <c r="O2235">
        <v>0</v>
      </c>
    </row>
    <row r="2236" spans="1:15" x14ac:dyDescent="0.25">
      <c r="A2236" t="s">
        <v>795</v>
      </c>
      <c r="B2236" t="s">
        <v>1079</v>
      </c>
      <c r="C2236" t="s">
        <v>13772</v>
      </c>
      <c r="E2236" t="s">
        <v>13767</v>
      </c>
      <c r="F2236">
        <v>2</v>
      </c>
      <c r="G2236">
        <v>1</v>
      </c>
      <c r="H2236">
        <v>1405</v>
      </c>
      <c r="I2236">
        <v>270103</v>
      </c>
      <c r="J2236" t="s">
        <v>13535</v>
      </c>
      <c r="K2236">
        <v>270103007</v>
      </c>
      <c r="L2236" t="s">
        <v>13726</v>
      </c>
      <c r="M2236">
        <v>0</v>
      </c>
      <c r="N2236">
        <v>244</v>
      </c>
      <c r="O2236">
        <v>0</v>
      </c>
    </row>
    <row r="2237" spans="1:15" x14ac:dyDescent="0.25">
      <c r="A2237" t="s">
        <v>795</v>
      </c>
      <c r="B2237" t="s">
        <v>1079</v>
      </c>
      <c r="C2237" t="s">
        <v>13773</v>
      </c>
      <c r="E2237" t="s">
        <v>13767</v>
      </c>
      <c r="F2237">
        <v>2</v>
      </c>
      <c r="G2237">
        <v>1</v>
      </c>
      <c r="H2237">
        <v>1405</v>
      </c>
      <c r="I2237">
        <v>270103</v>
      </c>
      <c r="J2237" t="s">
        <v>13535</v>
      </c>
      <c r="K2237">
        <v>270103007</v>
      </c>
      <c r="L2237" t="s">
        <v>13726</v>
      </c>
      <c r="M2237">
        <v>0</v>
      </c>
      <c r="N2237">
        <v>129</v>
      </c>
      <c r="O2237">
        <v>0</v>
      </c>
    </row>
    <row r="2238" spans="1:15" x14ac:dyDescent="0.25">
      <c r="A2238" t="s">
        <v>795</v>
      </c>
      <c r="B2238" t="s">
        <v>1067</v>
      </c>
      <c r="C2238" t="s">
        <v>13765</v>
      </c>
      <c r="E2238" t="s">
        <v>13766</v>
      </c>
      <c r="F2238">
        <v>1</v>
      </c>
      <c r="G2238">
        <v>1</v>
      </c>
      <c r="H2238">
        <v>1401</v>
      </c>
      <c r="I2238">
        <v>270103</v>
      </c>
      <c r="J2238" t="s">
        <v>13535</v>
      </c>
      <c r="K2238">
        <v>270103007</v>
      </c>
      <c r="L2238" t="s">
        <v>13726</v>
      </c>
      <c r="M2238">
        <v>0</v>
      </c>
      <c r="N2238">
        <v>0</v>
      </c>
      <c r="O2238">
        <v>537</v>
      </c>
    </row>
    <row r="2239" spans="1:15" x14ac:dyDescent="0.25">
      <c r="A2239" t="s">
        <v>795</v>
      </c>
      <c r="B2239" t="s">
        <v>1067</v>
      </c>
      <c r="C2239" t="s">
        <v>13765</v>
      </c>
      <c r="E2239" t="s">
        <v>13767</v>
      </c>
      <c r="F2239">
        <v>2</v>
      </c>
      <c r="G2239">
        <v>1</v>
      </c>
      <c r="H2239">
        <v>1401</v>
      </c>
      <c r="I2239">
        <v>270103</v>
      </c>
      <c r="J2239" t="s">
        <v>13535</v>
      </c>
      <c r="K2239">
        <v>270103007</v>
      </c>
      <c r="L2239" t="s">
        <v>13726</v>
      </c>
      <c r="M2239">
        <v>0</v>
      </c>
      <c r="N2239">
        <v>844</v>
      </c>
      <c r="O2239">
        <v>0</v>
      </c>
    </row>
    <row r="2240" spans="1:15" x14ac:dyDescent="0.25">
      <c r="A2240" t="s">
        <v>795</v>
      </c>
      <c r="B2240" t="s">
        <v>1067</v>
      </c>
      <c r="C2240" t="s">
        <v>13769</v>
      </c>
      <c r="E2240" t="s">
        <v>13766</v>
      </c>
      <c r="F2240">
        <v>1</v>
      </c>
      <c r="G2240">
        <v>1</v>
      </c>
      <c r="H2240">
        <v>1401</v>
      </c>
      <c r="I2240">
        <v>270103</v>
      </c>
      <c r="J2240" t="s">
        <v>13535</v>
      </c>
      <c r="K2240">
        <v>270103007</v>
      </c>
      <c r="L2240" t="s">
        <v>13726</v>
      </c>
      <c r="M2240">
        <v>0</v>
      </c>
      <c r="N2240">
        <v>983</v>
      </c>
      <c r="O2240">
        <v>2831</v>
      </c>
    </row>
    <row r="2241" spans="1:15" x14ac:dyDescent="0.25">
      <c r="A2241" t="s">
        <v>795</v>
      </c>
      <c r="B2241" t="s">
        <v>1067</v>
      </c>
      <c r="C2241" t="s">
        <v>13769</v>
      </c>
      <c r="E2241" t="s">
        <v>13767</v>
      </c>
      <c r="F2241">
        <v>2</v>
      </c>
      <c r="G2241">
        <v>1</v>
      </c>
      <c r="H2241">
        <v>1401</v>
      </c>
      <c r="I2241">
        <v>270103</v>
      </c>
      <c r="J2241" t="s">
        <v>13535</v>
      </c>
      <c r="K2241">
        <v>270103007</v>
      </c>
      <c r="L2241" t="s">
        <v>13726</v>
      </c>
      <c r="M2241">
        <v>0</v>
      </c>
      <c r="N2241">
        <v>328</v>
      </c>
      <c r="O2241">
        <v>0</v>
      </c>
    </row>
    <row r="2242" spans="1:15" x14ac:dyDescent="0.25">
      <c r="A2242" t="s">
        <v>795</v>
      </c>
      <c r="B2242" t="s">
        <v>1067</v>
      </c>
      <c r="C2242" t="s">
        <v>13770</v>
      </c>
      <c r="E2242" t="s">
        <v>13766</v>
      </c>
      <c r="F2242">
        <v>1</v>
      </c>
      <c r="G2242">
        <v>1</v>
      </c>
      <c r="H2242">
        <v>1401</v>
      </c>
      <c r="I2242">
        <v>270103</v>
      </c>
      <c r="J2242" t="s">
        <v>13535</v>
      </c>
      <c r="K2242">
        <v>270103007</v>
      </c>
      <c r="L2242" t="s">
        <v>13726</v>
      </c>
      <c r="M2242">
        <v>0</v>
      </c>
      <c r="N2242">
        <v>2172</v>
      </c>
      <c r="O2242">
        <v>1837</v>
      </c>
    </row>
    <row r="2243" spans="1:15" x14ac:dyDescent="0.25">
      <c r="A2243" t="s">
        <v>795</v>
      </c>
      <c r="B2243" t="s">
        <v>1067</v>
      </c>
      <c r="C2243" t="s">
        <v>13770</v>
      </c>
      <c r="E2243" t="s">
        <v>13768</v>
      </c>
      <c r="F2243">
        <v>3</v>
      </c>
      <c r="G2243">
        <v>1</v>
      </c>
      <c r="H2243">
        <v>1401</v>
      </c>
      <c r="I2243">
        <v>270103</v>
      </c>
      <c r="J2243" t="s">
        <v>13535</v>
      </c>
      <c r="K2243">
        <v>270103007</v>
      </c>
      <c r="L2243" t="s">
        <v>13726</v>
      </c>
      <c r="M2243">
        <v>0</v>
      </c>
      <c r="N2243">
        <v>0</v>
      </c>
      <c r="O2243">
        <v>367</v>
      </c>
    </row>
    <row r="2244" spans="1:15" x14ac:dyDescent="0.25">
      <c r="A2244" t="s">
        <v>795</v>
      </c>
      <c r="B2244" t="s">
        <v>1067</v>
      </c>
      <c r="C2244" t="s">
        <v>13771</v>
      </c>
      <c r="E2244" t="s">
        <v>13766</v>
      </c>
      <c r="F2244">
        <v>1</v>
      </c>
      <c r="G2244">
        <v>1</v>
      </c>
      <c r="H2244">
        <v>1401</v>
      </c>
      <c r="I2244">
        <v>270103</v>
      </c>
      <c r="J2244" t="s">
        <v>13535</v>
      </c>
      <c r="K2244">
        <v>270103007</v>
      </c>
      <c r="L2244" t="s">
        <v>13726</v>
      </c>
      <c r="M2244">
        <v>0</v>
      </c>
      <c r="N2244">
        <v>0</v>
      </c>
      <c r="O2244">
        <v>2066</v>
      </c>
    </row>
    <row r="2245" spans="1:15" x14ac:dyDescent="0.25">
      <c r="A2245" t="s">
        <v>795</v>
      </c>
      <c r="B2245" t="s">
        <v>1067</v>
      </c>
      <c r="C2245" t="s">
        <v>13771</v>
      </c>
      <c r="E2245" t="s">
        <v>13767</v>
      </c>
      <c r="F2245">
        <v>2</v>
      </c>
      <c r="G2245">
        <v>1</v>
      </c>
      <c r="H2245">
        <v>1401</v>
      </c>
      <c r="I2245">
        <v>270103</v>
      </c>
      <c r="J2245" t="s">
        <v>13535</v>
      </c>
      <c r="K2245">
        <v>270103007</v>
      </c>
      <c r="L2245" t="s">
        <v>13726</v>
      </c>
      <c r="M2245">
        <v>0</v>
      </c>
      <c r="N2245">
        <v>304</v>
      </c>
      <c r="O2245">
        <v>0</v>
      </c>
    </row>
    <row r="2246" spans="1:15" x14ac:dyDescent="0.25">
      <c r="A2246" t="s">
        <v>795</v>
      </c>
      <c r="B2246" t="s">
        <v>1067</v>
      </c>
      <c r="C2246" t="s">
        <v>13771</v>
      </c>
      <c r="E2246" t="s">
        <v>13768</v>
      </c>
      <c r="F2246">
        <v>3</v>
      </c>
      <c r="G2246">
        <v>1</v>
      </c>
      <c r="H2246">
        <v>1401</v>
      </c>
      <c r="I2246">
        <v>270103</v>
      </c>
      <c r="J2246" t="s">
        <v>13535</v>
      </c>
      <c r="K2246">
        <v>270103007</v>
      </c>
      <c r="L2246" t="s">
        <v>13726</v>
      </c>
      <c r="M2246">
        <v>0</v>
      </c>
      <c r="N2246">
        <v>0</v>
      </c>
      <c r="O2246">
        <v>295</v>
      </c>
    </row>
    <row r="2247" spans="1:15" x14ac:dyDescent="0.25">
      <c r="A2247" t="s">
        <v>795</v>
      </c>
      <c r="B2247" t="s">
        <v>1067</v>
      </c>
      <c r="C2247" t="s">
        <v>13772</v>
      </c>
      <c r="E2247" t="s">
        <v>13766</v>
      </c>
      <c r="F2247">
        <v>1</v>
      </c>
      <c r="G2247">
        <v>1</v>
      </c>
      <c r="H2247">
        <v>1401</v>
      </c>
      <c r="I2247">
        <v>270103</v>
      </c>
      <c r="J2247" t="s">
        <v>13535</v>
      </c>
      <c r="K2247">
        <v>270103007</v>
      </c>
      <c r="L2247" t="s">
        <v>13726</v>
      </c>
      <c r="M2247">
        <v>0</v>
      </c>
      <c r="N2247">
        <v>732</v>
      </c>
      <c r="O2247">
        <v>0</v>
      </c>
    </row>
    <row r="2248" spans="1:15" x14ac:dyDescent="0.25">
      <c r="A2248" t="s">
        <v>795</v>
      </c>
      <c r="B2248" t="s">
        <v>1067</v>
      </c>
      <c r="C2248" t="s">
        <v>13772</v>
      </c>
      <c r="E2248" t="s">
        <v>13767</v>
      </c>
      <c r="F2248">
        <v>2</v>
      </c>
      <c r="G2248">
        <v>1</v>
      </c>
      <c r="H2248">
        <v>1401</v>
      </c>
      <c r="I2248">
        <v>270103</v>
      </c>
      <c r="J2248" t="s">
        <v>13535</v>
      </c>
      <c r="K2248">
        <v>270103007</v>
      </c>
      <c r="L2248" t="s">
        <v>13726</v>
      </c>
      <c r="M2248">
        <v>0</v>
      </c>
      <c r="N2248">
        <v>488</v>
      </c>
      <c r="O2248">
        <v>0</v>
      </c>
    </row>
    <row r="2249" spans="1:15" x14ac:dyDescent="0.25">
      <c r="A2249" t="s">
        <v>795</v>
      </c>
      <c r="B2249" t="s">
        <v>1067</v>
      </c>
      <c r="C2249" t="s">
        <v>13773</v>
      </c>
      <c r="E2249" t="s">
        <v>13766</v>
      </c>
      <c r="F2249">
        <v>1</v>
      </c>
      <c r="G2249">
        <v>1</v>
      </c>
      <c r="H2249">
        <v>1401</v>
      </c>
      <c r="I2249">
        <v>270103</v>
      </c>
      <c r="J2249" t="s">
        <v>13535</v>
      </c>
      <c r="K2249">
        <v>270103007</v>
      </c>
      <c r="L2249" t="s">
        <v>13726</v>
      </c>
      <c r="M2249">
        <v>0</v>
      </c>
      <c r="N2249">
        <v>775</v>
      </c>
      <c r="O2249">
        <v>491</v>
      </c>
    </row>
    <row r="2250" spans="1:15" x14ac:dyDescent="0.25">
      <c r="A2250" t="s">
        <v>795</v>
      </c>
      <c r="B2250" t="s">
        <v>1067</v>
      </c>
      <c r="C2250" t="s">
        <v>13773</v>
      </c>
      <c r="E2250" t="s">
        <v>13768</v>
      </c>
      <c r="F2250">
        <v>3</v>
      </c>
      <c r="G2250">
        <v>1</v>
      </c>
      <c r="H2250">
        <v>1401</v>
      </c>
      <c r="I2250">
        <v>270103</v>
      </c>
      <c r="J2250" t="s">
        <v>13535</v>
      </c>
      <c r="K2250">
        <v>270103007</v>
      </c>
      <c r="L2250" t="s">
        <v>13726</v>
      </c>
      <c r="M2250">
        <v>0</v>
      </c>
      <c r="N2250">
        <v>0</v>
      </c>
      <c r="O2250">
        <v>328</v>
      </c>
    </row>
    <row r="2251" spans="1:15" x14ac:dyDescent="0.25">
      <c r="A2251" t="s">
        <v>798</v>
      </c>
      <c r="B2251" t="s">
        <v>1247</v>
      </c>
      <c r="C2251" t="s">
        <v>13770</v>
      </c>
      <c r="E2251" t="s">
        <v>13766</v>
      </c>
      <c r="F2251">
        <v>1</v>
      </c>
      <c r="G2251">
        <v>5</v>
      </c>
      <c r="H2251">
        <v>5602</v>
      </c>
      <c r="I2251">
        <v>270103</v>
      </c>
      <c r="J2251" t="s">
        <v>13535</v>
      </c>
      <c r="K2251">
        <v>270103007</v>
      </c>
      <c r="L2251" t="s">
        <v>13726</v>
      </c>
      <c r="M2251">
        <v>0</v>
      </c>
      <c r="N2251">
        <v>1680</v>
      </c>
      <c r="O2251">
        <v>0</v>
      </c>
    </row>
    <row r="2252" spans="1:15" x14ac:dyDescent="0.25">
      <c r="A2252" t="s">
        <v>798</v>
      </c>
      <c r="B2252" t="s">
        <v>1247</v>
      </c>
      <c r="C2252" t="s">
        <v>13772</v>
      </c>
      <c r="E2252" t="s">
        <v>13766</v>
      </c>
      <c r="F2252">
        <v>1</v>
      </c>
      <c r="G2252">
        <v>5</v>
      </c>
      <c r="H2252">
        <v>5602</v>
      </c>
      <c r="I2252">
        <v>270103</v>
      </c>
      <c r="J2252" t="s">
        <v>13535</v>
      </c>
      <c r="K2252">
        <v>270103007</v>
      </c>
      <c r="L2252" t="s">
        <v>13726</v>
      </c>
      <c r="M2252">
        <v>0</v>
      </c>
      <c r="N2252">
        <v>3529</v>
      </c>
      <c r="O2252">
        <v>0</v>
      </c>
    </row>
    <row r="2253" spans="1:15" x14ac:dyDescent="0.25">
      <c r="A2253" t="s">
        <v>798</v>
      </c>
      <c r="B2253" t="s">
        <v>1247</v>
      </c>
      <c r="C2253" t="s">
        <v>13773</v>
      </c>
      <c r="E2253" t="s">
        <v>13766</v>
      </c>
      <c r="F2253">
        <v>1</v>
      </c>
      <c r="G2253">
        <v>5</v>
      </c>
      <c r="H2253">
        <v>5602</v>
      </c>
      <c r="I2253">
        <v>270103</v>
      </c>
      <c r="J2253" t="s">
        <v>13535</v>
      </c>
      <c r="K2253">
        <v>270103007</v>
      </c>
      <c r="L2253" t="s">
        <v>13726</v>
      </c>
      <c r="M2253">
        <v>0</v>
      </c>
      <c r="N2253">
        <v>762</v>
      </c>
      <c r="O2253">
        <v>0</v>
      </c>
    </row>
    <row r="2254" spans="1:15" x14ac:dyDescent="0.25">
      <c r="A2254" t="s">
        <v>798</v>
      </c>
      <c r="B2254" t="s">
        <v>1247</v>
      </c>
      <c r="C2254" t="s">
        <v>13773</v>
      </c>
      <c r="E2254" t="s">
        <v>13767</v>
      </c>
      <c r="F2254">
        <v>2</v>
      </c>
      <c r="G2254">
        <v>5</v>
      </c>
      <c r="H2254">
        <v>5602</v>
      </c>
      <c r="I2254">
        <v>270103</v>
      </c>
      <c r="J2254" t="s">
        <v>13535</v>
      </c>
      <c r="K2254">
        <v>270103007</v>
      </c>
      <c r="L2254" t="s">
        <v>13726</v>
      </c>
      <c r="M2254">
        <v>0</v>
      </c>
      <c r="N2254">
        <v>1524</v>
      </c>
      <c r="O2254">
        <v>0</v>
      </c>
    </row>
    <row r="2255" spans="1:15" x14ac:dyDescent="0.25">
      <c r="A2255" t="s">
        <v>798</v>
      </c>
      <c r="B2255" t="s">
        <v>1247</v>
      </c>
      <c r="C2255" t="s">
        <v>13773</v>
      </c>
      <c r="E2255" t="s">
        <v>13768</v>
      </c>
      <c r="F2255">
        <v>3</v>
      </c>
      <c r="G2255">
        <v>5</v>
      </c>
      <c r="H2255">
        <v>5602</v>
      </c>
      <c r="I2255">
        <v>270103</v>
      </c>
      <c r="J2255" t="s">
        <v>13535</v>
      </c>
      <c r="K2255">
        <v>270103007</v>
      </c>
      <c r="L2255" t="s">
        <v>13726</v>
      </c>
      <c r="M2255">
        <v>0</v>
      </c>
      <c r="N2255">
        <v>762</v>
      </c>
      <c r="O2255">
        <v>0</v>
      </c>
    </row>
    <row r="2256" spans="1:15" x14ac:dyDescent="0.25">
      <c r="A2256" t="s">
        <v>798</v>
      </c>
      <c r="B2256" t="s">
        <v>1217</v>
      </c>
      <c r="C2256" t="s">
        <v>13765</v>
      </c>
      <c r="E2256" t="s">
        <v>13767</v>
      </c>
      <c r="F2256">
        <v>2</v>
      </c>
      <c r="G2256">
        <v>5</v>
      </c>
      <c r="H2256">
        <v>5402</v>
      </c>
      <c r="I2256">
        <v>270103</v>
      </c>
      <c r="J2256" t="s">
        <v>13535</v>
      </c>
      <c r="K2256">
        <v>270103007</v>
      </c>
      <c r="L2256" t="s">
        <v>13726</v>
      </c>
      <c r="M2256">
        <v>0</v>
      </c>
      <c r="N2256">
        <v>3010</v>
      </c>
      <c r="O2256">
        <v>0</v>
      </c>
    </row>
    <row r="2257" spans="1:15" x14ac:dyDescent="0.25">
      <c r="A2257" t="s">
        <v>798</v>
      </c>
      <c r="B2257" t="s">
        <v>1217</v>
      </c>
      <c r="C2257" t="s">
        <v>13770</v>
      </c>
      <c r="E2257" t="s">
        <v>13766</v>
      </c>
      <c r="F2257">
        <v>1</v>
      </c>
      <c r="G2257">
        <v>5</v>
      </c>
      <c r="H2257">
        <v>5402</v>
      </c>
      <c r="I2257">
        <v>270103</v>
      </c>
      <c r="J2257" t="s">
        <v>13535</v>
      </c>
      <c r="K2257">
        <v>270103007</v>
      </c>
      <c r="L2257" t="s">
        <v>13726</v>
      </c>
      <c r="M2257">
        <v>0</v>
      </c>
      <c r="N2257">
        <v>3361</v>
      </c>
      <c r="O2257">
        <v>0</v>
      </c>
    </row>
    <row r="2258" spans="1:15" x14ac:dyDescent="0.25">
      <c r="A2258" t="s">
        <v>798</v>
      </c>
      <c r="B2258" t="s">
        <v>1217</v>
      </c>
      <c r="C2258" t="s">
        <v>13771</v>
      </c>
      <c r="E2258" t="s">
        <v>13766</v>
      </c>
      <c r="F2258">
        <v>1</v>
      </c>
      <c r="G2258">
        <v>5</v>
      </c>
      <c r="H2258">
        <v>5402</v>
      </c>
      <c r="I2258">
        <v>270103</v>
      </c>
      <c r="J2258" t="s">
        <v>13535</v>
      </c>
      <c r="K2258">
        <v>270103007</v>
      </c>
      <c r="L2258" t="s">
        <v>13726</v>
      </c>
      <c r="M2258">
        <v>0</v>
      </c>
      <c r="N2258">
        <v>8297</v>
      </c>
      <c r="O2258">
        <v>0</v>
      </c>
    </row>
    <row r="2259" spans="1:15" x14ac:dyDescent="0.25">
      <c r="A2259" t="s">
        <v>798</v>
      </c>
      <c r="B2259" t="s">
        <v>1217</v>
      </c>
      <c r="C2259" t="s">
        <v>13772</v>
      </c>
      <c r="E2259" t="s">
        <v>13766</v>
      </c>
      <c r="F2259">
        <v>1</v>
      </c>
      <c r="G2259">
        <v>5</v>
      </c>
      <c r="H2259">
        <v>5402</v>
      </c>
      <c r="I2259">
        <v>270103</v>
      </c>
      <c r="J2259" t="s">
        <v>13535</v>
      </c>
      <c r="K2259">
        <v>270103007</v>
      </c>
      <c r="L2259" t="s">
        <v>13726</v>
      </c>
      <c r="M2259">
        <v>0</v>
      </c>
      <c r="N2259">
        <v>1176</v>
      </c>
      <c r="O2259">
        <v>0</v>
      </c>
    </row>
    <row r="2260" spans="1:15" x14ac:dyDescent="0.25">
      <c r="A2260" t="s">
        <v>798</v>
      </c>
      <c r="B2260" t="s">
        <v>1217</v>
      </c>
      <c r="C2260" t="s">
        <v>13773</v>
      </c>
      <c r="E2260" t="s">
        <v>13766</v>
      </c>
      <c r="F2260">
        <v>1</v>
      </c>
      <c r="G2260">
        <v>5</v>
      </c>
      <c r="H2260">
        <v>5402</v>
      </c>
      <c r="I2260">
        <v>270103</v>
      </c>
      <c r="J2260" t="s">
        <v>13535</v>
      </c>
      <c r="K2260">
        <v>270103007</v>
      </c>
      <c r="L2260" t="s">
        <v>13726</v>
      </c>
      <c r="M2260">
        <v>0</v>
      </c>
      <c r="N2260">
        <v>1524</v>
      </c>
      <c r="O2260">
        <v>0</v>
      </c>
    </row>
    <row r="2261" spans="1:15" x14ac:dyDescent="0.25">
      <c r="A2261" t="s">
        <v>798</v>
      </c>
      <c r="B2261" t="s">
        <v>1217</v>
      </c>
      <c r="C2261" t="s">
        <v>13773</v>
      </c>
      <c r="E2261" t="s">
        <v>13768</v>
      </c>
      <c r="F2261">
        <v>3</v>
      </c>
      <c r="G2261">
        <v>5</v>
      </c>
      <c r="H2261">
        <v>5402</v>
      </c>
      <c r="I2261">
        <v>270103</v>
      </c>
      <c r="J2261" t="s">
        <v>13535</v>
      </c>
      <c r="K2261">
        <v>270103007</v>
      </c>
      <c r="L2261" t="s">
        <v>13726</v>
      </c>
      <c r="M2261">
        <v>0</v>
      </c>
      <c r="N2261">
        <v>762</v>
      </c>
      <c r="O2261">
        <v>0</v>
      </c>
    </row>
    <row r="2262" spans="1:15" x14ac:dyDescent="0.25">
      <c r="A2262" t="s">
        <v>798</v>
      </c>
      <c r="B2262" t="s">
        <v>1232</v>
      </c>
      <c r="C2262" t="s">
        <v>13765</v>
      </c>
      <c r="E2262" t="s">
        <v>13766</v>
      </c>
      <c r="F2262">
        <v>1</v>
      </c>
      <c r="G2262">
        <v>5</v>
      </c>
      <c r="H2262">
        <v>5502</v>
      </c>
      <c r="I2262">
        <v>270103</v>
      </c>
      <c r="J2262" t="s">
        <v>13535</v>
      </c>
      <c r="K2262">
        <v>270103007</v>
      </c>
      <c r="L2262" t="s">
        <v>13726</v>
      </c>
      <c r="M2262">
        <v>0</v>
      </c>
      <c r="N2262">
        <v>0</v>
      </c>
      <c r="O2262">
        <v>3814</v>
      </c>
    </row>
    <row r="2263" spans="1:15" x14ac:dyDescent="0.25">
      <c r="A2263" t="s">
        <v>798</v>
      </c>
      <c r="B2263" t="s">
        <v>1232</v>
      </c>
      <c r="C2263" t="s">
        <v>13769</v>
      </c>
      <c r="E2263" t="s">
        <v>13768</v>
      </c>
      <c r="F2263">
        <v>3</v>
      </c>
      <c r="G2263">
        <v>5</v>
      </c>
      <c r="H2263">
        <v>5502</v>
      </c>
      <c r="I2263">
        <v>270103</v>
      </c>
      <c r="J2263" t="s">
        <v>13535</v>
      </c>
      <c r="K2263">
        <v>270103007</v>
      </c>
      <c r="L2263" t="s">
        <v>13726</v>
      </c>
      <c r="M2263">
        <v>0</v>
      </c>
      <c r="N2263">
        <v>0</v>
      </c>
      <c r="O2263">
        <v>6895</v>
      </c>
    </row>
    <row r="2264" spans="1:15" x14ac:dyDescent="0.25">
      <c r="A2264" t="s">
        <v>798</v>
      </c>
      <c r="B2264" t="s">
        <v>1232</v>
      </c>
      <c r="C2264" t="s">
        <v>13770</v>
      </c>
      <c r="E2264" t="s">
        <v>13766</v>
      </c>
      <c r="F2264">
        <v>1</v>
      </c>
      <c r="G2264">
        <v>5</v>
      </c>
      <c r="H2264">
        <v>5502</v>
      </c>
      <c r="I2264">
        <v>270103</v>
      </c>
      <c r="J2264" t="s">
        <v>13535</v>
      </c>
      <c r="K2264">
        <v>270103007</v>
      </c>
      <c r="L2264" t="s">
        <v>13726</v>
      </c>
      <c r="M2264">
        <v>0</v>
      </c>
      <c r="N2264">
        <v>0</v>
      </c>
      <c r="O2264">
        <v>1618</v>
      </c>
    </row>
    <row r="2265" spans="1:15" x14ac:dyDescent="0.25">
      <c r="A2265" t="s">
        <v>798</v>
      </c>
      <c r="B2265" t="s">
        <v>1232</v>
      </c>
      <c r="C2265" t="s">
        <v>13771</v>
      </c>
      <c r="E2265" t="s">
        <v>13766</v>
      </c>
      <c r="F2265">
        <v>1</v>
      </c>
      <c r="G2265">
        <v>5</v>
      </c>
      <c r="H2265">
        <v>5502</v>
      </c>
      <c r="I2265">
        <v>270103</v>
      </c>
      <c r="J2265" t="s">
        <v>13535</v>
      </c>
      <c r="K2265">
        <v>270103007</v>
      </c>
      <c r="L2265" t="s">
        <v>13726</v>
      </c>
      <c r="M2265">
        <v>0</v>
      </c>
      <c r="N2265">
        <v>1659</v>
      </c>
      <c r="O2265">
        <v>0</v>
      </c>
    </row>
    <row r="2266" spans="1:15" x14ac:dyDescent="0.25">
      <c r="A2266" t="s">
        <v>798</v>
      </c>
      <c r="B2266" t="s">
        <v>1232</v>
      </c>
      <c r="C2266" t="s">
        <v>13772</v>
      </c>
      <c r="E2266" t="s">
        <v>13766</v>
      </c>
      <c r="F2266">
        <v>1</v>
      </c>
      <c r="G2266">
        <v>5</v>
      </c>
      <c r="H2266">
        <v>5502</v>
      </c>
      <c r="I2266">
        <v>270103</v>
      </c>
      <c r="J2266" t="s">
        <v>13535</v>
      </c>
      <c r="K2266">
        <v>270103007</v>
      </c>
      <c r="L2266" t="s">
        <v>13726</v>
      </c>
      <c r="M2266">
        <v>0</v>
      </c>
      <c r="N2266">
        <v>2353</v>
      </c>
      <c r="O2266">
        <v>2805</v>
      </c>
    </row>
    <row r="2267" spans="1:15" x14ac:dyDescent="0.25">
      <c r="A2267" t="s">
        <v>798</v>
      </c>
      <c r="B2267" t="s">
        <v>1232</v>
      </c>
      <c r="C2267" t="s">
        <v>13772</v>
      </c>
      <c r="E2267" t="s">
        <v>13767</v>
      </c>
      <c r="F2267">
        <v>2</v>
      </c>
      <c r="G2267">
        <v>5</v>
      </c>
      <c r="H2267">
        <v>5502</v>
      </c>
      <c r="I2267">
        <v>270103</v>
      </c>
      <c r="J2267" t="s">
        <v>13535</v>
      </c>
      <c r="K2267">
        <v>270103007</v>
      </c>
      <c r="L2267" t="s">
        <v>13726</v>
      </c>
      <c r="M2267">
        <v>0</v>
      </c>
      <c r="N2267">
        <v>1176</v>
      </c>
      <c r="O2267">
        <v>0</v>
      </c>
    </row>
    <row r="2268" spans="1:15" x14ac:dyDescent="0.25">
      <c r="A2268" t="s">
        <v>798</v>
      </c>
      <c r="B2268" t="s">
        <v>1232</v>
      </c>
      <c r="C2268" t="s">
        <v>13772</v>
      </c>
      <c r="E2268" t="s">
        <v>13768</v>
      </c>
      <c r="F2268">
        <v>3</v>
      </c>
      <c r="G2268">
        <v>5</v>
      </c>
      <c r="H2268">
        <v>5502</v>
      </c>
      <c r="I2268">
        <v>270103</v>
      </c>
      <c r="J2268" t="s">
        <v>13535</v>
      </c>
      <c r="K2268">
        <v>270103007</v>
      </c>
      <c r="L2268" t="s">
        <v>13726</v>
      </c>
      <c r="M2268">
        <v>0</v>
      </c>
      <c r="N2268">
        <v>0</v>
      </c>
      <c r="O2268">
        <v>4207</v>
      </c>
    </row>
    <row r="2269" spans="1:15" x14ac:dyDescent="0.25">
      <c r="A2269" t="s">
        <v>798</v>
      </c>
      <c r="B2269" t="s">
        <v>1232</v>
      </c>
      <c r="C2269" t="s">
        <v>13773</v>
      </c>
      <c r="E2269" t="s">
        <v>13766</v>
      </c>
      <c r="F2269">
        <v>1</v>
      </c>
      <c r="G2269">
        <v>5</v>
      </c>
      <c r="H2269">
        <v>5502</v>
      </c>
      <c r="I2269">
        <v>270103</v>
      </c>
      <c r="J2269" t="s">
        <v>13535</v>
      </c>
      <c r="K2269">
        <v>270103007</v>
      </c>
      <c r="L2269" t="s">
        <v>13726</v>
      </c>
      <c r="M2269">
        <v>0</v>
      </c>
      <c r="N2269">
        <v>2286</v>
      </c>
      <c r="O2269">
        <v>2693</v>
      </c>
    </row>
    <row r="2270" spans="1:15" x14ac:dyDescent="0.25">
      <c r="A2270" t="s">
        <v>798</v>
      </c>
      <c r="B2270" t="s">
        <v>1232</v>
      </c>
      <c r="C2270" t="s">
        <v>13773</v>
      </c>
      <c r="E2270" t="s">
        <v>13767</v>
      </c>
      <c r="F2270">
        <v>2</v>
      </c>
      <c r="G2270">
        <v>5</v>
      </c>
      <c r="H2270">
        <v>5502</v>
      </c>
      <c r="I2270">
        <v>270103</v>
      </c>
      <c r="J2270" t="s">
        <v>13535</v>
      </c>
      <c r="K2270">
        <v>270103007</v>
      </c>
      <c r="L2270" t="s">
        <v>13726</v>
      </c>
      <c r="M2270">
        <v>0</v>
      </c>
      <c r="N2270">
        <v>762</v>
      </c>
      <c r="O2270">
        <v>898</v>
      </c>
    </row>
    <row r="2271" spans="1:15" x14ac:dyDescent="0.25">
      <c r="A2271" t="s">
        <v>798</v>
      </c>
      <c r="B2271" t="s">
        <v>1205</v>
      </c>
      <c r="C2271" t="s">
        <v>13765</v>
      </c>
      <c r="E2271" t="s">
        <v>13767</v>
      </c>
      <c r="F2271">
        <v>2</v>
      </c>
      <c r="G2271">
        <v>5</v>
      </c>
      <c r="H2271">
        <v>5302</v>
      </c>
      <c r="I2271">
        <v>270103</v>
      </c>
      <c r="J2271" t="s">
        <v>13535</v>
      </c>
      <c r="K2271">
        <v>270103007</v>
      </c>
      <c r="L2271" t="s">
        <v>13726</v>
      </c>
      <c r="M2271">
        <v>0</v>
      </c>
      <c r="N2271">
        <v>3010</v>
      </c>
      <c r="O2271">
        <v>0</v>
      </c>
    </row>
    <row r="2272" spans="1:15" x14ac:dyDescent="0.25">
      <c r="A2272" t="s">
        <v>798</v>
      </c>
      <c r="B2272" t="s">
        <v>1205</v>
      </c>
      <c r="C2272" t="s">
        <v>13771</v>
      </c>
      <c r="E2272" t="s">
        <v>13766</v>
      </c>
      <c r="F2272">
        <v>1</v>
      </c>
      <c r="G2272">
        <v>5</v>
      </c>
      <c r="H2272">
        <v>5302</v>
      </c>
      <c r="I2272">
        <v>270103</v>
      </c>
      <c r="J2272" t="s">
        <v>13535</v>
      </c>
      <c r="K2272">
        <v>270103007</v>
      </c>
      <c r="L2272" t="s">
        <v>13726</v>
      </c>
      <c r="M2272">
        <v>0</v>
      </c>
      <c r="N2272">
        <v>1659</v>
      </c>
      <c r="O2272">
        <v>0</v>
      </c>
    </row>
    <row r="2273" spans="1:15" x14ac:dyDescent="0.25">
      <c r="A2273" t="s">
        <v>798</v>
      </c>
      <c r="B2273" t="s">
        <v>1205</v>
      </c>
      <c r="C2273" t="s">
        <v>13772</v>
      </c>
      <c r="E2273" t="s">
        <v>13767</v>
      </c>
      <c r="F2273">
        <v>2</v>
      </c>
      <c r="G2273">
        <v>5</v>
      </c>
      <c r="H2273">
        <v>5302</v>
      </c>
      <c r="I2273">
        <v>270103</v>
      </c>
      <c r="J2273" t="s">
        <v>13535</v>
      </c>
      <c r="K2273">
        <v>270103007</v>
      </c>
      <c r="L2273" t="s">
        <v>13726</v>
      </c>
      <c r="M2273">
        <v>0</v>
      </c>
      <c r="N2273">
        <v>1176</v>
      </c>
      <c r="O2273">
        <v>0</v>
      </c>
    </row>
    <row r="2274" spans="1:15" x14ac:dyDescent="0.25">
      <c r="A2274" t="s">
        <v>798</v>
      </c>
      <c r="B2274" t="s">
        <v>1205</v>
      </c>
      <c r="C2274" t="s">
        <v>13773</v>
      </c>
      <c r="E2274" t="s">
        <v>13767</v>
      </c>
      <c r="F2274">
        <v>2</v>
      </c>
      <c r="G2274">
        <v>5</v>
      </c>
      <c r="H2274">
        <v>5302</v>
      </c>
      <c r="I2274">
        <v>270103</v>
      </c>
      <c r="J2274" t="s">
        <v>13535</v>
      </c>
      <c r="K2274">
        <v>270103007</v>
      </c>
      <c r="L2274" t="s">
        <v>13726</v>
      </c>
      <c r="M2274">
        <v>0</v>
      </c>
      <c r="N2274">
        <v>762</v>
      </c>
      <c r="O2274">
        <v>0</v>
      </c>
    </row>
    <row r="2275" spans="1:15" x14ac:dyDescent="0.25">
      <c r="A2275" t="s">
        <v>798</v>
      </c>
      <c r="B2275" t="s">
        <v>1250</v>
      </c>
      <c r="C2275" t="s">
        <v>13769</v>
      </c>
      <c r="E2275" t="s">
        <v>13766</v>
      </c>
      <c r="F2275">
        <v>1</v>
      </c>
      <c r="G2275">
        <v>5</v>
      </c>
      <c r="H2275">
        <v>5603</v>
      </c>
      <c r="I2275">
        <v>270103</v>
      </c>
      <c r="J2275" t="s">
        <v>13535</v>
      </c>
      <c r="K2275">
        <v>270103007</v>
      </c>
      <c r="L2275" t="s">
        <v>13726</v>
      </c>
      <c r="M2275">
        <v>0</v>
      </c>
      <c r="N2275">
        <v>3047</v>
      </c>
      <c r="O2275">
        <v>0</v>
      </c>
    </row>
    <row r="2276" spans="1:15" x14ac:dyDescent="0.25">
      <c r="A2276" t="s">
        <v>798</v>
      </c>
      <c r="B2276" t="s">
        <v>1250</v>
      </c>
      <c r="C2276" t="s">
        <v>13770</v>
      </c>
      <c r="E2276" t="s">
        <v>13766</v>
      </c>
      <c r="F2276">
        <v>1</v>
      </c>
      <c r="G2276">
        <v>5</v>
      </c>
      <c r="H2276">
        <v>5603</v>
      </c>
      <c r="I2276">
        <v>270103</v>
      </c>
      <c r="J2276" t="s">
        <v>13535</v>
      </c>
      <c r="K2276">
        <v>270103007</v>
      </c>
      <c r="L2276" t="s">
        <v>13726</v>
      </c>
      <c r="M2276">
        <v>0</v>
      </c>
      <c r="N2276">
        <v>6722</v>
      </c>
      <c r="O2276">
        <v>0</v>
      </c>
    </row>
    <row r="2277" spans="1:15" x14ac:dyDescent="0.25">
      <c r="A2277" t="s">
        <v>798</v>
      </c>
      <c r="B2277" t="s">
        <v>1250</v>
      </c>
      <c r="C2277" t="s">
        <v>13772</v>
      </c>
      <c r="E2277" t="s">
        <v>13766</v>
      </c>
      <c r="F2277">
        <v>1</v>
      </c>
      <c r="G2277">
        <v>5</v>
      </c>
      <c r="H2277">
        <v>5603</v>
      </c>
      <c r="I2277">
        <v>270103</v>
      </c>
      <c r="J2277" t="s">
        <v>13535</v>
      </c>
      <c r="K2277">
        <v>270103007</v>
      </c>
      <c r="L2277" t="s">
        <v>13726</v>
      </c>
      <c r="M2277">
        <v>0</v>
      </c>
      <c r="N2277">
        <v>2353</v>
      </c>
      <c r="O2277">
        <v>0</v>
      </c>
    </row>
    <row r="2278" spans="1:15" x14ac:dyDescent="0.25">
      <c r="A2278" t="s">
        <v>798</v>
      </c>
      <c r="B2278" t="s">
        <v>1250</v>
      </c>
      <c r="C2278" t="s">
        <v>13772</v>
      </c>
      <c r="E2278" t="s">
        <v>13767</v>
      </c>
      <c r="F2278">
        <v>2</v>
      </c>
      <c r="G2278">
        <v>5</v>
      </c>
      <c r="H2278">
        <v>5603</v>
      </c>
      <c r="I2278">
        <v>270103</v>
      </c>
      <c r="J2278" t="s">
        <v>13535</v>
      </c>
      <c r="K2278">
        <v>270103007</v>
      </c>
      <c r="L2278" t="s">
        <v>13726</v>
      </c>
      <c r="M2278">
        <v>0</v>
      </c>
      <c r="N2278">
        <v>1176</v>
      </c>
      <c r="O2278">
        <v>0</v>
      </c>
    </row>
    <row r="2279" spans="1:15" x14ac:dyDescent="0.25">
      <c r="A2279" t="s">
        <v>798</v>
      </c>
      <c r="B2279" t="s">
        <v>1250</v>
      </c>
      <c r="C2279" t="s">
        <v>13773</v>
      </c>
      <c r="E2279" t="s">
        <v>13766</v>
      </c>
      <c r="F2279">
        <v>1</v>
      </c>
      <c r="G2279">
        <v>5</v>
      </c>
      <c r="H2279">
        <v>5603</v>
      </c>
      <c r="I2279">
        <v>270103</v>
      </c>
      <c r="J2279" t="s">
        <v>13535</v>
      </c>
      <c r="K2279">
        <v>270103007</v>
      </c>
      <c r="L2279" t="s">
        <v>13726</v>
      </c>
      <c r="M2279">
        <v>0</v>
      </c>
      <c r="N2279">
        <v>1524</v>
      </c>
      <c r="O2279">
        <v>0</v>
      </c>
    </row>
    <row r="2280" spans="1:15" x14ac:dyDescent="0.25">
      <c r="A2280" t="s">
        <v>798</v>
      </c>
      <c r="B2280" t="s">
        <v>1250</v>
      </c>
      <c r="C2280" t="s">
        <v>13773</v>
      </c>
      <c r="E2280" t="s">
        <v>13767</v>
      </c>
      <c r="F2280">
        <v>2</v>
      </c>
      <c r="G2280">
        <v>5</v>
      </c>
      <c r="H2280">
        <v>5603</v>
      </c>
      <c r="I2280">
        <v>270103</v>
      </c>
      <c r="J2280" t="s">
        <v>13535</v>
      </c>
      <c r="K2280">
        <v>270103007</v>
      </c>
      <c r="L2280" t="s">
        <v>13726</v>
      </c>
      <c r="M2280">
        <v>0</v>
      </c>
      <c r="N2280">
        <v>762</v>
      </c>
      <c r="O2280">
        <v>0</v>
      </c>
    </row>
    <row r="2281" spans="1:15" x14ac:dyDescent="0.25">
      <c r="A2281" t="s">
        <v>798</v>
      </c>
      <c r="B2281" t="s">
        <v>1250</v>
      </c>
      <c r="C2281" t="s">
        <v>13773</v>
      </c>
      <c r="E2281" t="s">
        <v>13768</v>
      </c>
      <c r="F2281">
        <v>3</v>
      </c>
      <c r="G2281">
        <v>5</v>
      </c>
      <c r="H2281">
        <v>5603</v>
      </c>
      <c r="I2281">
        <v>270103</v>
      </c>
      <c r="J2281" t="s">
        <v>13535</v>
      </c>
      <c r="K2281">
        <v>270103007</v>
      </c>
      <c r="L2281" t="s">
        <v>13726</v>
      </c>
      <c r="M2281">
        <v>0</v>
      </c>
      <c r="N2281">
        <v>762</v>
      </c>
      <c r="O2281">
        <v>0</v>
      </c>
    </row>
    <row r="2282" spans="1:15" x14ac:dyDescent="0.25">
      <c r="A2282" t="s">
        <v>798</v>
      </c>
      <c r="B2282" t="s">
        <v>1181</v>
      </c>
      <c r="C2282" t="s">
        <v>13769</v>
      </c>
      <c r="E2282" t="s">
        <v>13766</v>
      </c>
      <c r="F2282">
        <v>1</v>
      </c>
      <c r="G2282">
        <v>5</v>
      </c>
      <c r="H2282">
        <v>5102</v>
      </c>
      <c r="I2282">
        <v>270103</v>
      </c>
      <c r="J2282" t="s">
        <v>13535</v>
      </c>
      <c r="K2282">
        <v>270103007</v>
      </c>
      <c r="L2282" t="s">
        <v>13726</v>
      </c>
      <c r="M2282">
        <v>0</v>
      </c>
      <c r="N2282">
        <v>3047</v>
      </c>
      <c r="O2282">
        <v>0</v>
      </c>
    </row>
    <row r="2283" spans="1:15" x14ac:dyDescent="0.25">
      <c r="A2283" t="s">
        <v>798</v>
      </c>
      <c r="B2283" t="s">
        <v>1181</v>
      </c>
      <c r="C2283" t="s">
        <v>13769</v>
      </c>
      <c r="E2283" t="s">
        <v>13767</v>
      </c>
      <c r="F2283">
        <v>2</v>
      </c>
      <c r="G2283">
        <v>5</v>
      </c>
      <c r="H2283">
        <v>5102</v>
      </c>
      <c r="I2283">
        <v>270103</v>
      </c>
      <c r="J2283" t="s">
        <v>13535</v>
      </c>
      <c r="K2283">
        <v>270103007</v>
      </c>
      <c r="L2283" t="s">
        <v>13726</v>
      </c>
      <c r="M2283">
        <v>0</v>
      </c>
      <c r="N2283">
        <v>3047</v>
      </c>
      <c r="O2283">
        <v>0</v>
      </c>
    </row>
    <row r="2284" spans="1:15" x14ac:dyDescent="0.25">
      <c r="A2284" t="s">
        <v>798</v>
      </c>
      <c r="B2284" t="s">
        <v>1181</v>
      </c>
      <c r="C2284" t="s">
        <v>13770</v>
      </c>
      <c r="E2284" t="s">
        <v>13766</v>
      </c>
      <c r="F2284">
        <v>1</v>
      </c>
      <c r="G2284">
        <v>5</v>
      </c>
      <c r="H2284">
        <v>5102</v>
      </c>
      <c r="I2284">
        <v>270103</v>
      </c>
      <c r="J2284" t="s">
        <v>13535</v>
      </c>
      <c r="K2284">
        <v>270103007</v>
      </c>
      <c r="L2284" t="s">
        <v>13726</v>
      </c>
      <c r="M2284">
        <v>0</v>
      </c>
      <c r="N2284">
        <v>6722</v>
      </c>
      <c r="O2284">
        <v>0</v>
      </c>
    </row>
    <row r="2285" spans="1:15" x14ac:dyDescent="0.25">
      <c r="A2285" t="s">
        <v>798</v>
      </c>
      <c r="B2285" t="s">
        <v>1181</v>
      </c>
      <c r="C2285" t="s">
        <v>13771</v>
      </c>
      <c r="E2285" t="s">
        <v>13766</v>
      </c>
      <c r="F2285">
        <v>1</v>
      </c>
      <c r="G2285">
        <v>5</v>
      </c>
      <c r="H2285">
        <v>5102</v>
      </c>
      <c r="I2285">
        <v>270103</v>
      </c>
      <c r="J2285" t="s">
        <v>13535</v>
      </c>
      <c r="K2285">
        <v>270103007</v>
      </c>
      <c r="L2285" t="s">
        <v>13726</v>
      </c>
      <c r="M2285">
        <v>0</v>
      </c>
      <c r="N2285">
        <v>11616</v>
      </c>
      <c r="O2285">
        <v>0</v>
      </c>
    </row>
    <row r="2286" spans="1:15" x14ac:dyDescent="0.25">
      <c r="A2286" t="s">
        <v>798</v>
      </c>
      <c r="B2286" t="s">
        <v>1181</v>
      </c>
      <c r="C2286" t="s">
        <v>13772</v>
      </c>
      <c r="E2286" t="s">
        <v>13766</v>
      </c>
      <c r="F2286">
        <v>1</v>
      </c>
      <c r="G2286">
        <v>5</v>
      </c>
      <c r="H2286">
        <v>5102</v>
      </c>
      <c r="I2286">
        <v>270103</v>
      </c>
      <c r="J2286" t="s">
        <v>13535</v>
      </c>
      <c r="K2286">
        <v>270103007</v>
      </c>
      <c r="L2286" t="s">
        <v>13726</v>
      </c>
      <c r="M2286">
        <v>0</v>
      </c>
      <c r="N2286">
        <v>3529</v>
      </c>
      <c r="O2286">
        <v>0</v>
      </c>
    </row>
    <row r="2287" spans="1:15" x14ac:dyDescent="0.25">
      <c r="A2287" t="s">
        <v>798</v>
      </c>
      <c r="B2287" t="s">
        <v>1181</v>
      </c>
      <c r="C2287" t="s">
        <v>13772</v>
      </c>
      <c r="E2287" t="s">
        <v>13767</v>
      </c>
      <c r="F2287">
        <v>2</v>
      </c>
      <c r="G2287">
        <v>5</v>
      </c>
      <c r="H2287">
        <v>5102</v>
      </c>
      <c r="I2287">
        <v>270103</v>
      </c>
      <c r="J2287" t="s">
        <v>13535</v>
      </c>
      <c r="K2287">
        <v>270103007</v>
      </c>
      <c r="L2287" t="s">
        <v>13726</v>
      </c>
      <c r="M2287">
        <v>0</v>
      </c>
      <c r="N2287">
        <v>1176</v>
      </c>
      <c r="O2287">
        <v>0</v>
      </c>
    </row>
    <row r="2288" spans="1:15" x14ac:dyDescent="0.25">
      <c r="A2288" t="s">
        <v>798</v>
      </c>
      <c r="B2288" t="s">
        <v>1181</v>
      </c>
      <c r="C2288" t="s">
        <v>13773</v>
      </c>
      <c r="E2288" t="s">
        <v>13766</v>
      </c>
      <c r="F2288">
        <v>1</v>
      </c>
      <c r="G2288">
        <v>5</v>
      </c>
      <c r="H2288">
        <v>5102</v>
      </c>
      <c r="I2288">
        <v>270103</v>
      </c>
      <c r="J2288" t="s">
        <v>13535</v>
      </c>
      <c r="K2288">
        <v>270103007</v>
      </c>
      <c r="L2288" t="s">
        <v>13726</v>
      </c>
      <c r="M2288">
        <v>0</v>
      </c>
      <c r="N2288">
        <v>1524</v>
      </c>
      <c r="O2288">
        <v>0</v>
      </c>
    </row>
    <row r="2289" spans="1:15" x14ac:dyDescent="0.25">
      <c r="A2289" t="s">
        <v>798</v>
      </c>
      <c r="B2289" t="s">
        <v>1181</v>
      </c>
      <c r="C2289" t="s">
        <v>13773</v>
      </c>
      <c r="E2289" t="s">
        <v>13767</v>
      </c>
      <c r="F2289">
        <v>2</v>
      </c>
      <c r="G2289">
        <v>5</v>
      </c>
      <c r="H2289">
        <v>5102</v>
      </c>
      <c r="I2289">
        <v>270103</v>
      </c>
      <c r="J2289" t="s">
        <v>13535</v>
      </c>
      <c r="K2289">
        <v>270103007</v>
      </c>
      <c r="L2289" t="s">
        <v>13726</v>
      </c>
      <c r="M2289">
        <v>0</v>
      </c>
      <c r="N2289">
        <v>762</v>
      </c>
      <c r="O2289">
        <v>0</v>
      </c>
    </row>
    <row r="2290" spans="1:15" x14ac:dyDescent="0.25">
      <c r="A2290" t="s">
        <v>798</v>
      </c>
      <c r="B2290" t="s">
        <v>1184</v>
      </c>
      <c r="C2290" t="s">
        <v>13769</v>
      </c>
      <c r="E2290" t="s">
        <v>13766</v>
      </c>
      <c r="F2290">
        <v>1</v>
      </c>
      <c r="G2290">
        <v>5</v>
      </c>
      <c r="H2290">
        <v>5103</v>
      </c>
      <c r="I2290">
        <v>270103</v>
      </c>
      <c r="J2290" t="s">
        <v>13535</v>
      </c>
      <c r="K2290">
        <v>270103007</v>
      </c>
      <c r="L2290" t="s">
        <v>13726</v>
      </c>
      <c r="M2290">
        <v>0</v>
      </c>
      <c r="N2290">
        <v>3047</v>
      </c>
      <c r="O2290">
        <v>0</v>
      </c>
    </row>
    <row r="2291" spans="1:15" x14ac:dyDescent="0.25">
      <c r="A2291" t="s">
        <v>798</v>
      </c>
      <c r="B2291" t="s">
        <v>1184</v>
      </c>
      <c r="C2291" t="s">
        <v>13770</v>
      </c>
      <c r="E2291" t="s">
        <v>13766</v>
      </c>
      <c r="F2291">
        <v>1</v>
      </c>
      <c r="G2291">
        <v>5</v>
      </c>
      <c r="H2291">
        <v>5103</v>
      </c>
      <c r="I2291">
        <v>270103</v>
      </c>
      <c r="J2291" t="s">
        <v>13535</v>
      </c>
      <c r="K2291">
        <v>270103007</v>
      </c>
      <c r="L2291" t="s">
        <v>13726</v>
      </c>
      <c r="M2291">
        <v>0</v>
      </c>
      <c r="N2291">
        <v>6722</v>
      </c>
      <c r="O2291">
        <v>0</v>
      </c>
    </row>
    <row r="2292" spans="1:15" x14ac:dyDescent="0.25">
      <c r="A2292" t="s">
        <v>798</v>
      </c>
      <c r="B2292" t="s">
        <v>1184</v>
      </c>
      <c r="C2292" t="s">
        <v>13770</v>
      </c>
      <c r="E2292" t="s">
        <v>13768</v>
      </c>
      <c r="F2292">
        <v>3</v>
      </c>
      <c r="G2292">
        <v>5</v>
      </c>
      <c r="H2292">
        <v>5103</v>
      </c>
      <c r="I2292">
        <v>270103</v>
      </c>
      <c r="J2292" t="s">
        <v>13535</v>
      </c>
      <c r="K2292">
        <v>270103007</v>
      </c>
      <c r="L2292" t="s">
        <v>13726</v>
      </c>
      <c r="M2292">
        <v>0</v>
      </c>
      <c r="N2292">
        <v>1680</v>
      </c>
      <c r="O2292">
        <v>0</v>
      </c>
    </row>
    <row r="2293" spans="1:15" x14ac:dyDescent="0.25">
      <c r="A2293" t="s">
        <v>798</v>
      </c>
      <c r="B2293" t="s">
        <v>1184</v>
      </c>
      <c r="C2293" t="s">
        <v>13771</v>
      </c>
      <c r="E2293" t="s">
        <v>13766</v>
      </c>
      <c r="F2293">
        <v>1</v>
      </c>
      <c r="G2293">
        <v>5</v>
      </c>
      <c r="H2293">
        <v>5103</v>
      </c>
      <c r="I2293">
        <v>270103</v>
      </c>
      <c r="J2293" t="s">
        <v>13535</v>
      </c>
      <c r="K2293">
        <v>270103007</v>
      </c>
      <c r="L2293" t="s">
        <v>13726</v>
      </c>
      <c r="M2293">
        <v>0</v>
      </c>
      <c r="N2293">
        <v>1659</v>
      </c>
      <c r="O2293">
        <v>0</v>
      </c>
    </row>
    <row r="2294" spans="1:15" x14ac:dyDescent="0.25">
      <c r="A2294" t="s">
        <v>798</v>
      </c>
      <c r="B2294" t="s">
        <v>1184</v>
      </c>
      <c r="C2294" t="s">
        <v>13772</v>
      </c>
      <c r="E2294" t="s">
        <v>13766</v>
      </c>
      <c r="F2294">
        <v>1</v>
      </c>
      <c r="G2294">
        <v>5</v>
      </c>
      <c r="H2294">
        <v>5103</v>
      </c>
      <c r="I2294">
        <v>270103</v>
      </c>
      <c r="J2294" t="s">
        <v>13535</v>
      </c>
      <c r="K2294">
        <v>270103007</v>
      </c>
      <c r="L2294" t="s">
        <v>13726</v>
      </c>
      <c r="M2294">
        <v>0</v>
      </c>
      <c r="N2294">
        <v>1176</v>
      </c>
      <c r="O2294">
        <v>0</v>
      </c>
    </row>
    <row r="2295" spans="1:15" x14ac:dyDescent="0.25">
      <c r="A2295" t="s">
        <v>798</v>
      </c>
      <c r="B2295" t="s">
        <v>1184</v>
      </c>
      <c r="C2295" t="s">
        <v>13772</v>
      </c>
      <c r="E2295" t="s">
        <v>13767</v>
      </c>
      <c r="F2295">
        <v>2</v>
      </c>
      <c r="G2295">
        <v>5</v>
      </c>
      <c r="H2295">
        <v>5103</v>
      </c>
      <c r="I2295">
        <v>270103</v>
      </c>
      <c r="J2295" t="s">
        <v>13535</v>
      </c>
      <c r="K2295">
        <v>270103007</v>
      </c>
      <c r="L2295" t="s">
        <v>13726</v>
      </c>
      <c r="M2295">
        <v>0</v>
      </c>
      <c r="N2295">
        <v>1176</v>
      </c>
      <c r="O2295">
        <v>0</v>
      </c>
    </row>
    <row r="2296" spans="1:15" x14ac:dyDescent="0.25">
      <c r="A2296" t="s">
        <v>798</v>
      </c>
      <c r="B2296" t="s">
        <v>1184</v>
      </c>
      <c r="C2296" t="s">
        <v>13773</v>
      </c>
      <c r="E2296" t="s">
        <v>13766</v>
      </c>
      <c r="F2296">
        <v>1</v>
      </c>
      <c r="G2296">
        <v>5</v>
      </c>
      <c r="H2296">
        <v>5103</v>
      </c>
      <c r="I2296">
        <v>270103</v>
      </c>
      <c r="J2296" t="s">
        <v>13535</v>
      </c>
      <c r="K2296">
        <v>270103007</v>
      </c>
      <c r="L2296" t="s">
        <v>13726</v>
      </c>
      <c r="M2296">
        <v>0</v>
      </c>
      <c r="N2296">
        <v>762</v>
      </c>
      <c r="O2296">
        <v>0</v>
      </c>
    </row>
    <row r="2297" spans="1:15" x14ac:dyDescent="0.25">
      <c r="A2297" t="s">
        <v>798</v>
      </c>
      <c r="B2297" t="s">
        <v>1184</v>
      </c>
      <c r="C2297" t="s">
        <v>13773</v>
      </c>
      <c r="E2297" t="s">
        <v>13767</v>
      </c>
      <c r="F2297">
        <v>2</v>
      </c>
      <c r="G2297">
        <v>5</v>
      </c>
      <c r="H2297">
        <v>5103</v>
      </c>
      <c r="I2297">
        <v>270103</v>
      </c>
      <c r="J2297" t="s">
        <v>13535</v>
      </c>
      <c r="K2297">
        <v>270103007</v>
      </c>
      <c r="L2297" t="s">
        <v>13726</v>
      </c>
      <c r="M2297">
        <v>0</v>
      </c>
      <c r="N2297">
        <v>1524</v>
      </c>
      <c r="O2297">
        <v>0</v>
      </c>
    </row>
    <row r="2298" spans="1:15" x14ac:dyDescent="0.25">
      <c r="A2298" t="s">
        <v>798</v>
      </c>
      <c r="B2298" t="s">
        <v>1184</v>
      </c>
      <c r="C2298" t="s">
        <v>13769</v>
      </c>
      <c r="E2298" t="s">
        <v>13766</v>
      </c>
      <c r="F2298">
        <v>1</v>
      </c>
      <c r="G2298">
        <v>5</v>
      </c>
      <c r="H2298">
        <v>5103</v>
      </c>
      <c r="I2298">
        <v>270103</v>
      </c>
      <c r="J2298" t="s">
        <v>13535</v>
      </c>
      <c r="K2298">
        <v>270103007</v>
      </c>
      <c r="L2298" t="s">
        <v>13726</v>
      </c>
      <c r="M2298">
        <v>0</v>
      </c>
      <c r="N2298">
        <v>0</v>
      </c>
      <c r="O2298">
        <v>2298</v>
      </c>
    </row>
    <row r="2299" spans="1:15" x14ac:dyDescent="0.25">
      <c r="A2299" t="s">
        <v>798</v>
      </c>
      <c r="B2299" t="s">
        <v>1184</v>
      </c>
      <c r="C2299" t="s">
        <v>13769</v>
      </c>
      <c r="E2299" t="s">
        <v>13767</v>
      </c>
      <c r="F2299">
        <v>2</v>
      </c>
      <c r="G2299">
        <v>5</v>
      </c>
      <c r="H2299">
        <v>5103</v>
      </c>
      <c r="I2299">
        <v>270103</v>
      </c>
      <c r="J2299" t="s">
        <v>13535</v>
      </c>
      <c r="K2299">
        <v>270103007</v>
      </c>
      <c r="L2299" t="s">
        <v>13726</v>
      </c>
      <c r="M2299">
        <v>0</v>
      </c>
      <c r="N2299">
        <v>0</v>
      </c>
      <c r="O2299">
        <v>4597</v>
      </c>
    </row>
    <row r="2300" spans="1:15" x14ac:dyDescent="0.25">
      <c r="A2300" t="s">
        <v>798</v>
      </c>
      <c r="B2300" t="s">
        <v>1184</v>
      </c>
      <c r="C2300" t="s">
        <v>13770</v>
      </c>
      <c r="E2300" t="s">
        <v>13766</v>
      </c>
      <c r="F2300">
        <v>1</v>
      </c>
      <c r="G2300">
        <v>5</v>
      </c>
      <c r="H2300">
        <v>5103</v>
      </c>
      <c r="I2300">
        <v>270103</v>
      </c>
      <c r="J2300" t="s">
        <v>13535</v>
      </c>
      <c r="K2300">
        <v>270103007</v>
      </c>
      <c r="L2300" t="s">
        <v>13726</v>
      </c>
      <c r="M2300">
        <v>0</v>
      </c>
      <c r="N2300">
        <v>0</v>
      </c>
      <c r="O2300">
        <v>3236</v>
      </c>
    </row>
    <row r="2301" spans="1:15" x14ac:dyDescent="0.25">
      <c r="A2301" t="s">
        <v>798</v>
      </c>
      <c r="B2301" t="s">
        <v>1184</v>
      </c>
      <c r="C2301" t="s">
        <v>13771</v>
      </c>
      <c r="E2301" t="s">
        <v>13766</v>
      </c>
      <c r="F2301">
        <v>1</v>
      </c>
      <c r="G2301">
        <v>5</v>
      </c>
      <c r="H2301">
        <v>5103</v>
      </c>
      <c r="I2301">
        <v>270103</v>
      </c>
      <c r="J2301" t="s">
        <v>13535</v>
      </c>
      <c r="K2301">
        <v>270103007</v>
      </c>
      <c r="L2301" t="s">
        <v>13726</v>
      </c>
      <c r="M2301">
        <v>0</v>
      </c>
      <c r="N2301">
        <v>0</v>
      </c>
      <c r="O2301">
        <v>7959</v>
      </c>
    </row>
    <row r="2302" spans="1:15" x14ac:dyDescent="0.25">
      <c r="A2302" t="s">
        <v>798</v>
      </c>
      <c r="B2302" t="s">
        <v>1184</v>
      </c>
      <c r="C2302" t="s">
        <v>13772</v>
      </c>
      <c r="E2302" t="s">
        <v>13766</v>
      </c>
      <c r="F2302">
        <v>1</v>
      </c>
      <c r="G2302">
        <v>5</v>
      </c>
      <c r="H2302">
        <v>5103</v>
      </c>
      <c r="I2302">
        <v>270103</v>
      </c>
      <c r="J2302" t="s">
        <v>13535</v>
      </c>
      <c r="K2302">
        <v>270103007</v>
      </c>
      <c r="L2302" t="s">
        <v>13726</v>
      </c>
      <c r="M2302">
        <v>0</v>
      </c>
      <c r="N2302">
        <v>0</v>
      </c>
      <c r="O2302">
        <v>5610</v>
      </c>
    </row>
    <row r="2303" spans="1:15" x14ac:dyDescent="0.25">
      <c r="A2303" t="s">
        <v>798</v>
      </c>
      <c r="B2303" t="s">
        <v>1184</v>
      </c>
      <c r="C2303" t="s">
        <v>13772</v>
      </c>
      <c r="E2303" t="s">
        <v>13768</v>
      </c>
      <c r="F2303">
        <v>3</v>
      </c>
      <c r="G2303">
        <v>5</v>
      </c>
      <c r="H2303">
        <v>5103</v>
      </c>
      <c r="I2303">
        <v>270103</v>
      </c>
      <c r="J2303" t="s">
        <v>13535</v>
      </c>
      <c r="K2303">
        <v>270103007</v>
      </c>
      <c r="L2303" t="s">
        <v>13726</v>
      </c>
      <c r="M2303">
        <v>0</v>
      </c>
      <c r="N2303">
        <v>0</v>
      </c>
      <c r="O2303">
        <v>5610</v>
      </c>
    </row>
    <row r="2304" spans="1:15" x14ac:dyDescent="0.25">
      <c r="A2304" t="s">
        <v>798</v>
      </c>
      <c r="B2304" t="s">
        <v>1184</v>
      </c>
      <c r="C2304" t="s">
        <v>13773</v>
      </c>
      <c r="E2304" t="s">
        <v>13766</v>
      </c>
      <c r="F2304">
        <v>1</v>
      </c>
      <c r="G2304">
        <v>5</v>
      </c>
      <c r="H2304">
        <v>5103</v>
      </c>
      <c r="I2304">
        <v>270103</v>
      </c>
      <c r="J2304" t="s">
        <v>13535</v>
      </c>
      <c r="K2304">
        <v>270103007</v>
      </c>
      <c r="L2304" t="s">
        <v>13726</v>
      </c>
      <c r="M2304">
        <v>0</v>
      </c>
      <c r="N2304">
        <v>0</v>
      </c>
      <c r="O2304">
        <v>4488</v>
      </c>
    </row>
    <row r="2305" spans="1:15" x14ac:dyDescent="0.25">
      <c r="A2305" t="s">
        <v>798</v>
      </c>
      <c r="B2305" t="s">
        <v>1184</v>
      </c>
      <c r="C2305" t="s">
        <v>13773</v>
      </c>
      <c r="E2305" t="s">
        <v>13767</v>
      </c>
      <c r="F2305">
        <v>2</v>
      </c>
      <c r="G2305">
        <v>5</v>
      </c>
      <c r="H2305">
        <v>5103</v>
      </c>
      <c r="I2305">
        <v>270103</v>
      </c>
      <c r="J2305" t="s">
        <v>13535</v>
      </c>
      <c r="K2305">
        <v>270103007</v>
      </c>
      <c r="L2305" t="s">
        <v>13726</v>
      </c>
      <c r="M2305">
        <v>0</v>
      </c>
      <c r="N2305">
        <v>0</v>
      </c>
      <c r="O2305">
        <v>1795</v>
      </c>
    </row>
    <row r="2306" spans="1:15" x14ac:dyDescent="0.25">
      <c r="A2306" t="s">
        <v>798</v>
      </c>
      <c r="B2306" t="s">
        <v>1184</v>
      </c>
      <c r="C2306" t="s">
        <v>13773</v>
      </c>
      <c r="E2306" t="s">
        <v>13768</v>
      </c>
      <c r="F2306">
        <v>3</v>
      </c>
      <c r="G2306">
        <v>5</v>
      </c>
      <c r="H2306">
        <v>5103</v>
      </c>
      <c r="I2306">
        <v>270103</v>
      </c>
      <c r="J2306" t="s">
        <v>13535</v>
      </c>
      <c r="K2306">
        <v>270103007</v>
      </c>
      <c r="L2306" t="s">
        <v>13726</v>
      </c>
      <c r="M2306">
        <v>0</v>
      </c>
      <c r="N2306">
        <v>0</v>
      </c>
      <c r="O2306">
        <v>898</v>
      </c>
    </row>
    <row r="2307" spans="1:15" x14ac:dyDescent="0.25">
      <c r="A2307" t="s">
        <v>798</v>
      </c>
      <c r="B2307" t="s">
        <v>1253</v>
      </c>
      <c r="C2307" t="s">
        <v>13771</v>
      </c>
      <c r="E2307" t="s">
        <v>13766</v>
      </c>
      <c r="F2307">
        <v>1</v>
      </c>
      <c r="G2307">
        <v>5</v>
      </c>
      <c r="H2307">
        <v>5604</v>
      </c>
      <c r="I2307">
        <v>270103</v>
      </c>
      <c r="J2307" t="s">
        <v>13535</v>
      </c>
      <c r="K2307">
        <v>270103007</v>
      </c>
      <c r="L2307" t="s">
        <v>13726</v>
      </c>
      <c r="M2307">
        <v>0</v>
      </c>
      <c r="N2307">
        <v>1659</v>
      </c>
      <c r="O2307">
        <v>0</v>
      </c>
    </row>
    <row r="2308" spans="1:15" x14ac:dyDescent="0.25">
      <c r="A2308" t="s">
        <v>798</v>
      </c>
      <c r="B2308" t="s">
        <v>1253</v>
      </c>
      <c r="C2308" t="s">
        <v>13773</v>
      </c>
      <c r="E2308" t="s">
        <v>13766</v>
      </c>
      <c r="F2308">
        <v>1</v>
      </c>
      <c r="G2308">
        <v>5</v>
      </c>
      <c r="H2308">
        <v>5604</v>
      </c>
      <c r="I2308">
        <v>270103</v>
      </c>
      <c r="J2308" t="s">
        <v>13535</v>
      </c>
      <c r="K2308">
        <v>270103007</v>
      </c>
      <c r="L2308" t="s">
        <v>13726</v>
      </c>
      <c r="M2308">
        <v>0</v>
      </c>
      <c r="N2308">
        <v>1524</v>
      </c>
      <c r="O2308">
        <v>0</v>
      </c>
    </row>
    <row r="2309" spans="1:15" x14ac:dyDescent="0.25">
      <c r="A2309" t="s">
        <v>798</v>
      </c>
      <c r="B2309" t="s">
        <v>1253</v>
      </c>
      <c r="C2309" t="s">
        <v>13773</v>
      </c>
      <c r="E2309" t="s">
        <v>13767</v>
      </c>
      <c r="F2309">
        <v>2</v>
      </c>
      <c r="G2309">
        <v>5</v>
      </c>
      <c r="H2309">
        <v>5604</v>
      </c>
      <c r="I2309">
        <v>270103</v>
      </c>
      <c r="J2309" t="s">
        <v>13535</v>
      </c>
      <c r="K2309">
        <v>270103007</v>
      </c>
      <c r="L2309" t="s">
        <v>13726</v>
      </c>
      <c r="M2309">
        <v>0</v>
      </c>
      <c r="N2309">
        <v>762</v>
      </c>
      <c r="O2309">
        <v>0</v>
      </c>
    </row>
    <row r="2310" spans="1:15" x14ac:dyDescent="0.25">
      <c r="A2310" t="s">
        <v>798</v>
      </c>
      <c r="B2310" t="s">
        <v>1256</v>
      </c>
      <c r="C2310" t="s">
        <v>13769</v>
      </c>
      <c r="E2310" t="s">
        <v>13766</v>
      </c>
      <c r="F2310">
        <v>1</v>
      </c>
      <c r="G2310">
        <v>5</v>
      </c>
      <c r="H2310">
        <v>5605</v>
      </c>
      <c r="I2310">
        <v>270103</v>
      </c>
      <c r="J2310" t="s">
        <v>13535</v>
      </c>
      <c r="K2310">
        <v>270103007</v>
      </c>
      <c r="L2310" t="s">
        <v>13726</v>
      </c>
      <c r="M2310">
        <v>0</v>
      </c>
      <c r="N2310">
        <v>3047</v>
      </c>
      <c r="O2310">
        <v>0</v>
      </c>
    </row>
    <row r="2311" spans="1:15" x14ac:dyDescent="0.25">
      <c r="A2311" t="s">
        <v>798</v>
      </c>
      <c r="B2311" t="s">
        <v>1256</v>
      </c>
      <c r="C2311" t="s">
        <v>13770</v>
      </c>
      <c r="E2311" t="s">
        <v>13768</v>
      </c>
      <c r="F2311">
        <v>3</v>
      </c>
      <c r="G2311">
        <v>5</v>
      </c>
      <c r="H2311">
        <v>5605</v>
      </c>
      <c r="I2311">
        <v>270103</v>
      </c>
      <c r="J2311" t="s">
        <v>13535</v>
      </c>
      <c r="K2311">
        <v>270103007</v>
      </c>
      <c r="L2311" t="s">
        <v>13726</v>
      </c>
      <c r="M2311">
        <v>0</v>
      </c>
      <c r="N2311">
        <v>1680</v>
      </c>
      <c r="O2311">
        <v>0</v>
      </c>
    </row>
    <row r="2312" spans="1:15" x14ac:dyDescent="0.25">
      <c r="A2312" t="s">
        <v>798</v>
      </c>
      <c r="B2312" t="s">
        <v>1256</v>
      </c>
      <c r="C2312" t="s">
        <v>13772</v>
      </c>
      <c r="E2312" t="s">
        <v>13766</v>
      </c>
      <c r="F2312">
        <v>1</v>
      </c>
      <c r="G2312">
        <v>5</v>
      </c>
      <c r="H2312">
        <v>5605</v>
      </c>
      <c r="I2312">
        <v>270103</v>
      </c>
      <c r="J2312" t="s">
        <v>13535</v>
      </c>
      <c r="K2312">
        <v>270103007</v>
      </c>
      <c r="L2312" t="s">
        <v>13726</v>
      </c>
      <c r="M2312">
        <v>0</v>
      </c>
      <c r="N2312">
        <v>3529</v>
      </c>
      <c r="O2312">
        <v>0</v>
      </c>
    </row>
    <row r="2313" spans="1:15" x14ac:dyDescent="0.25">
      <c r="A2313" t="s">
        <v>798</v>
      </c>
      <c r="B2313" t="s">
        <v>1256</v>
      </c>
      <c r="C2313" t="s">
        <v>13772</v>
      </c>
      <c r="E2313" t="s">
        <v>13767</v>
      </c>
      <c r="F2313">
        <v>2</v>
      </c>
      <c r="G2313">
        <v>5</v>
      </c>
      <c r="H2313">
        <v>5605</v>
      </c>
      <c r="I2313">
        <v>270103</v>
      </c>
      <c r="J2313" t="s">
        <v>13535</v>
      </c>
      <c r="K2313">
        <v>270103007</v>
      </c>
      <c r="L2313" t="s">
        <v>13726</v>
      </c>
      <c r="M2313">
        <v>0</v>
      </c>
      <c r="N2313">
        <v>1176</v>
      </c>
      <c r="O2313">
        <v>0</v>
      </c>
    </row>
    <row r="2314" spans="1:15" x14ac:dyDescent="0.25">
      <c r="A2314" t="s">
        <v>798</v>
      </c>
      <c r="B2314" t="s">
        <v>1256</v>
      </c>
      <c r="C2314" t="s">
        <v>13773</v>
      </c>
      <c r="E2314" t="s">
        <v>13766</v>
      </c>
      <c r="F2314">
        <v>1</v>
      </c>
      <c r="G2314">
        <v>5</v>
      </c>
      <c r="H2314">
        <v>5605</v>
      </c>
      <c r="I2314">
        <v>270103</v>
      </c>
      <c r="J2314" t="s">
        <v>13535</v>
      </c>
      <c r="K2314">
        <v>270103007</v>
      </c>
      <c r="L2314" t="s">
        <v>13726</v>
      </c>
      <c r="M2314">
        <v>0</v>
      </c>
      <c r="N2314">
        <v>762</v>
      </c>
      <c r="O2314">
        <v>0</v>
      </c>
    </row>
    <row r="2315" spans="1:15" x14ac:dyDescent="0.25">
      <c r="A2315" t="s">
        <v>798</v>
      </c>
      <c r="B2315" t="s">
        <v>1256</v>
      </c>
      <c r="C2315" t="s">
        <v>13773</v>
      </c>
      <c r="E2315" t="s">
        <v>13767</v>
      </c>
      <c r="F2315">
        <v>2</v>
      </c>
      <c r="G2315">
        <v>5</v>
      </c>
      <c r="H2315">
        <v>5605</v>
      </c>
      <c r="I2315">
        <v>270103</v>
      </c>
      <c r="J2315" t="s">
        <v>13535</v>
      </c>
      <c r="K2315">
        <v>270103007</v>
      </c>
      <c r="L2315" t="s">
        <v>13726</v>
      </c>
      <c r="M2315">
        <v>0</v>
      </c>
      <c r="N2315">
        <v>762</v>
      </c>
      <c r="O2315">
        <v>0</v>
      </c>
    </row>
    <row r="2316" spans="1:15" x14ac:dyDescent="0.25">
      <c r="A2316" t="s">
        <v>798</v>
      </c>
      <c r="B2316" t="s">
        <v>1232</v>
      </c>
      <c r="C2316" t="s">
        <v>13769</v>
      </c>
      <c r="E2316" t="s">
        <v>13767</v>
      </c>
      <c r="F2316">
        <v>2</v>
      </c>
      <c r="G2316">
        <v>5</v>
      </c>
      <c r="H2316">
        <v>5502</v>
      </c>
      <c r="I2316">
        <v>270103</v>
      </c>
      <c r="J2316" t="s">
        <v>13535</v>
      </c>
      <c r="K2316">
        <v>270103007</v>
      </c>
      <c r="L2316" t="s">
        <v>13726</v>
      </c>
      <c r="M2316">
        <v>1550</v>
      </c>
      <c r="N2316">
        <v>0</v>
      </c>
      <c r="O2316">
        <v>0</v>
      </c>
    </row>
    <row r="2317" spans="1:15" x14ac:dyDescent="0.25">
      <c r="A2317" t="s">
        <v>798</v>
      </c>
      <c r="B2317" t="s">
        <v>1232</v>
      </c>
      <c r="C2317" t="s">
        <v>13770</v>
      </c>
      <c r="E2317" t="s">
        <v>13766</v>
      </c>
      <c r="F2317">
        <v>1</v>
      </c>
      <c r="G2317">
        <v>5</v>
      </c>
      <c r="H2317">
        <v>5502</v>
      </c>
      <c r="I2317">
        <v>270103</v>
      </c>
      <c r="J2317" t="s">
        <v>13535</v>
      </c>
      <c r="K2317">
        <v>270103007</v>
      </c>
      <c r="L2317" t="s">
        <v>13726</v>
      </c>
      <c r="M2317">
        <v>369</v>
      </c>
      <c r="N2317">
        <v>0</v>
      </c>
      <c r="O2317">
        <v>0</v>
      </c>
    </row>
    <row r="2318" spans="1:15" x14ac:dyDescent="0.25">
      <c r="A2318" t="s">
        <v>798</v>
      </c>
      <c r="B2318" t="s">
        <v>1232</v>
      </c>
      <c r="C2318" t="s">
        <v>13770</v>
      </c>
      <c r="E2318" t="s">
        <v>13767</v>
      </c>
      <c r="F2318">
        <v>2</v>
      </c>
      <c r="G2318">
        <v>5</v>
      </c>
      <c r="H2318">
        <v>5502</v>
      </c>
      <c r="I2318">
        <v>270103</v>
      </c>
      <c r="J2318" t="s">
        <v>13535</v>
      </c>
      <c r="K2318">
        <v>270103007</v>
      </c>
      <c r="L2318" t="s">
        <v>13726</v>
      </c>
      <c r="M2318">
        <v>2893</v>
      </c>
      <c r="N2318">
        <v>0</v>
      </c>
      <c r="O2318">
        <v>0</v>
      </c>
    </row>
    <row r="2319" spans="1:15" x14ac:dyDescent="0.25">
      <c r="A2319" t="s">
        <v>798</v>
      </c>
      <c r="B2319" t="s">
        <v>1232</v>
      </c>
      <c r="C2319" t="s">
        <v>13771</v>
      </c>
      <c r="E2319" t="s">
        <v>13766</v>
      </c>
      <c r="F2319">
        <v>1</v>
      </c>
      <c r="G2319">
        <v>5</v>
      </c>
      <c r="H2319">
        <v>5502</v>
      </c>
      <c r="I2319">
        <v>270103</v>
      </c>
      <c r="J2319" t="s">
        <v>13535</v>
      </c>
      <c r="K2319">
        <v>270103007</v>
      </c>
      <c r="L2319" t="s">
        <v>13726</v>
      </c>
      <c r="M2319">
        <v>369</v>
      </c>
      <c r="N2319">
        <v>0</v>
      </c>
      <c r="O2319">
        <v>0</v>
      </c>
    </row>
    <row r="2320" spans="1:15" x14ac:dyDescent="0.25">
      <c r="A2320" t="s">
        <v>798</v>
      </c>
      <c r="B2320" t="s">
        <v>1232</v>
      </c>
      <c r="C2320" t="s">
        <v>13771</v>
      </c>
      <c r="E2320" t="s">
        <v>13767</v>
      </c>
      <c r="F2320">
        <v>2</v>
      </c>
      <c r="G2320">
        <v>5</v>
      </c>
      <c r="H2320">
        <v>5502</v>
      </c>
      <c r="I2320">
        <v>270103</v>
      </c>
      <c r="J2320" t="s">
        <v>13535</v>
      </c>
      <c r="K2320">
        <v>270103007</v>
      </c>
      <c r="L2320" t="s">
        <v>13726</v>
      </c>
      <c r="M2320">
        <v>4251</v>
      </c>
      <c r="N2320">
        <v>0</v>
      </c>
      <c r="O2320">
        <v>0</v>
      </c>
    </row>
    <row r="2321" spans="1:15" x14ac:dyDescent="0.25">
      <c r="A2321" t="s">
        <v>798</v>
      </c>
      <c r="B2321" t="s">
        <v>1232</v>
      </c>
      <c r="C2321" t="s">
        <v>13772</v>
      </c>
      <c r="E2321" t="s">
        <v>13767</v>
      </c>
      <c r="F2321">
        <v>2</v>
      </c>
      <c r="G2321">
        <v>5</v>
      </c>
      <c r="H2321">
        <v>5502</v>
      </c>
      <c r="I2321">
        <v>270103</v>
      </c>
      <c r="J2321" t="s">
        <v>13535</v>
      </c>
      <c r="K2321">
        <v>270103007</v>
      </c>
      <c r="L2321" t="s">
        <v>13726</v>
      </c>
      <c r="M2321">
        <v>1860</v>
      </c>
      <c r="N2321">
        <v>0</v>
      </c>
      <c r="O2321">
        <v>0</v>
      </c>
    </row>
    <row r="2322" spans="1:15" x14ac:dyDescent="0.25">
      <c r="A2322" t="s">
        <v>798</v>
      </c>
      <c r="B2322" t="s">
        <v>1232</v>
      </c>
      <c r="C2322" t="s">
        <v>13773</v>
      </c>
      <c r="E2322" t="s">
        <v>13766</v>
      </c>
      <c r="F2322">
        <v>1</v>
      </c>
      <c r="G2322">
        <v>5</v>
      </c>
      <c r="H2322">
        <v>5502</v>
      </c>
      <c r="I2322">
        <v>270103</v>
      </c>
      <c r="J2322" t="s">
        <v>13535</v>
      </c>
      <c r="K2322">
        <v>270103007</v>
      </c>
      <c r="L2322" t="s">
        <v>13726</v>
      </c>
      <c r="M2322">
        <v>1033</v>
      </c>
      <c r="N2322">
        <v>0</v>
      </c>
      <c r="O2322">
        <v>0</v>
      </c>
    </row>
    <row r="2323" spans="1:15" x14ac:dyDescent="0.25">
      <c r="A2323" t="s">
        <v>798</v>
      </c>
      <c r="B2323" t="s">
        <v>1232</v>
      </c>
      <c r="C2323" t="s">
        <v>13773</v>
      </c>
      <c r="E2323" t="s">
        <v>13767</v>
      </c>
      <c r="F2323">
        <v>2</v>
      </c>
      <c r="G2323">
        <v>5</v>
      </c>
      <c r="H2323">
        <v>5502</v>
      </c>
      <c r="I2323">
        <v>270103</v>
      </c>
      <c r="J2323" t="s">
        <v>13535</v>
      </c>
      <c r="K2323">
        <v>270103007</v>
      </c>
      <c r="L2323" t="s">
        <v>13726</v>
      </c>
      <c r="M2323">
        <v>3942</v>
      </c>
      <c r="N2323">
        <v>0</v>
      </c>
      <c r="O2323">
        <v>0</v>
      </c>
    </row>
    <row r="2324" spans="1:15" x14ac:dyDescent="0.25">
      <c r="A2324" t="s">
        <v>798</v>
      </c>
      <c r="B2324" t="s">
        <v>1238</v>
      </c>
      <c r="C2324" t="s">
        <v>13765</v>
      </c>
      <c r="E2324" t="s">
        <v>13767</v>
      </c>
      <c r="F2324">
        <v>2</v>
      </c>
      <c r="G2324">
        <v>5</v>
      </c>
      <c r="H2324">
        <v>5504</v>
      </c>
      <c r="I2324">
        <v>270103</v>
      </c>
      <c r="J2324" t="s">
        <v>13535</v>
      </c>
      <c r="K2324">
        <v>270103007</v>
      </c>
      <c r="L2324" t="s">
        <v>13726</v>
      </c>
      <c r="M2324">
        <v>0</v>
      </c>
      <c r="N2324">
        <v>3010</v>
      </c>
      <c r="O2324">
        <v>1907</v>
      </c>
    </row>
    <row r="2325" spans="1:15" x14ac:dyDescent="0.25">
      <c r="A2325" t="s">
        <v>798</v>
      </c>
      <c r="B2325" t="s">
        <v>1238</v>
      </c>
      <c r="C2325" t="s">
        <v>13769</v>
      </c>
      <c r="E2325" t="s">
        <v>13768</v>
      </c>
      <c r="F2325">
        <v>3</v>
      </c>
      <c r="G2325">
        <v>5</v>
      </c>
      <c r="H2325">
        <v>5504</v>
      </c>
      <c r="I2325">
        <v>270103</v>
      </c>
      <c r="J2325" t="s">
        <v>13535</v>
      </c>
      <c r="K2325">
        <v>270103007</v>
      </c>
      <c r="L2325" t="s">
        <v>13726</v>
      </c>
      <c r="M2325">
        <v>0</v>
      </c>
      <c r="N2325">
        <v>0</v>
      </c>
      <c r="O2325">
        <v>4597</v>
      </c>
    </row>
    <row r="2326" spans="1:15" x14ac:dyDescent="0.25">
      <c r="A2326" t="s">
        <v>798</v>
      </c>
      <c r="B2326" t="s">
        <v>1238</v>
      </c>
      <c r="C2326" t="s">
        <v>13770</v>
      </c>
      <c r="E2326" t="s">
        <v>13766</v>
      </c>
      <c r="F2326">
        <v>1</v>
      </c>
      <c r="G2326">
        <v>5</v>
      </c>
      <c r="H2326">
        <v>5504</v>
      </c>
      <c r="I2326">
        <v>270103</v>
      </c>
      <c r="J2326" t="s">
        <v>13535</v>
      </c>
      <c r="K2326">
        <v>270103007</v>
      </c>
      <c r="L2326" t="s">
        <v>13726</v>
      </c>
      <c r="M2326">
        <v>0</v>
      </c>
      <c r="N2326">
        <v>1680</v>
      </c>
      <c r="O2326">
        <v>4854</v>
      </c>
    </row>
    <row r="2327" spans="1:15" x14ac:dyDescent="0.25">
      <c r="A2327" t="s">
        <v>798</v>
      </c>
      <c r="B2327" t="s">
        <v>1238</v>
      </c>
      <c r="C2327" t="s">
        <v>13771</v>
      </c>
      <c r="E2327" t="s">
        <v>13766</v>
      </c>
      <c r="F2327">
        <v>1</v>
      </c>
      <c r="G2327">
        <v>5</v>
      </c>
      <c r="H2327">
        <v>5504</v>
      </c>
      <c r="I2327">
        <v>270103</v>
      </c>
      <c r="J2327" t="s">
        <v>13535</v>
      </c>
      <c r="K2327">
        <v>270103007</v>
      </c>
      <c r="L2327" t="s">
        <v>13726</v>
      </c>
      <c r="M2327">
        <v>0</v>
      </c>
      <c r="N2327">
        <v>0</v>
      </c>
      <c r="O2327">
        <v>7959</v>
      </c>
    </row>
    <row r="2328" spans="1:15" x14ac:dyDescent="0.25">
      <c r="A2328" t="s">
        <v>798</v>
      </c>
      <c r="B2328" t="s">
        <v>1238</v>
      </c>
      <c r="C2328" t="s">
        <v>13771</v>
      </c>
      <c r="E2328" t="s">
        <v>13768</v>
      </c>
      <c r="F2328">
        <v>3</v>
      </c>
      <c r="G2328">
        <v>5</v>
      </c>
      <c r="H2328">
        <v>5504</v>
      </c>
      <c r="I2328">
        <v>270103</v>
      </c>
      <c r="J2328" t="s">
        <v>13535</v>
      </c>
      <c r="K2328">
        <v>270103007</v>
      </c>
      <c r="L2328" t="s">
        <v>13726</v>
      </c>
      <c r="M2328">
        <v>0</v>
      </c>
      <c r="N2328">
        <v>0</v>
      </c>
      <c r="O2328">
        <v>3980</v>
      </c>
    </row>
    <row r="2329" spans="1:15" x14ac:dyDescent="0.25">
      <c r="A2329" t="s">
        <v>798</v>
      </c>
      <c r="B2329" t="s">
        <v>1238</v>
      </c>
      <c r="C2329" t="s">
        <v>13772</v>
      </c>
      <c r="E2329" t="s">
        <v>13766</v>
      </c>
      <c r="F2329">
        <v>1</v>
      </c>
      <c r="G2329">
        <v>5</v>
      </c>
      <c r="H2329">
        <v>5504</v>
      </c>
      <c r="I2329">
        <v>270103</v>
      </c>
      <c r="J2329" t="s">
        <v>13535</v>
      </c>
      <c r="K2329">
        <v>270103007</v>
      </c>
      <c r="L2329" t="s">
        <v>13726</v>
      </c>
      <c r="M2329">
        <v>0</v>
      </c>
      <c r="N2329">
        <v>1176</v>
      </c>
      <c r="O2329">
        <v>1402</v>
      </c>
    </row>
    <row r="2330" spans="1:15" x14ac:dyDescent="0.25">
      <c r="A2330" t="s">
        <v>798</v>
      </c>
      <c r="B2330" t="s">
        <v>1238</v>
      </c>
      <c r="C2330" t="s">
        <v>13772</v>
      </c>
      <c r="E2330" t="s">
        <v>13768</v>
      </c>
      <c r="F2330">
        <v>3</v>
      </c>
      <c r="G2330">
        <v>5</v>
      </c>
      <c r="H2330">
        <v>5504</v>
      </c>
      <c r="I2330">
        <v>270103</v>
      </c>
      <c r="J2330" t="s">
        <v>13535</v>
      </c>
      <c r="K2330">
        <v>270103007</v>
      </c>
      <c r="L2330" t="s">
        <v>13726</v>
      </c>
      <c r="M2330">
        <v>0</v>
      </c>
      <c r="N2330">
        <v>0</v>
      </c>
      <c r="O2330">
        <v>1402</v>
      </c>
    </row>
    <row r="2331" spans="1:15" x14ac:dyDescent="0.25">
      <c r="A2331" t="s">
        <v>798</v>
      </c>
      <c r="B2331" t="s">
        <v>1238</v>
      </c>
      <c r="C2331" t="s">
        <v>13773</v>
      </c>
      <c r="E2331" t="s">
        <v>13766</v>
      </c>
      <c r="F2331">
        <v>1</v>
      </c>
      <c r="G2331">
        <v>5</v>
      </c>
      <c r="H2331">
        <v>5504</v>
      </c>
      <c r="I2331">
        <v>270103</v>
      </c>
      <c r="J2331" t="s">
        <v>13535</v>
      </c>
      <c r="K2331">
        <v>270103007</v>
      </c>
      <c r="L2331" t="s">
        <v>13726</v>
      </c>
      <c r="M2331">
        <v>0</v>
      </c>
      <c r="N2331">
        <v>0</v>
      </c>
      <c r="O2331">
        <v>5385</v>
      </c>
    </row>
    <row r="2332" spans="1:15" x14ac:dyDescent="0.25">
      <c r="A2332" t="s">
        <v>798</v>
      </c>
      <c r="B2332" t="s">
        <v>1238</v>
      </c>
      <c r="C2332" t="s">
        <v>13773</v>
      </c>
      <c r="E2332" t="s">
        <v>13767</v>
      </c>
      <c r="F2332">
        <v>2</v>
      </c>
      <c r="G2332">
        <v>5</v>
      </c>
      <c r="H2332">
        <v>5504</v>
      </c>
      <c r="I2332">
        <v>270103</v>
      </c>
      <c r="J2332" t="s">
        <v>13535</v>
      </c>
      <c r="K2332">
        <v>270103007</v>
      </c>
      <c r="L2332" t="s">
        <v>13726</v>
      </c>
      <c r="M2332">
        <v>0</v>
      </c>
      <c r="N2332">
        <v>762</v>
      </c>
      <c r="O2332">
        <v>0</v>
      </c>
    </row>
    <row r="2333" spans="1:15" x14ac:dyDescent="0.25">
      <c r="A2333" t="s">
        <v>798</v>
      </c>
      <c r="B2333" t="s">
        <v>1283</v>
      </c>
      <c r="C2333" t="s">
        <v>13765</v>
      </c>
      <c r="E2333" t="s">
        <v>13766</v>
      </c>
      <c r="F2333">
        <v>1</v>
      </c>
      <c r="G2333">
        <v>5</v>
      </c>
      <c r="H2333">
        <v>5802</v>
      </c>
      <c r="I2333">
        <v>270103</v>
      </c>
      <c r="J2333" t="s">
        <v>13535</v>
      </c>
      <c r="K2333">
        <v>270103007</v>
      </c>
      <c r="L2333" t="s">
        <v>13726</v>
      </c>
      <c r="M2333">
        <v>0</v>
      </c>
      <c r="N2333">
        <v>0</v>
      </c>
      <c r="O2333">
        <v>1907</v>
      </c>
    </row>
    <row r="2334" spans="1:15" x14ac:dyDescent="0.25">
      <c r="A2334" t="s">
        <v>798</v>
      </c>
      <c r="B2334" t="s">
        <v>1283</v>
      </c>
      <c r="C2334" t="s">
        <v>13765</v>
      </c>
      <c r="E2334" t="s">
        <v>13767</v>
      </c>
      <c r="F2334">
        <v>2</v>
      </c>
      <c r="G2334">
        <v>5</v>
      </c>
      <c r="H2334">
        <v>5802</v>
      </c>
      <c r="I2334">
        <v>270103</v>
      </c>
      <c r="J2334" t="s">
        <v>13535</v>
      </c>
      <c r="K2334">
        <v>270103007</v>
      </c>
      <c r="L2334" t="s">
        <v>13726</v>
      </c>
      <c r="M2334">
        <v>0</v>
      </c>
      <c r="N2334">
        <v>0</v>
      </c>
      <c r="O2334">
        <v>1907</v>
      </c>
    </row>
    <row r="2335" spans="1:15" x14ac:dyDescent="0.25">
      <c r="A2335" t="s">
        <v>798</v>
      </c>
      <c r="B2335" t="s">
        <v>1283</v>
      </c>
      <c r="C2335" t="s">
        <v>13769</v>
      </c>
      <c r="E2335" t="s">
        <v>13766</v>
      </c>
      <c r="F2335">
        <v>1</v>
      </c>
      <c r="G2335">
        <v>5</v>
      </c>
      <c r="H2335">
        <v>5802</v>
      </c>
      <c r="I2335">
        <v>270103</v>
      </c>
      <c r="J2335" t="s">
        <v>13535</v>
      </c>
      <c r="K2335">
        <v>270103007</v>
      </c>
      <c r="L2335" t="s">
        <v>13726</v>
      </c>
      <c r="M2335">
        <v>449</v>
      </c>
      <c r="N2335">
        <v>0</v>
      </c>
      <c r="O2335">
        <v>0</v>
      </c>
    </row>
    <row r="2336" spans="1:15" x14ac:dyDescent="0.25">
      <c r="A2336" t="s">
        <v>798</v>
      </c>
      <c r="B2336" t="s">
        <v>1283</v>
      </c>
      <c r="C2336" t="s">
        <v>13769</v>
      </c>
      <c r="E2336" t="s">
        <v>13767</v>
      </c>
      <c r="F2336">
        <v>2</v>
      </c>
      <c r="G2336">
        <v>5</v>
      </c>
      <c r="H2336">
        <v>5802</v>
      </c>
      <c r="I2336">
        <v>270103</v>
      </c>
      <c r="J2336" t="s">
        <v>13535</v>
      </c>
      <c r="K2336">
        <v>270103007</v>
      </c>
      <c r="L2336" t="s">
        <v>13726</v>
      </c>
      <c r="M2336">
        <v>3591</v>
      </c>
      <c r="N2336">
        <v>0</v>
      </c>
      <c r="O2336">
        <v>2298</v>
      </c>
    </row>
    <row r="2337" spans="1:15" x14ac:dyDescent="0.25">
      <c r="A2337" t="s">
        <v>798</v>
      </c>
      <c r="B2337" t="s">
        <v>1283</v>
      </c>
      <c r="C2337" t="s">
        <v>13770</v>
      </c>
      <c r="E2337" t="s">
        <v>13767</v>
      </c>
      <c r="F2337">
        <v>2</v>
      </c>
      <c r="G2337">
        <v>5</v>
      </c>
      <c r="H2337">
        <v>5802</v>
      </c>
      <c r="I2337">
        <v>270103</v>
      </c>
      <c r="J2337" t="s">
        <v>13535</v>
      </c>
      <c r="K2337">
        <v>270103007</v>
      </c>
      <c r="L2337" t="s">
        <v>13726</v>
      </c>
      <c r="M2337">
        <v>1856</v>
      </c>
      <c r="N2337">
        <v>0</v>
      </c>
      <c r="O2337">
        <v>0</v>
      </c>
    </row>
    <row r="2338" spans="1:15" x14ac:dyDescent="0.25">
      <c r="A2338" t="s">
        <v>798</v>
      </c>
      <c r="B2338" t="s">
        <v>1283</v>
      </c>
      <c r="C2338" t="s">
        <v>13770</v>
      </c>
      <c r="E2338" t="s">
        <v>13768</v>
      </c>
      <c r="F2338">
        <v>3</v>
      </c>
      <c r="G2338">
        <v>5</v>
      </c>
      <c r="H2338">
        <v>5802</v>
      </c>
      <c r="I2338">
        <v>270103</v>
      </c>
      <c r="J2338" t="s">
        <v>13535</v>
      </c>
      <c r="K2338">
        <v>270103007</v>
      </c>
      <c r="L2338" t="s">
        <v>13726</v>
      </c>
      <c r="M2338">
        <v>0</v>
      </c>
      <c r="N2338">
        <v>0</v>
      </c>
      <c r="O2338">
        <v>1618</v>
      </c>
    </row>
    <row r="2339" spans="1:15" x14ac:dyDescent="0.25">
      <c r="A2339" t="s">
        <v>798</v>
      </c>
      <c r="B2339" t="s">
        <v>1283</v>
      </c>
      <c r="C2339" t="s">
        <v>13771</v>
      </c>
      <c r="E2339" t="s">
        <v>13766</v>
      </c>
      <c r="F2339">
        <v>1</v>
      </c>
      <c r="G2339">
        <v>5</v>
      </c>
      <c r="H2339">
        <v>5802</v>
      </c>
      <c r="I2339">
        <v>270103</v>
      </c>
      <c r="J2339" t="s">
        <v>13535</v>
      </c>
      <c r="K2339">
        <v>270103007</v>
      </c>
      <c r="L2339" t="s">
        <v>13726</v>
      </c>
      <c r="M2339">
        <v>1835</v>
      </c>
      <c r="N2339">
        <v>1659</v>
      </c>
      <c r="O2339">
        <v>1990</v>
      </c>
    </row>
    <row r="2340" spans="1:15" x14ac:dyDescent="0.25">
      <c r="A2340" t="s">
        <v>798</v>
      </c>
      <c r="B2340" t="s">
        <v>1283</v>
      </c>
      <c r="C2340" t="s">
        <v>13771</v>
      </c>
      <c r="E2340" t="s">
        <v>13767</v>
      </c>
      <c r="F2340">
        <v>2</v>
      </c>
      <c r="G2340">
        <v>5</v>
      </c>
      <c r="H2340">
        <v>5802</v>
      </c>
      <c r="I2340">
        <v>270103</v>
      </c>
      <c r="J2340" t="s">
        <v>13535</v>
      </c>
      <c r="K2340">
        <v>270103007</v>
      </c>
      <c r="L2340" t="s">
        <v>13726</v>
      </c>
      <c r="M2340">
        <v>1596</v>
      </c>
      <c r="N2340">
        <v>0</v>
      </c>
      <c r="O2340">
        <v>0</v>
      </c>
    </row>
    <row r="2341" spans="1:15" x14ac:dyDescent="0.25">
      <c r="A2341" t="s">
        <v>798</v>
      </c>
      <c r="B2341" t="s">
        <v>1283</v>
      </c>
      <c r="C2341" t="s">
        <v>13771</v>
      </c>
      <c r="E2341" t="s">
        <v>13768</v>
      </c>
      <c r="F2341">
        <v>3</v>
      </c>
      <c r="G2341">
        <v>5</v>
      </c>
      <c r="H2341">
        <v>5802</v>
      </c>
      <c r="I2341">
        <v>270103</v>
      </c>
      <c r="J2341" t="s">
        <v>13535</v>
      </c>
      <c r="K2341">
        <v>270103007</v>
      </c>
      <c r="L2341" t="s">
        <v>13726</v>
      </c>
      <c r="M2341">
        <v>0</v>
      </c>
      <c r="N2341">
        <v>1659</v>
      </c>
      <c r="O2341">
        <v>0</v>
      </c>
    </row>
    <row r="2342" spans="1:15" x14ac:dyDescent="0.25">
      <c r="A2342" t="s">
        <v>798</v>
      </c>
      <c r="B2342" t="s">
        <v>1283</v>
      </c>
      <c r="C2342" t="s">
        <v>13772</v>
      </c>
      <c r="E2342" t="s">
        <v>13766</v>
      </c>
      <c r="F2342">
        <v>1</v>
      </c>
      <c r="G2342">
        <v>5</v>
      </c>
      <c r="H2342">
        <v>5802</v>
      </c>
      <c r="I2342">
        <v>270103</v>
      </c>
      <c r="J2342" t="s">
        <v>13535</v>
      </c>
      <c r="K2342">
        <v>270103007</v>
      </c>
      <c r="L2342" t="s">
        <v>13726</v>
      </c>
      <c r="M2342">
        <v>0</v>
      </c>
      <c r="N2342">
        <v>0</v>
      </c>
      <c r="O2342">
        <v>1402</v>
      </c>
    </row>
    <row r="2343" spans="1:15" x14ac:dyDescent="0.25">
      <c r="A2343" t="s">
        <v>798</v>
      </c>
      <c r="B2343" t="s">
        <v>1283</v>
      </c>
      <c r="C2343" t="s">
        <v>13772</v>
      </c>
      <c r="E2343" t="s">
        <v>13767</v>
      </c>
      <c r="F2343">
        <v>2</v>
      </c>
      <c r="G2343">
        <v>5</v>
      </c>
      <c r="H2343">
        <v>5802</v>
      </c>
      <c r="I2343">
        <v>270103</v>
      </c>
      <c r="J2343" t="s">
        <v>13535</v>
      </c>
      <c r="K2343">
        <v>270103007</v>
      </c>
      <c r="L2343" t="s">
        <v>13726</v>
      </c>
      <c r="M2343">
        <v>638</v>
      </c>
      <c r="N2343">
        <v>0</v>
      </c>
      <c r="O2343">
        <v>0</v>
      </c>
    </row>
    <row r="2344" spans="1:15" x14ac:dyDescent="0.25">
      <c r="A2344" t="s">
        <v>798</v>
      </c>
      <c r="B2344" t="s">
        <v>1283</v>
      </c>
      <c r="C2344" t="s">
        <v>13772</v>
      </c>
      <c r="E2344" t="s">
        <v>13768</v>
      </c>
      <c r="F2344">
        <v>3</v>
      </c>
      <c r="G2344">
        <v>5</v>
      </c>
      <c r="H2344">
        <v>5802</v>
      </c>
      <c r="I2344">
        <v>270103</v>
      </c>
      <c r="J2344" t="s">
        <v>13535</v>
      </c>
      <c r="K2344">
        <v>270103007</v>
      </c>
      <c r="L2344" t="s">
        <v>13726</v>
      </c>
      <c r="M2344">
        <v>0</v>
      </c>
      <c r="N2344">
        <v>0</v>
      </c>
      <c r="O2344">
        <v>1402</v>
      </c>
    </row>
    <row r="2345" spans="1:15" x14ac:dyDescent="0.25">
      <c r="A2345" t="s">
        <v>798</v>
      </c>
      <c r="B2345" t="s">
        <v>1283</v>
      </c>
      <c r="C2345" t="s">
        <v>13773</v>
      </c>
      <c r="E2345" t="s">
        <v>13766</v>
      </c>
      <c r="F2345">
        <v>1</v>
      </c>
      <c r="G2345">
        <v>5</v>
      </c>
      <c r="H2345">
        <v>5802</v>
      </c>
      <c r="I2345">
        <v>270103</v>
      </c>
      <c r="J2345" t="s">
        <v>13535</v>
      </c>
      <c r="K2345">
        <v>270103007</v>
      </c>
      <c r="L2345" t="s">
        <v>13726</v>
      </c>
      <c r="M2345">
        <v>0</v>
      </c>
      <c r="N2345">
        <v>2286</v>
      </c>
      <c r="O2345">
        <v>2693</v>
      </c>
    </row>
    <row r="2346" spans="1:15" x14ac:dyDescent="0.25">
      <c r="A2346" t="s">
        <v>798</v>
      </c>
      <c r="B2346" t="s">
        <v>1283</v>
      </c>
      <c r="C2346" t="s">
        <v>13773</v>
      </c>
      <c r="E2346" t="s">
        <v>13767</v>
      </c>
      <c r="F2346">
        <v>2</v>
      </c>
      <c r="G2346">
        <v>5</v>
      </c>
      <c r="H2346">
        <v>5802</v>
      </c>
      <c r="I2346">
        <v>270103</v>
      </c>
      <c r="J2346" t="s">
        <v>13535</v>
      </c>
      <c r="K2346">
        <v>270103007</v>
      </c>
      <c r="L2346" t="s">
        <v>13726</v>
      </c>
      <c r="M2346">
        <v>1646</v>
      </c>
      <c r="N2346">
        <v>1524</v>
      </c>
      <c r="O2346">
        <v>0</v>
      </c>
    </row>
    <row r="2347" spans="1:15" x14ac:dyDescent="0.25">
      <c r="A2347" t="s">
        <v>798</v>
      </c>
      <c r="B2347" t="s">
        <v>1283</v>
      </c>
      <c r="C2347" t="s">
        <v>13773</v>
      </c>
      <c r="E2347" t="s">
        <v>13768</v>
      </c>
      <c r="F2347">
        <v>3</v>
      </c>
      <c r="G2347">
        <v>5</v>
      </c>
      <c r="H2347">
        <v>5802</v>
      </c>
      <c r="I2347">
        <v>270103</v>
      </c>
      <c r="J2347" t="s">
        <v>13535</v>
      </c>
      <c r="K2347">
        <v>270103007</v>
      </c>
      <c r="L2347" t="s">
        <v>13726</v>
      </c>
      <c r="M2347">
        <v>0</v>
      </c>
      <c r="N2347">
        <v>762</v>
      </c>
      <c r="O2347">
        <v>0</v>
      </c>
    </row>
    <row r="2348" spans="1:15" x14ac:dyDescent="0.25">
      <c r="A2348" t="s">
        <v>798</v>
      </c>
      <c r="B2348" t="s">
        <v>1268</v>
      </c>
      <c r="C2348" t="s">
        <v>13765</v>
      </c>
      <c r="E2348" t="s">
        <v>13767</v>
      </c>
      <c r="F2348">
        <v>2</v>
      </c>
      <c r="G2348">
        <v>5</v>
      </c>
      <c r="H2348">
        <v>5703</v>
      </c>
      <c r="I2348">
        <v>270103</v>
      </c>
      <c r="J2348" t="s">
        <v>13535</v>
      </c>
      <c r="K2348">
        <v>270103007</v>
      </c>
      <c r="L2348" t="s">
        <v>13726</v>
      </c>
      <c r="M2348">
        <v>0</v>
      </c>
      <c r="N2348">
        <v>3010</v>
      </c>
      <c r="O2348">
        <v>0</v>
      </c>
    </row>
    <row r="2349" spans="1:15" x14ac:dyDescent="0.25">
      <c r="A2349" t="s">
        <v>798</v>
      </c>
      <c r="B2349" t="s">
        <v>1268</v>
      </c>
      <c r="C2349" t="s">
        <v>13769</v>
      </c>
      <c r="E2349" t="s">
        <v>13766</v>
      </c>
      <c r="F2349">
        <v>1</v>
      </c>
      <c r="G2349">
        <v>5</v>
      </c>
      <c r="H2349">
        <v>5703</v>
      </c>
      <c r="I2349">
        <v>270103</v>
      </c>
      <c r="J2349" t="s">
        <v>13535</v>
      </c>
      <c r="K2349">
        <v>270103007</v>
      </c>
      <c r="L2349" t="s">
        <v>13726</v>
      </c>
      <c r="M2349">
        <v>0</v>
      </c>
      <c r="N2349">
        <v>3047</v>
      </c>
      <c r="O2349">
        <v>0</v>
      </c>
    </row>
    <row r="2350" spans="1:15" x14ac:dyDescent="0.25">
      <c r="A2350" t="s">
        <v>798</v>
      </c>
      <c r="B2350" t="s">
        <v>1268</v>
      </c>
      <c r="C2350" t="s">
        <v>13769</v>
      </c>
      <c r="E2350" t="s">
        <v>13767</v>
      </c>
      <c r="F2350">
        <v>2</v>
      </c>
      <c r="G2350">
        <v>5</v>
      </c>
      <c r="H2350">
        <v>5703</v>
      </c>
      <c r="I2350">
        <v>270103</v>
      </c>
      <c r="J2350" t="s">
        <v>13535</v>
      </c>
      <c r="K2350">
        <v>270103007</v>
      </c>
      <c r="L2350" t="s">
        <v>13726</v>
      </c>
      <c r="M2350">
        <v>0</v>
      </c>
      <c r="N2350">
        <v>3047</v>
      </c>
      <c r="O2350">
        <v>0</v>
      </c>
    </row>
    <row r="2351" spans="1:15" x14ac:dyDescent="0.25">
      <c r="A2351" t="s">
        <v>798</v>
      </c>
      <c r="B2351" t="s">
        <v>1268</v>
      </c>
      <c r="C2351" t="s">
        <v>13770</v>
      </c>
      <c r="E2351" t="s">
        <v>13766</v>
      </c>
      <c r="F2351">
        <v>1</v>
      </c>
      <c r="G2351">
        <v>5</v>
      </c>
      <c r="H2351">
        <v>5703</v>
      </c>
      <c r="I2351">
        <v>270103</v>
      </c>
      <c r="J2351" t="s">
        <v>13535</v>
      </c>
      <c r="K2351">
        <v>270103007</v>
      </c>
      <c r="L2351" t="s">
        <v>13726</v>
      </c>
      <c r="M2351">
        <v>0</v>
      </c>
      <c r="N2351">
        <v>1680</v>
      </c>
      <c r="O2351">
        <v>0</v>
      </c>
    </row>
    <row r="2352" spans="1:15" x14ac:dyDescent="0.25">
      <c r="A2352" t="s">
        <v>798</v>
      </c>
      <c r="B2352" t="s">
        <v>1268</v>
      </c>
      <c r="C2352" t="s">
        <v>13771</v>
      </c>
      <c r="E2352" t="s">
        <v>13766</v>
      </c>
      <c r="F2352">
        <v>1</v>
      </c>
      <c r="G2352">
        <v>5</v>
      </c>
      <c r="H2352">
        <v>5703</v>
      </c>
      <c r="I2352">
        <v>270103</v>
      </c>
      <c r="J2352" t="s">
        <v>13535</v>
      </c>
      <c r="K2352">
        <v>270103007</v>
      </c>
      <c r="L2352" t="s">
        <v>13726</v>
      </c>
      <c r="M2352">
        <v>0</v>
      </c>
      <c r="N2352">
        <v>9957</v>
      </c>
      <c r="O2352">
        <v>0</v>
      </c>
    </row>
    <row r="2353" spans="1:15" x14ac:dyDescent="0.25">
      <c r="A2353" t="s">
        <v>798</v>
      </c>
      <c r="B2353" t="s">
        <v>1268</v>
      </c>
      <c r="C2353" t="s">
        <v>13772</v>
      </c>
      <c r="E2353" t="s">
        <v>13766</v>
      </c>
      <c r="F2353">
        <v>1</v>
      </c>
      <c r="G2353">
        <v>5</v>
      </c>
      <c r="H2353">
        <v>5703</v>
      </c>
      <c r="I2353">
        <v>270103</v>
      </c>
      <c r="J2353" t="s">
        <v>13535</v>
      </c>
      <c r="K2353">
        <v>270103007</v>
      </c>
      <c r="L2353" t="s">
        <v>13726</v>
      </c>
      <c r="M2353">
        <v>0</v>
      </c>
      <c r="N2353">
        <v>2353</v>
      </c>
      <c r="O2353">
        <v>0</v>
      </c>
    </row>
    <row r="2354" spans="1:15" x14ac:dyDescent="0.25">
      <c r="A2354" t="s">
        <v>798</v>
      </c>
      <c r="B2354" t="s">
        <v>1202</v>
      </c>
      <c r="C2354" t="s">
        <v>13769</v>
      </c>
      <c r="E2354" t="s">
        <v>13768</v>
      </c>
      <c r="F2354">
        <v>3</v>
      </c>
      <c r="G2354">
        <v>5</v>
      </c>
      <c r="H2354">
        <v>5301</v>
      </c>
      <c r="I2354">
        <v>270103</v>
      </c>
      <c r="J2354" t="s">
        <v>13535</v>
      </c>
      <c r="K2354">
        <v>270103007</v>
      </c>
      <c r="L2354" t="s">
        <v>13726</v>
      </c>
      <c r="M2354">
        <v>0</v>
      </c>
      <c r="N2354">
        <v>0</v>
      </c>
      <c r="O2354">
        <v>2298</v>
      </c>
    </row>
    <row r="2355" spans="1:15" x14ac:dyDescent="0.25">
      <c r="A2355" t="s">
        <v>798</v>
      </c>
      <c r="B2355" t="s">
        <v>1202</v>
      </c>
      <c r="C2355" t="s">
        <v>13770</v>
      </c>
      <c r="E2355" t="s">
        <v>13766</v>
      </c>
      <c r="F2355">
        <v>1</v>
      </c>
      <c r="G2355">
        <v>5</v>
      </c>
      <c r="H2355">
        <v>5301</v>
      </c>
      <c r="I2355">
        <v>270103</v>
      </c>
      <c r="J2355" t="s">
        <v>13535</v>
      </c>
      <c r="K2355">
        <v>270103007</v>
      </c>
      <c r="L2355" t="s">
        <v>13726</v>
      </c>
      <c r="M2355">
        <v>3214</v>
      </c>
      <c r="N2355">
        <v>0</v>
      </c>
      <c r="O2355">
        <v>3236</v>
      </c>
    </row>
    <row r="2356" spans="1:15" x14ac:dyDescent="0.25">
      <c r="A2356" t="s">
        <v>798</v>
      </c>
      <c r="B2356" t="s">
        <v>1202</v>
      </c>
      <c r="C2356" t="s">
        <v>13770</v>
      </c>
      <c r="E2356" t="s">
        <v>13767</v>
      </c>
      <c r="F2356">
        <v>2</v>
      </c>
      <c r="G2356">
        <v>5</v>
      </c>
      <c r="H2356">
        <v>5301</v>
      </c>
      <c r="I2356">
        <v>270103</v>
      </c>
      <c r="J2356" t="s">
        <v>13535</v>
      </c>
      <c r="K2356">
        <v>270103007</v>
      </c>
      <c r="L2356" t="s">
        <v>13726</v>
      </c>
      <c r="M2356">
        <v>4550</v>
      </c>
      <c r="N2356">
        <v>0</v>
      </c>
      <c r="O2356">
        <v>0</v>
      </c>
    </row>
    <row r="2357" spans="1:15" x14ac:dyDescent="0.25">
      <c r="A2357" t="s">
        <v>798</v>
      </c>
      <c r="B2357" t="s">
        <v>1202</v>
      </c>
      <c r="C2357" t="s">
        <v>13771</v>
      </c>
      <c r="E2357" t="s">
        <v>13766</v>
      </c>
      <c r="F2357">
        <v>1</v>
      </c>
      <c r="G2357">
        <v>5</v>
      </c>
      <c r="H2357">
        <v>5301</v>
      </c>
      <c r="I2357">
        <v>270103</v>
      </c>
      <c r="J2357" t="s">
        <v>13535</v>
      </c>
      <c r="K2357">
        <v>270103007</v>
      </c>
      <c r="L2357" t="s">
        <v>13726</v>
      </c>
      <c r="M2357">
        <v>0</v>
      </c>
      <c r="N2357">
        <v>1659</v>
      </c>
      <c r="O2357">
        <v>3980</v>
      </c>
    </row>
    <row r="2358" spans="1:15" x14ac:dyDescent="0.25">
      <c r="A2358" t="s">
        <v>798</v>
      </c>
      <c r="B2358" t="s">
        <v>1202</v>
      </c>
      <c r="C2358" t="s">
        <v>13771</v>
      </c>
      <c r="E2358" t="s">
        <v>13767</v>
      </c>
      <c r="F2358">
        <v>2</v>
      </c>
      <c r="G2358">
        <v>5</v>
      </c>
      <c r="H2358">
        <v>5301</v>
      </c>
      <c r="I2358">
        <v>270103</v>
      </c>
      <c r="J2358" t="s">
        <v>13535</v>
      </c>
      <c r="K2358">
        <v>270103007</v>
      </c>
      <c r="L2358" t="s">
        <v>13726</v>
      </c>
      <c r="M2358">
        <v>5976</v>
      </c>
      <c r="N2358">
        <v>0</v>
      </c>
      <c r="O2358">
        <v>0</v>
      </c>
    </row>
    <row r="2359" spans="1:15" x14ac:dyDescent="0.25">
      <c r="A2359" t="s">
        <v>798</v>
      </c>
      <c r="B2359" t="s">
        <v>1202</v>
      </c>
      <c r="C2359" t="s">
        <v>13771</v>
      </c>
      <c r="E2359" t="s">
        <v>13768</v>
      </c>
      <c r="F2359">
        <v>3</v>
      </c>
      <c r="G2359">
        <v>5</v>
      </c>
      <c r="H2359">
        <v>5301</v>
      </c>
      <c r="I2359">
        <v>270103</v>
      </c>
      <c r="J2359" t="s">
        <v>13535</v>
      </c>
      <c r="K2359">
        <v>270103007</v>
      </c>
      <c r="L2359" t="s">
        <v>13726</v>
      </c>
      <c r="M2359">
        <v>1199</v>
      </c>
      <c r="N2359">
        <v>0</v>
      </c>
      <c r="O2359">
        <v>3980</v>
      </c>
    </row>
    <row r="2360" spans="1:15" x14ac:dyDescent="0.25">
      <c r="A2360" t="s">
        <v>798</v>
      </c>
      <c r="B2360" t="s">
        <v>1202</v>
      </c>
      <c r="C2360" t="s">
        <v>13772</v>
      </c>
      <c r="E2360" t="s">
        <v>13766</v>
      </c>
      <c r="F2360">
        <v>1</v>
      </c>
      <c r="G2360">
        <v>5</v>
      </c>
      <c r="H2360">
        <v>5301</v>
      </c>
      <c r="I2360">
        <v>270103</v>
      </c>
      <c r="J2360" t="s">
        <v>13535</v>
      </c>
      <c r="K2360">
        <v>270103007</v>
      </c>
      <c r="L2360" t="s">
        <v>13726</v>
      </c>
      <c r="M2360">
        <v>0</v>
      </c>
      <c r="N2360">
        <v>0</v>
      </c>
      <c r="O2360">
        <v>2805</v>
      </c>
    </row>
    <row r="2361" spans="1:15" x14ac:dyDescent="0.25">
      <c r="A2361" t="s">
        <v>798</v>
      </c>
      <c r="B2361" t="s">
        <v>1202</v>
      </c>
      <c r="C2361" t="s">
        <v>13772</v>
      </c>
      <c r="E2361" t="s">
        <v>13767</v>
      </c>
      <c r="F2361">
        <v>2</v>
      </c>
      <c r="G2361">
        <v>5</v>
      </c>
      <c r="H2361">
        <v>5301</v>
      </c>
      <c r="I2361">
        <v>270103</v>
      </c>
      <c r="J2361" t="s">
        <v>13535</v>
      </c>
      <c r="K2361">
        <v>270103007</v>
      </c>
      <c r="L2361" t="s">
        <v>13726</v>
      </c>
      <c r="M2361">
        <v>724</v>
      </c>
      <c r="N2361">
        <v>1176</v>
      </c>
      <c r="O2361">
        <v>0</v>
      </c>
    </row>
    <row r="2362" spans="1:15" x14ac:dyDescent="0.25">
      <c r="A2362" t="s">
        <v>798</v>
      </c>
      <c r="B2362" t="s">
        <v>1202</v>
      </c>
      <c r="C2362" t="s">
        <v>13772</v>
      </c>
      <c r="E2362" t="s">
        <v>13768</v>
      </c>
      <c r="F2362">
        <v>3</v>
      </c>
      <c r="G2362">
        <v>5</v>
      </c>
      <c r="H2362">
        <v>5301</v>
      </c>
      <c r="I2362">
        <v>270103</v>
      </c>
      <c r="J2362" t="s">
        <v>13535</v>
      </c>
      <c r="K2362">
        <v>270103007</v>
      </c>
      <c r="L2362" t="s">
        <v>13726</v>
      </c>
      <c r="M2362">
        <v>475</v>
      </c>
      <c r="N2362">
        <v>0</v>
      </c>
      <c r="O2362">
        <v>4207</v>
      </c>
    </row>
    <row r="2363" spans="1:15" x14ac:dyDescent="0.25">
      <c r="A2363" t="s">
        <v>798</v>
      </c>
      <c r="B2363" t="s">
        <v>1202</v>
      </c>
      <c r="C2363" t="s">
        <v>13773</v>
      </c>
      <c r="E2363" t="s">
        <v>13766</v>
      </c>
      <c r="F2363">
        <v>1</v>
      </c>
      <c r="G2363">
        <v>5</v>
      </c>
      <c r="H2363">
        <v>5301</v>
      </c>
      <c r="I2363">
        <v>270103</v>
      </c>
      <c r="J2363" t="s">
        <v>13535</v>
      </c>
      <c r="K2363">
        <v>270103007</v>
      </c>
      <c r="L2363" t="s">
        <v>13726</v>
      </c>
      <c r="M2363">
        <v>0</v>
      </c>
      <c r="N2363">
        <v>762</v>
      </c>
      <c r="O2363">
        <v>3590</v>
      </c>
    </row>
    <row r="2364" spans="1:15" x14ac:dyDescent="0.25">
      <c r="A2364" t="s">
        <v>798</v>
      </c>
      <c r="B2364" t="s">
        <v>1202</v>
      </c>
      <c r="C2364" t="s">
        <v>13773</v>
      </c>
      <c r="E2364" t="s">
        <v>13767</v>
      </c>
      <c r="F2364">
        <v>2</v>
      </c>
      <c r="G2364">
        <v>5</v>
      </c>
      <c r="H2364">
        <v>5301</v>
      </c>
      <c r="I2364">
        <v>270103</v>
      </c>
      <c r="J2364" t="s">
        <v>13535</v>
      </c>
      <c r="K2364">
        <v>270103007</v>
      </c>
      <c r="L2364" t="s">
        <v>13726</v>
      </c>
      <c r="M2364">
        <v>2467</v>
      </c>
      <c r="N2364">
        <v>0</v>
      </c>
      <c r="O2364">
        <v>2693</v>
      </c>
    </row>
    <row r="2365" spans="1:15" x14ac:dyDescent="0.25">
      <c r="A2365" t="s">
        <v>798</v>
      </c>
      <c r="B2365" t="s">
        <v>1202</v>
      </c>
      <c r="C2365" t="s">
        <v>13773</v>
      </c>
      <c r="E2365" t="s">
        <v>13768</v>
      </c>
      <c r="F2365">
        <v>3</v>
      </c>
      <c r="G2365">
        <v>5</v>
      </c>
      <c r="H2365">
        <v>5301</v>
      </c>
      <c r="I2365">
        <v>270103</v>
      </c>
      <c r="J2365" t="s">
        <v>13535</v>
      </c>
      <c r="K2365">
        <v>270103007</v>
      </c>
      <c r="L2365" t="s">
        <v>13726</v>
      </c>
      <c r="M2365">
        <v>0</v>
      </c>
      <c r="N2365">
        <v>762</v>
      </c>
      <c r="O2365">
        <v>898</v>
      </c>
    </row>
    <row r="2366" spans="1:15" x14ac:dyDescent="0.25">
      <c r="A2366" t="s">
        <v>798</v>
      </c>
      <c r="B2366" t="s">
        <v>1241</v>
      </c>
      <c r="C2366" t="s">
        <v>13770</v>
      </c>
      <c r="E2366" t="s">
        <v>13766</v>
      </c>
      <c r="F2366">
        <v>1</v>
      </c>
      <c r="G2366">
        <v>5</v>
      </c>
      <c r="H2366">
        <v>5506</v>
      </c>
      <c r="I2366">
        <v>270103</v>
      </c>
      <c r="J2366" t="s">
        <v>13535</v>
      </c>
      <c r="K2366">
        <v>270103007</v>
      </c>
      <c r="L2366" t="s">
        <v>13726</v>
      </c>
      <c r="M2366">
        <v>0</v>
      </c>
      <c r="N2366">
        <v>1680</v>
      </c>
      <c r="O2366">
        <v>0</v>
      </c>
    </row>
    <row r="2367" spans="1:15" x14ac:dyDescent="0.25">
      <c r="A2367" t="s">
        <v>798</v>
      </c>
      <c r="B2367" t="s">
        <v>1241</v>
      </c>
      <c r="C2367" t="s">
        <v>13772</v>
      </c>
      <c r="E2367" t="s">
        <v>13766</v>
      </c>
      <c r="F2367">
        <v>1</v>
      </c>
      <c r="G2367">
        <v>5</v>
      </c>
      <c r="H2367">
        <v>5506</v>
      </c>
      <c r="I2367">
        <v>270103</v>
      </c>
      <c r="J2367" t="s">
        <v>13535</v>
      </c>
      <c r="K2367">
        <v>270103007</v>
      </c>
      <c r="L2367" t="s">
        <v>13726</v>
      </c>
      <c r="M2367">
        <v>0</v>
      </c>
      <c r="N2367">
        <v>1176</v>
      </c>
      <c r="O2367">
        <v>0</v>
      </c>
    </row>
    <row r="2368" spans="1:15" x14ac:dyDescent="0.25">
      <c r="A2368" t="s">
        <v>798</v>
      </c>
      <c r="B2368" t="s">
        <v>1241</v>
      </c>
      <c r="C2368" t="s">
        <v>13773</v>
      </c>
      <c r="E2368" t="s">
        <v>13766</v>
      </c>
      <c r="F2368">
        <v>1</v>
      </c>
      <c r="G2368">
        <v>5</v>
      </c>
      <c r="H2368">
        <v>5506</v>
      </c>
      <c r="I2368">
        <v>270103</v>
      </c>
      <c r="J2368" t="s">
        <v>13535</v>
      </c>
      <c r="K2368">
        <v>270103007</v>
      </c>
      <c r="L2368" t="s">
        <v>13726</v>
      </c>
      <c r="M2368">
        <v>0</v>
      </c>
      <c r="N2368">
        <v>762</v>
      </c>
      <c r="O2368">
        <v>0</v>
      </c>
    </row>
    <row r="2369" spans="1:15" x14ac:dyDescent="0.25">
      <c r="A2369" t="s">
        <v>798</v>
      </c>
      <c r="B2369" t="s">
        <v>1241</v>
      </c>
      <c r="C2369" t="s">
        <v>13773</v>
      </c>
      <c r="E2369" t="s">
        <v>13767</v>
      </c>
      <c r="F2369">
        <v>2</v>
      </c>
      <c r="G2369">
        <v>5</v>
      </c>
      <c r="H2369">
        <v>5506</v>
      </c>
      <c r="I2369">
        <v>270103</v>
      </c>
      <c r="J2369" t="s">
        <v>13535</v>
      </c>
      <c r="K2369">
        <v>270103007</v>
      </c>
      <c r="L2369" t="s">
        <v>13726</v>
      </c>
      <c r="M2369">
        <v>0</v>
      </c>
      <c r="N2369">
        <v>762</v>
      </c>
      <c r="O2369">
        <v>0</v>
      </c>
    </row>
    <row r="2370" spans="1:15" x14ac:dyDescent="0.25">
      <c r="A2370" t="s">
        <v>798</v>
      </c>
      <c r="B2370" t="s">
        <v>1286</v>
      </c>
      <c r="C2370" t="s">
        <v>13769</v>
      </c>
      <c r="E2370" t="s">
        <v>13766</v>
      </c>
      <c r="F2370">
        <v>1</v>
      </c>
      <c r="G2370">
        <v>5</v>
      </c>
      <c r="H2370">
        <v>5803</v>
      </c>
      <c r="I2370">
        <v>270103</v>
      </c>
      <c r="J2370" t="s">
        <v>13535</v>
      </c>
      <c r="K2370">
        <v>270103007</v>
      </c>
      <c r="L2370" t="s">
        <v>13726</v>
      </c>
      <c r="M2370">
        <v>0</v>
      </c>
      <c r="N2370">
        <v>3047</v>
      </c>
      <c r="O2370">
        <v>0</v>
      </c>
    </row>
    <row r="2371" spans="1:15" x14ac:dyDescent="0.25">
      <c r="A2371" t="s">
        <v>798</v>
      </c>
      <c r="B2371" t="s">
        <v>1286</v>
      </c>
      <c r="C2371" t="s">
        <v>13772</v>
      </c>
      <c r="E2371" t="s">
        <v>13766</v>
      </c>
      <c r="F2371">
        <v>1</v>
      </c>
      <c r="G2371">
        <v>5</v>
      </c>
      <c r="H2371">
        <v>5803</v>
      </c>
      <c r="I2371">
        <v>270103</v>
      </c>
      <c r="J2371" t="s">
        <v>13535</v>
      </c>
      <c r="K2371">
        <v>270103007</v>
      </c>
      <c r="L2371" t="s">
        <v>13726</v>
      </c>
      <c r="M2371">
        <v>0</v>
      </c>
      <c r="N2371">
        <v>1176</v>
      </c>
      <c r="O2371">
        <v>0</v>
      </c>
    </row>
    <row r="2372" spans="1:15" x14ac:dyDescent="0.25">
      <c r="A2372" t="s">
        <v>798</v>
      </c>
      <c r="B2372" t="s">
        <v>1286</v>
      </c>
      <c r="C2372" t="s">
        <v>13772</v>
      </c>
      <c r="E2372" t="s">
        <v>13767</v>
      </c>
      <c r="F2372">
        <v>2</v>
      </c>
      <c r="G2372">
        <v>5</v>
      </c>
      <c r="H2372">
        <v>5803</v>
      </c>
      <c r="I2372">
        <v>270103</v>
      </c>
      <c r="J2372" t="s">
        <v>13535</v>
      </c>
      <c r="K2372">
        <v>270103007</v>
      </c>
      <c r="L2372" t="s">
        <v>13726</v>
      </c>
      <c r="M2372">
        <v>0</v>
      </c>
      <c r="N2372">
        <v>1176</v>
      </c>
      <c r="O2372">
        <v>0</v>
      </c>
    </row>
    <row r="2373" spans="1:15" x14ac:dyDescent="0.25">
      <c r="A2373" t="s">
        <v>798</v>
      </c>
      <c r="B2373" t="s">
        <v>1286</v>
      </c>
      <c r="C2373" t="s">
        <v>13773</v>
      </c>
      <c r="E2373" t="s">
        <v>13768</v>
      </c>
      <c r="F2373">
        <v>3</v>
      </c>
      <c r="G2373">
        <v>5</v>
      </c>
      <c r="H2373">
        <v>5803</v>
      </c>
      <c r="I2373">
        <v>270103</v>
      </c>
      <c r="J2373" t="s">
        <v>13535</v>
      </c>
      <c r="K2373">
        <v>270103007</v>
      </c>
      <c r="L2373" t="s">
        <v>13726</v>
      </c>
      <c r="M2373">
        <v>0</v>
      </c>
      <c r="N2373">
        <v>762</v>
      </c>
      <c r="O2373">
        <v>0</v>
      </c>
    </row>
    <row r="2374" spans="1:15" x14ac:dyDescent="0.25">
      <c r="A2374" t="s">
        <v>798</v>
      </c>
      <c r="B2374" t="s">
        <v>1220</v>
      </c>
      <c r="C2374" t="s">
        <v>13772</v>
      </c>
      <c r="E2374" t="s">
        <v>13766</v>
      </c>
      <c r="F2374">
        <v>1</v>
      </c>
      <c r="G2374">
        <v>5</v>
      </c>
      <c r="H2374">
        <v>5403</v>
      </c>
      <c r="I2374">
        <v>270103</v>
      </c>
      <c r="J2374" t="s">
        <v>13535</v>
      </c>
      <c r="K2374">
        <v>270103007</v>
      </c>
      <c r="L2374" t="s">
        <v>13726</v>
      </c>
      <c r="M2374">
        <v>0</v>
      </c>
      <c r="N2374">
        <v>2353</v>
      </c>
      <c r="O2374">
        <v>0</v>
      </c>
    </row>
    <row r="2375" spans="1:15" x14ac:dyDescent="0.25">
      <c r="A2375" t="s">
        <v>798</v>
      </c>
      <c r="B2375" t="s">
        <v>1220</v>
      </c>
      <c r="C2375" t="s">
        <v>13773</v>
      </c>
      <c r="E2375" t="s">
        <v>13766</v>
      </c>
      <c r="F2375">
        <v>1</v>
      </c>
      <c r="G2375">
        <v>5</v>
      </c>
      <c r="H2375">
        <v>5403</v>
      </c>
      <c r="I2375">
        <v>270103</v>
      </c>
      <c r="J2375" t="s">
        <v>13535</v>
      </c>
      <c r="K2375">
        <v>270103007</v>
      </c>
      <c r="L2375" t="s">
        <v>13726</v>
      </c>
      <c r="M2375">
        <v>0</v>
      </c>
      <c r="N2375">
        <v>1524</v>
      </c>
      <c r="O2375">
        <v>0</v>
      </c>
    </row>
    <row r="2376" spans="1:15" x14ac:dyDescent="0.25">
      <c r="A2376" t="s">
        <v>798</v>
      </c>
      <c r="B2376" t="s">
        <v>1223</v>
      </c>
      <c r="C2376" t="s">
        <v>13770</v>
      </c>
      <c r="E2376" t="s">
        <v>13766</v>
      </c>
      <c r="F2376">
        <v>1</v>
      </c>
      <c r="G2376">
        <v>5</v>
      </c>
      <c r="H2376">
        <v>5404</v>
      </c>
      <c r="I2376">
        <v>270103</v>
      </c>
      <c r="J2376" t="s">
        <v>13535</v>
      </c>
      <c r="K2376">
        <v>270103007</v>
      </c>
      <c r="L2376" t="s">
        <v>13726</v>
      </c>
      <c r="M2376">
        <v>0</v>
      </c>
      <c r="N2376">
        <v>1680</v>
      </c>
      <c r="O2376">
        <v>0</v>
      </c>
    </row>
    <row r="2377" spans="1:15" x14ac:dyDescent="0.25">
      <c r="A2377" t="s">
        <v>798</v>
      </c>
      <c r="B2377" t="s">
        <v>1223</v>
      </c>
      <c r="C2377" t="s">
        <v>13771</v>
      </c>
      <c r="E2377" t="s">
        <v>13766</v>
      </c>
      <c r="F2377">
        <v>1</v>
      </c>
      <c r="G2377">
        <v>5</v>
      </c>
      <c r="H2377">
        <v>5404</v>
      </c>
      <c r="I2377">
        <v>270103</v>
      </c>
      <c r="J2377" t="s">
        <v>13535</v>
      </c>
      <c r="K2377">
        <v>270103007</v>
      </c>
      <c r="L2377" t="s">
        <v>13726</v>
      </c>
      <c r="M2377">
        <v>0</v>
      </c>
      <c r="N2377">
        <v>3319</v>
      </c>
      <c r="O2377">
        <v>0</v>
      </c>
    </row>
    <row r="2378" spans="1:15" x14ac:dyDescent="0.25">
      <c r="A2378" t="s">
        <v>798</v>
      </c>
      <c r="B2378" t="s">
        <v>1223</v>
      </c>
      <c r="C2378" t="s">
        <v>13773</v>
      </c>
      <c r="E2378" t="s">
        <v>13768</v>
      </c>
      <c r="F2378">
        <v>3</v>
      </c>
      <c r="G2378">
        <v>5</v>
      </c>
      <c r="H2378">
        <v>5404</v>
      </c>
      <c r="I2378">
        <v>270103</v>
      </c>
      <c r="J2378" t="s">
        <v>13535</v>
      </c>
      <c r="K2378">
        <v>270103007</v>
      </c>
      <c r="L2378" t="s">
        <v>13726</v>
      </c>
      <c r="M2378">
        <v>0</v>
      </c>
      <c r="N2378">
        <v>762</v>
      </c>
      <c r="O2378">
        <v>0</v>
      </c>
    </row>
    <row r="2379" spans="1:15" x14ac:dyDescent="0.25">
      <c r="A2379" t="s">
        <v>798</v>
      </c>
      <c r="B2379" t="s">
        <v>1190</v>
      </c>
      <c r="C2379" t="s">
        <v>13770</v>
      </c>
      <c r="E2379" t="s">
        <v>13766</v>
      </c>
      <c r="F2379">
        <v>1</v>
      </c>
      <c r="G2379">
        <v>5</v>
      </c>
      <c r="H2379">
        <v>5105</v>
      </c>
      <c r="I2379">
        <v>270103</v>
      </c>
      <c r="J2379" t="s">
        <v>13535</v>
      </c>
      <c r="K2379">
        <v>270103007</v>
      </c>
      <c r="L2379" t="s">
        <v>13726</v>
      </c>
      <c r="M2379">
        <v>0</v>
      </c>
      <c r="N2379">
        <v>5041</v>
      </c>
      <c r="O2379">
        <v>0</v>
      </c>
    </row>
    <row r="2380" spans="1:15" x14ac:dyDescent="0.25">
      <c r="A2380" t="s">
        <v>798</v>
      </c>
      <c r="B2380" t="s">
        <v>1190</v>
      </c>
      <c r="C2380" t="s">
        <v>13770</v>
      </c>
      <c r="E2380" t="s">
        <v>13768</v>
      </c>
      <c r="F2380">
        <v>3</v>
      </c>
      <c r="G2380">
        <v>5</v>
      </c>
      <c r="H2380">
        <v>5105</v>
      </c>
      <c r="I2380">
        <v>270103</v>
      </c>
      <c r="J2380" t="s">
        <v>13535</v>
      </c>
      <c r="K2380">
        <v>270103007</v>
      </c>
      <c r="L2380" t="s">
        <v>13726</v>
      </c>
      <c r="M2380">
        <v>0</v>
      </c>
      <c r="N2380">
        <v>1680</v>
      </c>
      <c r="O2380">
        <v>0</v>
      </c>
    </row>
    <row r="2381" spans="1:15" x14ac:dyDescent="0.25">
      <c r="A2381" t="s">
        <v>798</v>
      </c>
      <c r="B2381" t="s">
        <v>1190</v>
      </c>
      <c r="C2381" t="s">
        <v>13771</v>
      </c>
      <c r="E2381" t="s">
        <v>13766</v>
      </c>
      <c r="F2381">
        <v>1</v>
      </c>
      <c r="G2381">
        <v>5</v>
      </c>
      <c r="H2381">
        <v>5105</v>
      </c>
      <c r="I2381">
        <v>270103</v>
      </c>
      <c r="J2381" t="s">
        <v>13535</v>
      </c>
      <c r="K2381">
        <v>270103007</v>
      </c>
      <c r="L2381" t="s">
        <v>13726</v>
      </c>
      <c r="M2381">
        <v>0</v>
      </c>
      <c r="N2381">
        <v>1659</v>
      </c>
      <c r="O2381">
        <v>0</v>
      </c>
    </row>
    <row r="2382" spans="1:15" x14ac:dyDescent="0.25">
      <c r="A2382" t="s">
        <v>798</v>
      </c>
      <c r="B2382" t="s">
        <v>1190</v>
      </c>
      <c r="C2382" t="s">
        <v>13772</v>
      </c>
      <c r="E2382" t="s">
        <v>13766</v>
      </c>
      <c r="F2382">
        <v>1</v>
      </c>
      <c r="G2382">
        <v>5</v>
      </c>
      <c r="H2382">
        <v>5105</v>
      </c>
      <c r="I2382">
        <v>270103</v>
      </c>
      <c r="J2382" t="s">
        <v>13535</v>
      </c>
      <c r="K2382">
        <v>270103007</v>
      </c>
      <c r="L2382" t="s">
        <v>13726</v>
      </c>
      <c r="M2382">
        <v>0</v>
      </c>
      <c r="N2382">
        <v>3529</v>
      </c>
      <c r="O2382">
        <v>0</v>
      </c>
    </row>
    <row r="2383" spans="1:15" x14ac:dyDescent="0.25">
      <c r="A2383" t="s">
        <v>798</v>
      </c>
      <c r="B2383" t="s">
        <v>1190</v>
      </c>
      <c r="C2383" t="s">
        <v>13772</v>
      </c>
      <c r="E2383" t="s">
        <v>13767</v>
      </c>
      <c r="F2383">
        <v>2</v>
      </c>
      <c r="G2383">
        <v>5</v>
      </c>
      <c r="H2383">
        <v>5105</v>
      </c>
      <c r="I2383">
        <v>270103</v>
      </c>
      <c r="J2383" t="s">
        <v>13535</v>
      </c>
      <c r="K2383">
        <v>270103007</v>
      </c>
      <c r="L2383" t="s">
        <v>13726</v>
      </c>
      <c r="M2383">
        <v>0</v>
      </c>
      <c r="N2383">
        <v>2353</v>
      </c>
      <c r="O2383">
        <v>0</v>
      </c>
    </row>
    <row r="2384" spans="1:15" x14ac:dyDescent="0.25">
      <c r="A2384" t="s">
        <v>798</v>
      </c>
      <c r="B2384" t="s">
        <v>1190</v>
      </c>
      <c r="C2384" t="s">
        <v>13773</v>
      </c>
      <c r="E2384" t="s">
        <v>13766</v>
      </c>
      <c r="F2384">
        <v>1</v>
      </c>
      <c r="G2384">
        <v>5</v>
      </c>
      <c r="H2384">
        <v>5105</v>
      </c>
      <c r="I2384">
        <v>270103</v>
      </c>
      <c r="J2384" t="s">
        <v>13535</v>
      </c>
      <c r="K2384">
        <v>270103007</v>
      </c>
      <c r="L2384" t="s">
        <v>13726</v>
      </c>
      <c r="M2384">
        <v>0</v>
      </c>
      <c r="N2384">
        <v>762</v>
      </c>
      <c r="O2384">
        <v>0</v>
      </c>
    </row>
    <row r="2385" spans="1:15" x14ac:dyDescent="0.25">
      <c r="A2385" t="s">
        <v>798</v>
      </c>
      <c r="B2385" t="s">
        <v>1190</v>
      </c>
      <c r="C2385" t="s">
        <v>13773</v>
      </c>
      <c r="E2385" t="s">
        <v>13768</v>
      </c>
      <c r="F2385">
        <v>3</v>
      </c>
      <c r="G2385">
        <v>5</v>
      </c>
      <c r="H2385">
        <v>5105</v>
      </c>
      <c r="I2385">
        <v>270103</v>
      </c>
      <c r="J2385" t="s">
        <v>13535</v>
      </c>
      <c r="K2385">
        <v>270103007</v>
      </c>
      <c r="L2385" t="s">
        <v>13726</v>
      </c>
      <c r="M2385">
        <v>0</v>
      </c>
      <c r="N2385">
        <v>762</v>
      </c>
      <c r="O2385">
        <v>0</v>
      </c>
    </row>
    <row r="2386" spans="1:15" x14ac:dyDescent="0.25">
      <c r="A2386" t="s">
        <v>798</v>
      </c>
      <c r="B2386" t="s">
        <v>1229</v>
      </c>
      <c r="C2386" t="s">
        <v>13765</v>
      </c>
      <c r="E2386" t="s">
        <v>13766</v>
      </c>
      <c r="F2386">
        <v>1</v>
      </c>
      <c r="G2386">
        <v>5</v>
      </c>
      <c r="H2386">
        <v>5501</v>
      </c>
      <c r="I2386">
        <v>270103</v>
      </c>
      <c r="J2386" t="s">
        <v>13535</v>
      </c>
      <c r="K2386">
        <v>270103007</v>
      </c>
      <c r="L2386" t="s">
        <v>13726</v>
      </c>
      <c r="M2386">
        <v>1208</v>
      </c>
      <c r="N2386">
        <v>0</v>
      </c>
      <c r="O2386">
        <v>1907</v>
      </c>
    </row>
    <row r="2387" spans="1:15" x14ac:dyDescent="0.25">
      <c r="A2387" t="s">
        <v>798</v>
      </c>
      <c r="B2387" t="s">
        <v>1229</v>
      </c>
      <c r="C2387" t="s">
        <v>13769</v>
      </c>
      <c r="E2387" t="s">
        <v>13766</v>
      </c>
      <c r="F2387">
        <v>1</v>
      </c>
      <c r="G2387">
        <v>5</v>
      </c>
      <c r="H2387">
        <v>5501</v>
      </c>
      <c r="I2387">
        <v>270103</v>
      </c>
      <c r="J2387" t="s">
        <v>13535</v>
      </c>
      <c r="K2387">
        <v>270103007</v>
      </c>
      <c r="L2387" t="s">
        <v>13726</v>
      </c>
      <c r="M2387">
        <v>0</v>
      </c>
      <c r="N2387">
        <v>0</v>
      </c>
      <c r="O2387">
        <v>4597</v>
      </c>
    </row>
    <row r="2388" spans="1:15" x14ac:dyDescent="0.25">
      <c r="A2388" t="s">
        <v>798</v>
      </c>
      <c r="B2388" t="s">
        <v>1229</v>
      </c>
      <c r="C2388" t="s">
        <v>13769</v>
      </c>
      <c r="E2388" t="s">
        <v>13767</v>
      </c>
      <c r="F2388">
        <v>2</v>
      </c>
      <c r="G2388">
        <v>5</v>
      </c>
      <c r="H2388">
        <v>5501</v>
      </c>
      <c r="I2388">
        <v>270103</v>
      </c>
      <c r="J2388" t="s">
        <v>13535</v>
      </c>
      <c r="K2388">
        <v>270103007</v>
      </c>
      <c r="L2388" t="s">
        <v>13726</v>
      </c>
      <c r="M2388">
        <v>3669</v>
      </c>
      <c r="N2388">
        <v>0</v>
      </c>
      <c r="O2388">
        <v>0</v>
      </c>
    </row>
    <row r="2389" spans="1:15" x14ac:dyDescent="0.25">
      <c r="A2389" t="s">
        <v>798</v>
      </c>
      <c r="B2389" t="s">
        <v>1229</v>
      </c>
      <c r="C2389" t="s">
        <v>13769</v>
      </c>
      <c r="E2389" t="s">
        <v>13768</v>
      </c>
      <c r="F2389">
        <v>3</v>
      </c>
      <c r="G2389">
        <v>5</v>
      </c>
      <c r="H2389">
        <v>5501</v>
      </c>
      <c r="I2389">
        <v>270103</v>
      </c>
      <c r="J2389" t="s">
        <v>13535</v>
      </c>
      <c r="K2389">
        <v>270103007</v>
      </c>
      <c r="L2389" t="s">
        <v>13726</v>
      </c>
      <c r="M2389">
        <v>0</v>
      </c>
      <c r="N2389">
        <v>0</v>
      </c>
      <c r="O2389">
        <v>2298</v>
      </c>
    </row>
    <row r="2390" spans="1:15" x14ac:dyDescent="0.25">
      <c r="A2390" t="s">
        <v>798</v>
      </c>
      <c r="B2390" t="s">
        <v>1229</v>
      </c>
      <c r="C2390" t="s">
        <v>13770</v>
      </c>
      <c r="E2390" t="s">
        <v>13766</v>
      </c>
      <c r="F2390">
        <v>1</v>
      </c>
      <c r="G2390">
        <v>5</v>
      </c>
      <c r="H2390">
        <v>5501</v>
      </c>
      <c r="I2390">
        <v>270103</v>
      </c>
      <c r="J2390" t="s">
        <v>13535</v>
      </c>
      <c r="K2390">
        <v>270103007</v>
      </c>
      <c r="L2390" t="s">
        <v>13726</v>
      </c>
      <c r="M2390">
        <v>1476</v>
      </c>
      <c r="N2390">
        <v>3361</v>
      </c>
      <c r="O2390">
        <v>8091</v>
      </c>
    </row>
    <row r="2391" spans="1:15" x14ac:dyDescent="0.25">
      <c r="A2391" t="s">
        <v>798</v>
      </c>
      <c r="B2391" t="s">
        <v>1229</v>
      </c>
      <c r="C2391" t="s">
        <v>13770</v>
      </c>
      <c r="E2391" t="s">
        <v>13767</v>
      </c>
      <c r="F2391">
        <v>2</v>
      </c>
      <c r="G2391">
        <v>5</v>
      </c>
      <c r="H2391">
        <v>5501</v>
      </c>
      <c r="I2391">
        <v>270103</v>
      </c>
      <c r="J2391" t="s">
        <v>13535</v>
      </c>
      <c r="K2391">
        <v>270103007</v>
      </c>
      <c r="L2391" t="s">
        <v>13726</v>
      </c>
      <c r="M2391">
        <v>3221</v>
      </c>
      <c r="N2391">
        <v>0</v>
      </c>
      <c r="O2391">
        <v>0</v>
      </c>
    </row>
    <row r="2392" spans="1:15" x14ac:dyDescent="0.25">
      <c r="A2392" t="s">
        <v>798</v>
      </c>
      <c r="B2392" t="s">
        <v>1229</v>
      </c>
      <c r="C2392" t="s">
        <v>13770</v>
      </c>
      <c r="E2392" t="s">
        <v>13768</v>
      </c>
      <c r="F2392">
        <v>3</v>
      </c>
      <c r="G2392">
        <v>5</v>
      </c>
      <c r="H2392">
        <v>5501</v>
      </c>
      <c r="I2392">
        <v>270103</v>
      </c>
      <c r="J2392" t="s">
        <v>13535</v>
      </c>
      <c r="K2392">
        <v>270103007</v>
      </c>
      <c r="L2392" t="s">
        <v>13726</v>
      </c>
      <c r="M2392">
        <v>0</v>
      </c>
      <c r="N2392">
        <v>0</v>
      </c>
      <c r="O2392">
        <v>1618</v>
      </c>
    </row>
    <row r="2393" spans="1:15" x14ac:dyDescent="0.25">
      <c r="A2393" t="s">
        <v>798</v>
      </c>
      <c r="B2393" t="s">
        <v>1229</v>
      </c>
      <c r="C2393" t="s">
        <v>13771</v>
      </c>
      <c r="E2393" t="s">
        <v>13766</v>
      </c>
      <c r="F2393">
        <v>1</v>
      </c>
      <c r="G2393">
        <v>5</v>
      </c>
      <c r="H2393">
        <v>5501</v>
      </c>
      <c r="I2393">
        <v>270103</v>
      </c>
      <c r="J2393" t="s">
        <v>13535</v>
      </c>
      <c r="K2393">
        <v>270103007</v>
      </c>
      <c r="L2393" t="s">
        <v>13726</v>
      </c>
      <c r="M2393">
        <v>0</v>
      </c>
      <c r="N2393">
        <v>0</v>
      </c>
      <c r="O2393">
        <v>7959</v>
      </c>
    </row>
    <row r="2394" spans="1:15" x14ac:dyDescent="0.25">
      <c r="A2394" t="s">
        <v>798</v>
      </c>
      <c r="B2394" t="s">
        <v>1229</v>
      </c>
      <c r="C2394" t="s">
        <v>13771</v>
      </c>
      <c r="E2394" t="s">
        <v>13767</v>
      </c>
      <c r="F2394">
        <v>2</v>
      </c>
      <c r="G2394">
        <v>5</v>
      </c>
      <c r="H2394">
        <v>5501</v>
      </c>
      <c r="I2394">
        <v>270103</v>
      </c>
      <c r="J2394" t="s">
        <v>13535</v>
      </c>
      <c r="K2394">
        <v>270103007</v>
      </c>
      <c r="L2394" t="s">
        <v>13726</v>
      </c>
      <c r="M2394">
        <v>4307</v>
      </c>
      <c r="N2394">
        <v>0</v>
      </c>
      <c r="O2394">
        <v>0</v>
      </c>
    </row>
    <row r="2395" spans="1:15" x14ac:dyDescent="0.25">
      <c r="A2395" t="s">
        <v>798</v>
      </c>
      <c r="B2395" t="s">
        <v>1229</v>
      </c>
      <c r="C2395" t="s">
        <v>13772</v>
      </c>
      <c r="E2395" t="s">
        <v>13767</v>
      </c>
      <c r="F2395">
        <v>2</v>
      </c>
      <c r="G2395">
        <v>5</v>
      </c>
      <c r="H2395">
        <v>5501</v>
      </c>
      <c r="I2395">
        <v>270103</v>
      </c>
      <c r="J2395" t="s">
        <v>13535</v>
      </c>
      <c r="K2395">
        <v>270103007</v>
      </c>
      <c r="L2395" t="s">
        <v>13726</v>
      </c>
      <c r="M2395">
        <v>2103</v>
      </c>
      <c r="N2395">
        <v>0</v>
      </c>
      <c r="O2395">
        <v>0</v>
      </c>
    </row>
    <row r="2396" spans="1:15" x14ac:dyDescent="0.25">
      <c r="A2396" t="s">
        <v>798</v>
      </c>
      <c r="B2396" t="s">
        <v>1229</v>
      </c>
      <c r="C2396" t="s">
        <v>13772</v>
      </c>
      <c r="E2396" t="s">
        <v>13768</v>
      </c>
      <c r="F2396">
        <v>3</v>
      </c>
      <c r="G2396">
        <v>5</v>
      </c>
      <c r="H2396">
        <v>5501</v>
      </c>
      <c r="I2396">
        <v>270103</v>
      </c>
      <c r="J2396" t="s">
        <v>13535</v>
      </c>
      <c r="K2396">
        <v>270103007</v>
      </c>
      <c r="L2396" t="s">
        <v>13726</v>
      </c>
      <c r="M2396">
        <v>0</v>
      </c>
      <c r="N2396">
        <v>0</v>
      </c>
      <c r="O2396">
        <v>4207</v>
      </c>
    </row>
    <row r="2397" spans="1:15" x14ac:dyDescent="0.25">
      <c r="A2397" t="s">
        <v>798</v>
      </c>
      <c r="B2397" t="s">
        <v>1229</v>
      </c>
      <c r="C2397" t="s">
        <v>13773</v>
      </c>
      <c r="E2397" t="s">
        <v>13766</v>
      </c>
      <c r="F2397">
        <v>1</v>
      </c>
      <c r="G2397">
        <v>5</v>
      </c>
      <c r="H2397">
        <v>5501</v>
      </c>
      <c r="I2397">
        <v>270103</v>
      </c>
      <c r="J2397" t="s">
        <v>13535</v>
      </c>
      <c r="K2397">
        <v>270103007</v>
      </c>
      <c r="L2397" t="s">
        <v>13726</v>
      </c>
      <c r="M2397">
        <v>0</v>
      </c>
      <c r="N2397">
        <v>762</v>
      </c>
      <c r="O2397">
        <v>2693</v>
      </c>
    </row>
    <row r="2398" spans="1:15" x14ac:dyDescent="0.25">
      <c r="A2398" t="s">
        <v>798</v>
      </c>
      <c r="B2398" t="s">
        <v>1229</v>
      </c>
      <c r="C2398" t="s">
        <v>13773</v>
      </c>
      <c r="E2398" t="s">
        <v>13767</v>
      </c>
      <c r="F2398">
        <v>2</v>
      </c>
      <c r="G2398">
        <v>5</v>
      </c>
      <c r="H2398">
        <v>5501</v>
      </c>
      <c r="I2398">
        <v>270103</v>
      </c>
      <c r="J2398" t="s">
        <v>13535</v>
      </c>
      <c r="K2398">
        <v>270103007</v>
      </c>
      <c r="L2398" t="s">
        <v>13726</v>
      </c>
      <c r="M2398">
        <v>6689</v>
      </c>
      <c r="N2398">
        <v>3048</v>
      </c>
      <c r="O2398">
        <v>1795</v>
      </c>
    </row>
    <row r="2399" spans="1:15" x14ac:dyDescent="0.25">
      <c r="A2399" t="s">
        <v>798</v>
      </c>
      <c r="B2399" t="s">
        <v>1229</v>
      </c>
      <c r="C2399" t="s">
        <v>13773</v>
      </c>
      <c r="E2399" t="s">
        <v>13768</v>
      </c>
      <c r="F2399">
        <v>3</v>
      </c>
      <c r="G2399">
        <v>5</v>
      </c>
      <c r="H2399">
        <v>5501</v>
      </c>
      <c r="I2399">
        <v>270103</v>
      </c>
      <c r="J2399" t="s">
        <v>13535</v>
      </c>
      <c r="K2399">
        <v>270103007</v>
      </c>
      <c r="L2399" t="s">
        <v>13726</v>
      </c>
      <c r="M2399">
        <v>0</v>
      </c>
      <c r="N2399">
        <v>762</v>
      </c>
      <c r="O2399">
        <v>1795</v>
      </c>
    </row>
    <row r="2400" spans="1:15" x14ac:dyDescent="0.25">
      <c r="A2400" t="s">
        <v>798</v>
      </c>
      <c r="B2400" t="s">
        <v>1280</v>
      </c>
      <c r="C2400" t="s">
        <v>13765</v>
      </c>
      <c r="E2400" t="s">
        <v>13766</v>
      </c>
      <c r="F2400">
        <v>1</v>
      </c>
      <c r="G2400">
        <v>5</v>
      </c>
      <c r="H2400">
        <v>5801</v>
      </c>
      <c r="I2400">
        <v>270103</v>
      </c>
      <c r="J2400" t="s">
        <v>13535</v>
      </c>
      <c r="K2400">
        <v>270103007</v>
      </c>
      <c r="L2400" t="s">
        <v>13726</v>
      </c>
      <c r="M2400">
        <v>5086</v>
      </c>
      <c r="N2400">
        <v>0</v>
      </c>
      <c r="O2400">
        <v>0</v>
      </c>
    </row>
    <row r="2401" spans="1:15" x14ac:dyDescent="0.25">
      <c r="A2401" t="s">
        <v>798</v>
      </c>
      <c r="B2401" t="s">
        <v>1280</v>
      </c>
      <c r="C2401" t="s">
        <v>13765</v>
      </c>
      <c r="E2401" t="s">
        <v>13767</v>
      </c>
      <c r="F2401">
        <v>2</v>
      </c>
      <c r="G2401">
        <v>5</v>
      </c>
      <c r="H2401">
        <v>5801</v>
      </c>
      <c r="I2401">
        <v>270103</v>
      </c>
      <c r="J2401" t="s">
        <v>13535</v>
      </c>
      <c r="K2401">
        <v>270103007</v>
      </c>
      <c r="L2401" t="s">
        <v>13726</v>
      </c>
      <c r="M2401">
        <v>6510</v>
      </c>
      <c r="N2401">
        <v>0</v>
      </c>
      <c r="O2401">
        <v>0</v>
      </c>
    </row>
    <row r="2402" spans="1:15" x14ac:dyDescent="0.25">
      <c r="A2402" t="s">
        <v>798</v>
      </c>
      <c r="B2402" t="s">
        <v>1280</v>
      </c>
      <c r="C2402" t="s">
        <v>13769</v>
      </c>
      <c r="E2402" t="s">
        <v>13767</v>
      </c>
      <c r="F2402">
        <v>2</v>
      </c>
      <c r="G2402">
        <v>5</v>
      </c>
      <c r="H2402">
        <v>5801</v>
      </c>
      <c r="I2402">
        <v>270103</v>
      </c>
      <c r="J2402" t="s">
        <v>13535</v>
      </c>
      <c r="K2402">
        <v>270103007</v>
      </c>
      <c r="L2402" t="s">
        <v>13726</v>
      </c>
      <c r="M2402">
        <v>7240</v>
      </c>
      <c r="N2402">
        <v>0</v>
      </c>
      <c r="O2402">
        <v>0</v>
      </c>
    </row>
    <row r="2403" spans="1:15" x14ac:dyDescent="0.25">
      <c r="A2403" t="s">
        <v>798</v>
      </c>
      <c r="B2403" t="s">
        <v>1280</v>
      </c>
      <c r="C2403" t="s">
        <v>13770</v>
      </c>
      <c r="E2403" t="s">
        <v>13766</v>
      </c>
      <c r="F2403">
        <v>1</v>
      </c>
      <c r="G2403">
        <v>5</v>
      </c>
      <c r="H2403">
        <v>5801</v>
      </c>
      <c r="I2403">
        <v>270103</v>
      </c>
      <c r="J2403" t="s">
        <v>13535</v>
      </c>
      <c r="K2403">
        <v>270103007</v>
      </c>
      <c r="L2403" t="s">
        <v>13726</v>
      </c>
      <c r="M2403">
        <v>3763</v>
      </c>
      <c r="N2403">
        <v>0</v>
      </c>
      <c r="O2403">
        <v>0</v>
      </c>
    </row>
    <row r="2404" spans="1:15" x14ac:dyDescent="0.25">
      <c r="A2404" t="s">
        <v>798</v>
      </c>
      <c r="B2404" t="s">
        <v>1280</v>
      </c>
      <c r="C2404" t="s">
        <v>13770</v>
      </c>
      <c r="E2404" t="s">
        <v>13767</v>
      </c>
      <c r="F2404">
        <v>2</v>
      </c>
      <c r="G2404">
        <v>5</v>
      </c>
      <c r="H2404">
        <v>5801</v>
      </c>
      <c r="I2404">
        <v>270103</v>
      </c>
      <c r="J2404" t="s">
        <v>13535</v>
      </c>
      <c r="K2404">
        <v>270103007</v>
      </c>
      <c r="L2404" t="s">
        <v>13726</v>
      </c>
      <c r="M2404">
        <v>1679</v>
      </c>
      <c r="N2404">
        <v>0</v>
      </c>
      <c r="O2404">
        <v>0</v>
      </c>
    </row>
    <row r="2405" spans="1:15" x14ac:dyDescent="0.25">
      <c r="A2405" t="s">
        <v>798</v>
      </c>
      <c r="B2405" t="s">
        <v>1280</v>
      </c>
      <c r="C2405" t="s">
        <v>13771</v>
      </c>
      <c r="E2405" t="s">
        <v>13766</v>
      </c>
      <c r="F2405">
        <v>1</v>
      </c>
      <c r="G2405">
        <v>5</v>
      </c>
      <c r="H2405">
        <v>5801</v>
      </c>
      <c r="I2405">
        <v>270103</v>
      </c>
      <c r="J2405" t="s">
        <v>13535</v>
      </c>
      <c r="K2405">
        <v>270103007</v>
      </c>
      <c r="L2405" t="s">
        <v>13726</v>
      </c>
      <c r="M2405">
        <v>2213</v>
      </c>
      <c r="N2405">
        <v>0</v>
      </c>
      <c r="O2405">
        <v>0</v>
      </c>
    </row>
    <row r="2406" spans="1:15" x14ac:dyDescent="0.25">
      <c r="A2406" t="s">
        <v>798</v>
      </c>
      <c r="B2406" t="s">
        <v>1280</v>
      </c>
      <c r="C2406" t="s">
        <v>13771</v>
      </c>
      <c r="E2406" t="s">
        <v>13767</v>
      </c>
      <c r="F2406">
        <v>2</v>
      </c>
      <c r="G2406">
        <v>5</v>
      </c>
      <c r="H2406">
        <v>5801</v>
      </c>
      <c r="I2406">
        <v>270103</v>
      </c>
      <c r="J2406" t="s">
        <v>13535</v>
      </c>
      <c r="K2406">
        <v>270103007</v>
      </c>
      <c r="L2406" t="s">
        <v>13726</v>
      </c>
      <c r="M2406">
        <v>1890</v>
      </c>
      <c r="N2406">
        <v>0</v>
      </c>
      <c r="O2406">
        <v>0</v>
      </c>
    </row>
    <row r="2407" spans="1:15" x14ac:dyDescent="0.25">
      <c r="A2407" t="s">
        <v>798</v>
      </c>
      <c r="B2407" t="s">
        <v>1280</v>
      </c>
      <c r="C2407" t="s">
        <v>13772</v>
      </c>
      <c r="E2407" t="s">
        <v>13766</v>
      </c>
      <c r="F2407">
        <v>1</v>
      </c>
      <c r="G2407">
        <v>5</v>
      </c>
      <c r="H2407">
        <v>5801</v>
      </c>
      <c r="I2407">
        <v>270103</v>
      </c>
      <c r="J2407" t="s">
        <v>13535</v>
      </c>
      <c r="K2407">
        <v>270103007</v>
      </c>
      <c r="L2407" t="s">
        <v>13726</v>
      </c>
      <c r="M2407">
        <v>2865</v>
      </c>
      <c r="N2407">
        <v>0</v>
      </c>
      <c r="O2407">
        <v>0</v>
      </c>
    </row>
    <row r="2408" spans="1:15" x14ac:dyDescent="0.25">
      <c r="A2408" t="s">
        <v>798</v>
      </c>
      <c r="B2408" t="s">
        <v>1280</v>
      </c>
      <c r="C2408" t="s">
        <v>13772</v>
      </c>
      <c r="E2408" t="s">
        <v>13767</v>
      </c>
      <c r="F2408">
        <v>2</v>
      </c>
      <c r="G2408">
        <v>5</v>
      </c>
      <c r="H2408">
        <v>5801</v>
      </c>
      <c r="I2408">
        <v>270103</v>
      </c>
      <c r="J2408" t="s">
        <v>13535</v>
      </c>
      <c r="K2408">
        <v>270103007</v>
      </c>
      <c r="L2408" t="s">
        <v>13726</v>
      </c>
      <c r="M2408">
        <v>3153</v>
      </c>
      <c r="N2408">
        <v>0</v>
      </c>
      <c r="O2408">
        <v>0</v>
      </c>
    </row>
    <row r="2409" spans="1:15" x14ac:dyDescent="0.25">
      <c r="A2409" t="s">
        <v>798</v>
      </c>
      <c r="B2409" t="s">
        <v>1280</v>
      </c>
      <c r="C2409" t="s">
        <v>13772</v>
      </c>
      <c r="E2409" t="s">
        <v>13768</v>
      </c>
      <c r="F2409">
        <v>3</v>
      </c>
      <c r="G2409">
        <v>5</v>
      </c>
      <c r="H2409">
        <v>5801</v>
      </c>
      <c r="I2409">
        <v>270103</v>
      </c>
      <c r="J2409" t="s">
        <v>13535</v>
      </c>
      <c r="K2409">
        <v>270103007</v>
      </c>
      <c r="L2409" t="s">
        <v>13726</v>
      </c>
      <c r="M2409">
        <v>712</v>
      </c>
      <c r="N2409">
        <v>0</v>
      </c>
      <c r="O2409">
        <v>0</v>
      </c>
    </row>
    <row r="2410" spans="1:15" x14ac:dyDescent="0.25">
      <c r="A2410" t="s">
        <v>798</v>
      </c>
      <c r="B2410" t="s">
        <v>1280</v>
      </c>
      <c r="C2410" t="s">
        <v>13773</v>
      </c>
      <c r="E2410" t="s">
        <v>13766</v>
      </c>
      <c r="F2410">
        <v>1</v>
      </c>
      <c r="G2410">
        <v>5</v>
      </c>
      <c r="H2410">
        <v>5801</v>
      </c>
      <c r="I2410">
        <v>270103</v>
      </c>
      <c r="J2410" t="s">
        <v>13535</v>
      </c>
      <c r="K2410">
        <v>270103007</v>
      </c>
      <c r="L2410" t="s">
        <v>13726</v>
      </c>
      <c r="M2410">
        <v>3433</v>
      </c>
      <c r="N2410">
        <v>0</v>
      </c>
      <c r="O2410">
        <v>0</v>
      </c>
    </row>
    <row r="2411" spans="1:15" x14ac:dyDescent="0.25">
      <c r="A2411" t="s">
        <v>798</v>
      </c>
      <c r="B2411" t="s">
        <v>1280</v>
      </c>
      <c r="C2411" t="s">
        <v>13773</v>
      </c>
      <c r="E2411" t="s">
        <v>13767</v>
      </c>
      <c r="F2411">
        <v>2</v>
      </c>
      <c r="G2411">
        <v>5</v>
      </c>
      <c r="H2411">
        <v>5801</v>
      </c>
      <c r="I2411">
        <v>270103</v>
      </c>
      <c r="J2411" t="s">
        <v>13535</v>
      </c>
      <c r="K2411">
        <v>270103007</v>
      </c>
      <c r="L2411" t="s">
        <v>13726</v>
      </c>
      <c r="M2411">
        <v>5916</v>
      </c>
      <c r="N2411">
        <v>0</v>
      </c>
      <c r="O2411">
        <v>0</v>
      </c>
    </row>
    <row r="2412" spans="1:15" x14ac:dyDescent="0.25">
      <c r="A2412" t="s">
        <v>798</v>
      </c>
      <c r="B2412" t="s">
        <v>1280</v>
      </c>
      <c r="C2412" t="s">
        <v>13765</v>
      </c>
      <c r="E2412" t="s">
        <v>13766</v>
      </c>
      <c r="F2412">
        <v>1</v>
      </c>
      <c r="G2412">
        <v>5</v>
      </c>
      <c r="H2412">
        <v>5801</v>
      </c>
      <c r="I2412">
        <v>270103</v>
      </c>
      <c r="J2412" t="s">
        <v>13535</v>
      </c>
      <c r="K2412">
        <v>270103007</v>
      </c>
      <c r="L2412" t="s">
        <v>13726</v>
      </c>
      <c r="M2412">
        <v>0</v>
      </c>
      <c r="N2412">
        <v>0</v>
      </c>
      <c r="O2412">
        <v>3814</v>
      </c>
    </row>
    <row r="2413" spans="1:15" x14ac:dyDescent="0.25">
      <c r="A2413" t="s">
        <v>798</v>
      </c>
      <c r="B2413" t="s">
        <v>1280</v>
      </c>
      <c r="C2413" t="s">
        <v>13765</v>
      </c>
      <c r="E2413" t="s">
        <v>13767</v>
      </c>
      <c r="F2413">
        <v>2</v>
      </c>
      <c r="G2413">
        <v>5</v>
      </c>
      <c r="H2413">
        <v>5801</v>
      </c>
      <c r="I2413">
        <v>270103</v>
      </c>
      <c r="J2413" t="s">
        <v>13535</v>
      </c>
      <c r="K2413">
        <v>270103007</v>
      </c>
      <c r="L2413" t="s">
        <v>13726</v>
      </c>
      <c r="M2413">
        <v>0</v>
      </c>
      <c r="N2413">
        <v>9030</v>
      </c>
      <c r="O2413">
        <v>0</v>
      </c>
    </row>
    <row r="2414" spans="1:15" x14ac:dyDescent="0.25">
      <c r="A2414" t="s">
        <v>798</v>
      </c>
      <c r="B2414" t="s">
        <v>1280</v>
      </c>
      <c r="C2414" t="s">
        <v>13769</v>
      </c>
      <c r="E2414" t="s">
        <v>13766</v>
      </c>
      <c r="F2414">
        <v>1</v>
      </c>
      <c r="G2414">
        <v>5</v>
      </c>
      <c r="H2414">
        <v>5801</v>
      </c>
      <c r="I2414">
        <v>270103</v>
      </c>
      <c r="J2414" t="s">
        <v>13535</v>
      </c>
      <c r="K2414">
        <v>270103007</v>
      </c>
      <c r="L2414" t="s">
        <v>13726</v>
      </c>
      <c r="M2414">
        <v>0</v>
      </c>
      <c r="N2414">
        <v>3047</v>
      </c>
      <c r="O2414">
        <v>4597</v>
      </c>
    </row>
    <row r="2415" spans="1:15" x14ac:dyDescent="0.25">
      <c r="A2415" t="s">
        <v>798</v>
      </c>
      <c r="B2415" t="s">
        <v>1280</v>
      </c>
      <c r="C2415" t="s">
        <v>13769</v>
      </c>
      <c r="E2415" t="s">
        <v>13768</v>
      </c>
      <c r="F2415">
        <v>3</v>
      </c>
      <c r="G2415">
        <v>5</v>
      </c>
      <c r="H2415">
        <v>5801</v>
      </c>
      <c r="I2415">
        <v>270103</v>
      </c>
      <c r="J2415" t="s">
        <v>13535</v>
      </c>
      <c r="K2415">
        <v>270103007</v>
      </c>
      <c r="L2415" t="s">
        <v>13726</v>
      </c>
      <c r="M2415">
        <v>0</v>
      </c>
      <c r="N2415">
        <v>0</v>
      </c>
      <c r="O2415">
        <v>2298</v>
      </c>
    </row>
    <row r="2416" spans="1:15" x14ac:dyDescent="0.25">
      <c r="A2416" t="s">
        <v>798</v>
      </c>
      <c r="B2416" t="s">
        <v>1280</v>
      </c>
      <c r="C2416" t="s">
        <v>13770</v>
      </c>
      <c r="E2416" t="s">
        <v>13766</v>
      </c>
      <c r="F2416">
        <v>1</v>
      </c>
      <c r="G2416">
        <v>5</v>
      </c>
      <c r="H2416">
        <v>5801</v>
      </c>
      <c r="I2416">
        <v>270103</v>
      </c>
      <c r="J2416" t="s">
        <v>13535</v>
      </c>
      <c r="K2416">
        <v>270103007</v>
      </c>
      <c r="L2416" t="s">
        <v>13726</v>
      </c>
      <c r="M2416">
        <v>0</v>
      </c>
      <c r="N2416">
        <v>3361</v>
      </c>
      <c r="O2416">
        <v>3236</v>
      </c>
    </row>
    <row r="2417" spans="1:15" x14ac:dyDescent="0.25">
      <c r="A2417" t="s">
        <v>798</v>
      </c>
      <c r="B2417" t="s">
        <v>1280</v>
      </c>
      <c r="C2417" t="s">
        <v>13770</v>
      </c>
      <c r="E2417" t="s">
        <v>13768</v>
      </c>
      <c r="F2417">
        <v>3</v>
      </c>
      <c r="G2417">
        <v>5</v>
      </c>
      <c r="H2417">
        <v>5801</v>
      </c>
      <c r="I2417">
        <v>270103</v>
      </c>
      <c r="J2417" t="s">
        <v>13535</v>
      </c>
      <c r="K2417">
        <v>270103007</v>
      </c>
      <c r="L2417" t="s">
        <v>13726</v>
      </c>
      <c r="M2417">
        <v>0</v>
      </c>
      <c r="N2417">
        <v>1680</v>
      </c>
      <c r="O2417">
        <v>0</v>
      </c>
    </row>
    <row r="2418" spans="1:15" x14ac:dyDescent="0.25">
      <c r="A2418" t="s">
        <v>798</v>
      </c>
      <c r="B2418" t="s">
        <v>1280</v>
      </c>
      <c r="C2418" t="s">
        <v>13771</v>
      </c>
      <c r="E2418" t="s">
        <v>13766</v>
      </c>
      <c r="F2418">
        <v>1</v>
      </c>
      <c r="G2418">
        <v>5</v>
      </c>
      <c r="H2418">
        <v>5801</v>
      </c>
      <c r="I2418">
        <v>270103</v>
      </c>
      <c r="J2418" t="s">
        <v>13535</v>
      </c>
      <c r="K2418">
        <v>270103007</v>
      </c>
      <c r="L2418" t="s">
        <v>13726</v>
      </c>
      <c r="M2418">
        <v>0</v>
      </c>
      <c r="N2418">
        <v>9957</v>
      </c>
      <c r="O2418">
        <v>3980</v>
      </c>
    </row>
    <row r="2419" spans="1:15" x14ac:dyDescent="0.25">
      <c r="A2419" t="s">
        <v>798</v>
      </c>
      <c r="B2419" t="s">
        <v>1280</v>
      </c>
      <c r="C2419" t="s">
        <v>13772</v>
      </c>
      <c r="E2419" t="s">
        <v>13766</v>
      </c>
      <c r="F2419">
        <v>1</v>
      </c>
      <c r="G2419">
        <v>5</v>
      </c>
      <c r="H2419">
        <v>5801</v>
      </c>
      <c r="I2419">
        <v>270103</v>
      </c>
      <c r="J2419" t="s">
        <v>13535</v>
      </c>
      <c r="K2419">
        <v>270103007</v>
      </c>
      <c r="L2419" t="s">
        <v>13726</v>
      </c>
      <c r="M2419">
        <v>0</v>
      </c>
      <c r="N2419">
        <v>14117</v>
      </c>
      <c r="O2419">
        <v>7012</v>
      </c>
    </row>
    <row r="2420" spans="1:15" x14ac:dyDescent="0.25">
      <c r="A2420" t="s">
        <v>798</v>
      </c>
      <c r="B2420" t="s">
        <v>1280</v>
      </c>
      <c r="C2420" t="s">
        <v>13772</v>
      </c>
      <c r="E2420" t="s">
        <v>13768</v>
      </c>
      <c r="F2420">
        <v>3</v>
      </c>
      <c r="G2420">
        <v>5</v>
      </c>
      <c r="H2420">
        <v>5801</v>
      </c>
      <c r="I2420">
        <v>270103</v>
      </c>
      <c r="J2420" t="s">
        <v>13535</v>
      </c>
      <c r="K2420">
        <v>270103007</v>
      </c>
      <c r="L2420" t="s">
        <v>13726</v>
      </c>
      <c r="M2420">
        <v>0</v>
      </c>
      <c r="N2420">
        <v>0</v>
      </c>
      <c r="O2420">
        <v>4207</v>
      </c>
    </row>
    <row r="2421" spans="1:15" x14ac:dyDescent="0.25">
      <c r="A2421" t="s">
        <v>798</v>
      </c>
      <c r="B2421" t="s">
        <v>1280</v>
      </c>
      <c r="C2421" t="s">
        <v>13773</v>
      </c>
      <c r="E2421" t="s">
        <v>13766</v>
      </c>
      <c r="F2421">
        <v>1</v>
      </c>
      <c r="G2421">
        <v>5</v>
      </c>
      <c r="H2421">
        <v>5801</v>
      </c>
      <c r="I2421">
        <v>270103</v>
      </c>
      <c r="J2421" t="s">
        <v>13535</v>
      </c>
      <c r="K2421">
        <v>270103007</v>
      </c>
      <c r="L2421" t="s">
        <v>13726</v>
      </c>
      <c r="M2421">
        <v>0</v>
      </c>
      <c r="N2421">
        <v>4571</v>
      </c>
      <c r="O2421">
        <v>4488</v>
      </c>
    </row>
    <row r="2422" spans="1:15" x14ac:dyDescent="0.25">
      <c r="A2422" t="s">
        <v>798</v>
      </c>
      <c r="B2422" t="s">
        <v>1280</v>
      </c>
      <c r="C2422" t="s">
        <v>13773</v>
      </c>
      <c r="E2422" t="s">
        <v>13767</v>
      </c>
      <c r="F2422">
        <v>2</v>
      </c>
      <c r="G2422">
        <v>5</v>
      </c>
      <c r="H2422">
        <v>5801</v>
      </c>
      <c r="I2422">
        <v>270103</v>
      </c>
      <c r="J2422" t="s">
        <v>13535</v>
      </c>
      <c r="K2422">
        <v>270103007</v>
      </c>
      <c r="L2422" t="s">
        <v>13726</v>
      </c>
      <c r="M2422">
        <v>0</v>
      </c>
      <c r="N2422">
        <v>4571</v>
      </c>
      <c r="O2422">
        <v>1795</v>
      </c>
    </row>
    <row r="2423" spans="1:15" x14ac:dyDescent="0.25">
      <c r="A2423" t="s">
        <v>798</v>
      </c>
      <c r="B2423" t="s">
        <v>1280</v>
      </c>
      <c r="C2423" t="s">
        <v>13773</v>
      </c>
      <c r="E2423" t="s">
        <v>13768</v>
      </c>
      <c r="F2423">
        <v>3</v>
      </c>
      <c r="G2423">
        <v>5</v>
      </c>
      <c r="H2423">
        <v>5801</v>
      </c>
      <c r="I2423">
        <v>270103</v>
      </c>
      <c r="J2423" t="s">
        <v>13535</v>
      </c>
      <c r="K2423">
        <v>270103007</v>
      </c>
      <c r="L2423" t="s">
        <v>13726</v>
      </c>
      <c r="M2423">
        <v>0</v>
      </c>
      <c r="N2423">
        <v>2286</v>
      </c>
      <c r="O2423">
        <v>898</v>
      </c>
    </row>
    <row r="2424" spans="1:15" x14ac:dyDescent="0.25">
      <c r="A2424" t="s">
        <v>798</v>
      </c>
      <c r="B2424" t="s">
        <v>1193</v>
      </c>
      <c r="C2424" t="s">
        <v>13770</v>
      </c>
      <c r="E2424" t="s">
        <v>13766</v>
      </c>
      <c r="F2424">
        <v>1</v>
      </c>
      <c r="G2424">
        <v>5</v>
      </c>
      <c r="H2424">
        <v>5107</v>
      </c>
      <c r="I2424">
        <v>270103</v>
      </c>
      <c r="J2424" t="s">
        <v>13535</v>
      </c>
      <c r="K2424">
        <v>270103007</v>
      </c>
      <c r="L2424" t="s">
        <v>13726</v>
      </c>
      <c r="M2424">
        <v>0</v>
      </c>
      <c r="N2424">
        <v>5041</v>
      </c>
      <c r="O2424">
        <v>0</v>
      </c>
    </row>
    <row r="2425" spans="1:15" x14ac:dyDescent="0.25">
      <c r="A2425" t="s">
        <v>798</v>
      </c>
      <c r="B2425" t="s">
        <v>1193</v>
      </c>
      <c r="C2425" t="s">
        <v>13771</v>
      </c>
      <c r="E2425" t="s">
        <v>13766</v>
      </c>
      <c r="F2425">
        <v>1</v>
      </c>
      <c r="G2425">
        <v>5</v>
      </c>
      <c r="H2425">
        <v>5107</v>
      </c>
      <c r="I2425">
        <v>270103</v>
      </c>
      <c r="J2425" t="s">
        <v>13535</v>
      </c>
      <c r="K2425">
        <v>270103007</v>
      </c>
      <c r="L2425" t="s">
        <v>13726</v>
      </c>
      <c r="M2425">
        <v>0</v>
      </c>
      <c r="N2425">
        <v>3319</v>
      </c>
      <c r="O2425">
        <v>0</v>
      </c>
    </row>
    <row r="2426" spans="1:15" x14ac:dyDescent="0.25">
      <c r="A2426" t="s">
        <v>798</v>
      </c>
      <c r="B2426" t="s">
        <v>1193</v>
      </c>
      <c r="C2426" t="s">
        <v>13772</v>
      </c>
      <c r="E2426" t="s">
        <v>13766</v>
      </c>
      <c r="F2426">
        <v>1</v>
      </c>
      <c r="G2426">
        <v>5</v>
      </c>
      <c r="H2426">
        <v>5107</v>
      </c>
      <c r="I2426">
        <v>270103</v>
      </c>
      <c r="J2426" t="s">
        <v>13535</v>
      </c>
      <c r="K2426">
        <v>270103007</v>
      </c>
      <c r="L2426" t="s">
        <v>13726</v>
      </c>
      <c r="M2426">
        <v>0</v>
      </c>
      <c r="N2426">
        <v>2353</v>
      </c>
      <c r="O2426">
        <v>0</v>
      </c>
    </row>
    <row r="2427" spans="1:15" x14ac:dyDescent="0.25">
      <c r="A2427" t="s">
        <v>798</v>
      </c>
      <c r="B2427" t="s">
        <v>1193</v>
      </c>
      <c r="C2427" t="s">
        <v>13773</v>
      </c>
      <c r="E2427" t="s">
        <v>13766</v>
      </c>
      <c r="F2427">
        <v>1</v>
      </c>
      <c r="G2427">
        <v>5</v>
      </c>
      <c r="H2427">
        <v>5107</v>
      </c>
      <c r="I2427">
        <v>270103</v>
      </c>
      <c r="J2427" t="s">
        <v>13535</v>
      </c>
      <c r="K2427">
        <v>270103007</v>
      </c>
      <c r="L2427" t="s">
        <v>13726</v>
      </c>
      <c r="M2427">
        <v>0</v>
      </c>
      <c r="N2427">
        <v>2286</v>
      </c>
      <c r="O2427">
        <v>0</v>
      </c>
    </row>
    <row r="2428" spans="1:15" x14ac:dyDescent="0.25">
      <c r="A2428" t="s">
        <v>798</v>
      </c>
      <c r="B2428" t="s">
        <v>1193</v>
      </c>
      <c r="C2428" t="s">
        <v>13773</v>
      </c>
      <c r="E2428" t="s">
        <v>13767</v>
      </c>
      <c r="F2428">
        <v>2</v>
      </c>
      <c r="G2428">
        <v>5</v>
      </c>
      <c r="H2428">
        <v>5107</v>
      </c>
      <c r="I2428">
        <v>270103</v>
      </c>
      <c r="J2428" t="s">
        <v>13535</v>
      </c>
      <c r="K2428">
        <v>270103007</v>
      </c>
      <c r="L2428" t="s">
        <v>13726</v>
      </c>
      <c r="M2428">
        <v>0</v>
      </c>
      <c r="N2428">
        <v>1524</v>
      </c>
      <c r="O2428">
        <v>0</v>
      </c>
    </row>
    <row r="2429" spans="1:15" x14ac:dyDescent="0.25">
      <c r="A2429" t="s">
        <v>798</v>
      </c>
      <c r="B2429" t="s">
        <v>1244</v>
      </c>
      <c r="C2429" t="s">
        <v>13765</v>
      </c>
      <c r="E2429" t="s">
        <v>13766</v>
      </c>
      <c r="F2429">
        <v>1</v>
      </c>
      <c r="G2429">
        <v>5</v>
      </c>
      <c r="H2429">
        <v>5601</v>
      </c>
      <c r="I2429">
        <v>270103</v>
      </c>
      <c r="J2429" t="s">
        <v>13535</v>
      </c>
      <c r="K2429">
        <v>270103007</v>
      </c>
      <c r="L2429" t="s">
        <v>13726</v>
      </c>
      <c r="M2429">
        <v>555</v>
      </c>
      <c r="N2429">
        <v>0</v>
      </c>
      <c r="O2429">
        <v>7628</v>
      </c>
    </row>
    <row r="2430" spans="1:15" x14ac:dyDescent="0.25">
      <c r="A2430" t="s">
        <v>798</v>
      </c>
      <c r="B2430" t="s">
        <v>1244</v>
      </c>
      <c r="C2430" t="s">
        <v>13765</v>
      </c>
      <c r="E2430" t="s">
        <v>13767</v>
      </c>
      <c r="F2430">
        <v>2</v>
      </c>
      <c r="G2430">
        <v>5</v>
      </c>
      <c r="H2430">
        <v>5601</v>
      </c>
      <c r="I2430">
        <v>270103</v>
      </c>
      <c r="J2430" t="s">
        <v>13535</v>
      </c>
      <c r="K2430">
        <v>270103007</v>
      </c>
      <c r="L2430" t="s">
        <v>13726</v>
      </c>
      <c r="M2430">
        <v>4493</v>
      </c>
      <c r="N2430">
        <v>3010</v>
      </c>
      <c r="O2430">
        <v>0</v>
      </c>
    </row>
    <row r="2431" spans="1:15" x14ac:dyDescent="0.25">
      <c r="A2431" t="s">
        <v>798</v>
      </c>
      <c r="B2431" t="s">
        <v>1244</v>
      </c>
      <c r="C2431" t="s">
        <v>13769</v>
      </c>
      <c r="E2431" t="s">
        <v>13766</v>
      </c>
      <c r="F2431">
        <v>1</v>
      </c>
      <c r="G2431">
        <v>5</v>
      </c>
      <c r="H2431">
        <v>5601</v>
      </c>
      <c r="I2431">
        <v>270103</v>
      </c>
      <c r="J2431" t="s">
        <v>13535</v>
      </c>
      <c r="K2431">
        <v>270103007</v>
      </c>
      <c r="L2431" t="s">
        <v>13726</v>
      </c>
      <c r="M2431">
        <v>0</v>
      </c>
      <c r="N2431">
        <v>9141</v>
      </c>
      <c r="O2431">
        <v>6895</v>
      </c>
    </row>
    <row r="2432" spans="1:15" x14ac:dyDescent="0.25">
      <c r="A2432" t="s">
        <v>798</v>
      </c>
      <c r="B2432" t="s">
        <v>1244</v>
      </c>
      <c r="C2432" t="s">
        <v>13769</v>
      </c>
      <c r="E2432" t="s">
        <v>13767</v>
      </c>
      <c r="F2432">
        <v>2</v>
      </c>
      <c r="G2432">
        <v>5</v>
      </c>
      <c r="H2432">
        <v>5601</v>
      </c>
      <c r="I2432">
        <v>270103</v>
      </c>
      <c r="J2432" t="s">
        <v>13535</v>
      </c>
      <c r="K2432">
        <v>270103007</v>
      </c>
      <c r="L2432" t="s">
        <v>13726</v>
      </c>
      <c r="M2432">
        <v>1831</v>
      </c>
      <c r="N2432">
        <v>3047</v>
      </c>
      <c r="O2432">
        <v>0</v>
      </c>
    </row>
    <row r="2433" spans="1:15" x14ac:dyDescent="0.25">
      <c r="A2433" t="s">
        <v>798</v>
      </c>
      <c r="B2433" t="s">
        <v>1244</v>
      </c>
      <c r="C2433" t="s">
        <v>13770</v>
      </c>
      <c r="E2433" t="s">
        <v>13766</v>
      </c>
      <c r="F2433">
        <v>1</v>
      </c>
      <c r="G2433">
        <v>5</v>
      </c>
      <c r="H2433">
        <v>5601</v>
      </c>
      <c r="I2433">
        <v>270103</v>
      </c>
      <c r="J2433" t="s">
        <v>13535</v>
      </c>
      <c r="K2433">
        <v>270103007</v>
      </c>
      <c r="L2433" t="s">
        <v>13726</v>
      </c>
      <c r="M2433">
        <v>0</v>
      </c>
      <c r="N2433">
        <v>8402</v>
      </c>
      <c r="O2433">
        <v>6473</v>
      </c>
    </row>
    <row r="2434" spans="1:15" x14ac:dyDescent="0.25">
      <c r="A2434" t="s">
        <v>798</v>
      </c>
      <c r="B2434" t="s">
        <v>1244</v>
      </c>
      <c r="C2434" t="s">
        <v>13770</v>
      </c>
      <c r="E2434" t="s">
        <v>13767</v>
      </c>
      <c r="F2434">
        <v>2</v>
      </c>
      <c r="G2434">
        <v>5</v>
      </c>
      <c r="H2434">
        <v>5601</v>
      </c>
      <c r="I2434">
        <v>270103</v>
      </c>
      <c r="J2434" t="s">
        <v>13535</v>
      </c>
      <c r="K2434">
        <v>270103007</v>
      </c>
      <c r="L2434" t="s">
        <v>13726</v>
      </c>
      <c r="M2434">
        <v>2163</v>
      </c>
      <c r="N2434">
        <v>0</v>
      </c>
      <c r="O2434">
        <v>0</v>
      </c>
    </row>
    <row r="2435" spans="1:15" x14ac:dyDescent="0.25">
      <c r="A2435" t="s">
        <v>798</v>
      </c>
      <c r="B2435" t="s">
        <v>1244</v>
      </c>
      <c r="C2435" t="s">
        <v>13770</v>
      </c>
      <c r="E2435" t="s">
        <v>13768</v>
      </c>
      <c r="F2435">
        <v>3</v>
      </c>
      <c r="G2435">
        <v>5</v>
      </c>
      <c r="H2435">
        <v>5601</v>
      </c>
      <c r="I2435">
        <v>270103</v>
      </c>
      <c r="J2435" t="s">
        <v>13535</v>
      </c>
      <c r="K2435">
        <v>270103007</v>
      </c>
      <c r="L2435" t="s">
        <v>13726</v>
      </c>
      <c r="M2435">
        <v>180</v>
      </c>
      <c r="N2435">
        <v>0</v>
      </c>
      <c r="O2435">
        <v>0</v>
      </c>
    </row>
    <row r="2436" spans="1:15" x14ac:dyDescent="0.25">
      <c r="A2436" t="s">
        <v>798</v>
      </c>
      <c r="B2436" t="s">
        <v>1244</v>
      </c>
      <c r="C2436" t="s">
        <v>13771</v>
      </c>
      <c r="E2436" t="s">
        <v>13766</v>
      </c>
      <c r="F2436">
        <v>1</v>
      </c>
      <c r="G2436">
        <v>5</v>
      </c>
      <c r="H2436">
        <v>5601</v>
      </c>
      <c r="I2436">
        <v>270103</v>
      </c>
      <c r="J2436" t="s">
        <v>13535</v>
      </c>
      <c r="K2436">
        <v>270103007</v>
      </c>
      <c r="L2436" t="s">
        <v>13726</v>
      </c>
      <c r="M2436">
        <v>0</v>
      </c>
      <c r="N2436">
        <v>1659</v>
      </c>
      <c r="O2436">
        <v>9949</v>
      </c>
    </row>
    <row r="2437" spans="1:15" x14ac:dyDescent="0.25">
      <c r="A2437" t="s">
        <v>798</v>
      </c>
      <c r="B2437" t="s">
        <v>1244</v>
      </c>
      <c r="C2437" t="s">
        <v>13771</v>
      </c>
      <c r="E2437" t="s">
        <v>13767</v>
      </c>
      <c r="F2437">
        <v>2</v>
      </c>
      <c r="G2437">
        <v>5</v>
      </c>
      <c r="H2437">
        <v>5601</v>
      </c>
      <c r="I2437">
        <v>270103</v>
      </c>
      <c r="J2437" t="s">
        <v>13535</v>
      </c>
      <c r="K2437">
        <v>270103007</v>
      </c>
      <c r="L2437" t="s">
        <v>13726</v>
      </c>
      <c r="M2437">
        <v>9638</v>
      </c>
      <c r="N2437">
        <v>0</v>
      </c>
      <c r="O2437">
        <v>0</v>
      </c>
    </row>
    <row r="2438" spans="1:15" x14ac:dyDescent="0.25">
      <c r="A2438" t="s">
        <v>798</v>
      </c>
      <c r="B2438" t="s">
        <v>1244</v>
      </c>
      <c r="C2438" t="s">
        <v>13771</v>
      </c>
      <c r="E2438" t="s">
        <v>13768</v>
      </c>
      <c r="F2438">
        <v>3</v>
      </c>
      <c r="G2438">
        <v>5</v>
      </c>
      <c r="H2438">
        <v>5601</v>
      </c>
      <c r="I2438">
        <v>270103</v>
      </c>
      <c r="J2438" t="s">
        <v>13535</v>
      </c>
      <c r="K2438">
        <v>270103007</v>
      </c>
      <c r="L2438" t="s">
        <v>13726</v>
      </c>
      <c r="M2438">
        <v>541</v>
      </c>
      <c r="N2438">
        <v>1659</v>
      </c>
      <c r="O2438">
        <v>0</v>
      </c>
    </row>
    <row r="2439" spans="1:15" x14ac:dyDescent="0.25">
      <c r="A2439" t="s">
        <v>798</v>
      </c>
      <c r="B2439" t="s">
        <v>1244</v>
      </c>
      <c r="C2439" t="s">
        <v>13772</v>
      </c>
      <c r="E2439" t="s">
        <v>13766</v>
      </c>
      <c r="F2439">
        <v>1</v>
      </c>
      <c r="G2439">
        <v>5</v>
      </c>
      <c r="H2439">
        <v>5601</v>
      </c>
      <c r="I2439">
        <v>270103</v>
      </c>
      <c r="J2439" t="s">
        <v>13535</v>
      </c>
      <c r="K2439">
        <v>270103007</v>
      </c>
      <c r="L2439" t="s">
        <v>13726</v>
      </c>
      <c r="M2439">
        <v>0</v>
      </c>
      <c r="N2439">
        <v>7059</v>
      </c>
      <c r="O2439">
        <v>1402</v>
      </c>
    </row>
    <row r="2440" spans="1:15" x14ac:dyDescent="0.25">
      <c r="A2440" t="s">
        <v>798</v>
      </c>
      <c r="B2440" t="s">
        <v>1244</v>
      </c>
      <c r="C2440" t="s">
        <v>13772</v>
      </c>
      <c r="E2440" t="s">
        <v>13767</v>
      </c>
      <c r="F2440">
        <v>2</v>
      </c>
      <c r="G2440">
        <v>5</v>
      </c>
      <c r="H2440">
        <v>5601</v>
      </c>
      <c r="I2440">
        <v>270103</v>
      </c>
      <c r="J2440" t="s">
        <v>13535</v>
      </c>
      <c r="K2440">
        <v>270103007</v>
      </c>
      <c r="L2440" t="s">
        <v>13726</v>
      </c>
      <c r="M2440">
        <v>3363</v>
      </c>
      <c r="N2440">
        <v>0</v>
      </c>
      <c r="O2440">
        <v>0</v>
      </c>
    </row>
    <row r="2441" spans="1:15" x14ac:dyDescent="0.25">
      <c r="A2441" t="s">
        <v>798</v>
      </c>
      <c r="B2441" t="s">
        <v>1244</v>
      </c>
      <c r="C2441" t="s">
        <v>13772</v>
      </c>
      <c r="E2441" t="s">
        <v>13768</v>
      </c>
      <c r="F2441">
        <v>3</v>
      </c>
      <c r="G2441">
        <v>5</v>
      </c>
      <c r="H2441">
        <v>5601</v>
      </c>
      <c r="I2441">
        <v>270103</v>
      </c>
      <c r="J2441" t="s">
        <v>13535</v>
      </c>
      <c r="K2441">
        <v>270103007</v>
      </c>
      <c r="L2441" t="s">
        <v>13726</v>
      </c>
      <c r="M2441">
        <v>0</v>
      </c>
      <c r="N2441">
        <v>0</v>
      </c>
      <c r="O2441">
        <v>5610</v>
      </c>
    </row>
    <row r="2442" spans="1:15" x14ac:dyDescent="0.25">
      <c r="A2442" t="s">
        <v>798</v>
      </c>
      <c r="B2442" t="s">
        <v>1244</v>
      </c>
      <c r="C2442" t="s">
        <v>13773</v>
      </c>
      <c r="E2442" t="s">
        <v>13766</v>
      </c>
      <c r="F2442">
        <v>1</v>
      </c>
      <c r="G2442">
        <v>5</v>
      </c>
      <c r="H2442">
        <v>5601</v>
      </c>
      <c r="I2442">
        <v>270103</v>
      </c>
      <c r="J2442" t="s">
        <v>13535</v>
      </c>
      <c r="K2442">
        <v>270103007</v>
      </c>
      <c r="L2442" t="s">
        <v>13726</v>
      </c>
      <c r="M2442">
        <v>0</v>
      </c>
      <c r="N2442">
        <v>2286</v>
      </c>
      <c r="O2442">
        <v>5385</v>
      </c>
    </row>
    <row r="2443" spans="1:15" x14ac:dyDescent="0.25">
      <c r="A2443" t="s">
        <v>798</v>
      </c>
      <c r="B2443" t="s">
        <v>1244</v>
      </c>
      <c r="C2443" t="s">
        <v>13773</v>
      </c>
      <c r="E2443" t="s">
        <v>13767</v>
      </c>
      <c r="F2443">
        <v>2</v>
      </c>
      <c r="G2443">
        <v>5</v>
      </c>
      <c r="H2443">
        <v>5601</v>
      </c>
      <c r="I2443">
        <v>270103</v>
      </c>
      <c r="J2443" t="s">
        <v>13535</v>
      </c>
      <c r="K2443">
        <v>270103007</v>
      </c>
      <c r="L2443" t="s">
        <v>13726</v>
      </c>
      <c r="M2443">
        <v>5532</v>
      </c>
      <c r="N2443">
        <v>1524</v>
      </c>
      <c r="O2443">
        <v>1795</v>
      </c>
    </row>
    <row r="2444" spans="1:15" x14ac:dyDescent="0.25">
      <c r="A2444" t="s">
        <v>798</v>
      </c>
      <c r="B2444" t="s">
        <v>1244</v>
      </c>
      <c r="C2444" t="s">
        <v>13773</v>
      </c>
      <c r="E2444" t="s">
        <v>13768</v>
      </c>
      <c r="F2444">
        <v>3</v>
      </c>
      <c r="G2444">
        <v>5</v>
      </c>
      <c r="H2444">
        <v>5601</v>
      </c>
      <c r="I2444">
        <v>270103</v>
      </c>
      <c r="J2444" t="s">
        <v>13535</v>
      </c>
      <c r="K2444">
        <v>270103007</v>
      </c>
      <c r="L2444" t="s">
        <v>13726</v>
      </c>
      <c r="M2444">
        <v>0</v>
      </c>
      <c r="N2444">
        <v>762</v>
      </c>
      <c r="O2444">
        <v>898</v>
      </c>
    </row>
    <row r="2445" spans="1:15" x14ac:dyDescent="0.25">
      <c r="A2445" t="s">
        <v>798</v>
      </c>
      <c r="B2445" t="s">
        <v>1262</v>
      </c>
      <c r="C2445" t="s">
        <v>13765</v>
      </c>
      <c r="E2445" t="s">
        <v>13766</v>
      </c>
      <c r="F2445">
        <v>1</v>
      </c>
      <c r="G2445">
        <v>5</v>
      </c>
      <c r="H2445">
        <v>5701</v>
      </c>
      <c r="I2445">
        <v>270103</v>
      </c>
      <c r="J2445" t="s">
        <v>13535</v>
      </c>
      <c r="K2445">
        <v>270103007</v>
      </c>
      <c r="L2445" t="s">
        <v>13726</v>
      </c>
      <c r="M2445">
        <v>0</v>
      </c>
      <c r="N2445">
        <v>0</v>
      </c>
      <c r="O2445">
        <v>3814</v>
      </c>
    </row>
    <row r="2446" spans="1:15" x14ac:dyDescent="0.25">
      <c r="A2446" t="s">
        <v>798</v>
      </c>
      <c r="B2446" t="s">
        <v>1262</v>
      </c>
      <c r="C2446" t="s">
        <v>13765</v>
      </c>
      <c r="E2446" t="s">
        <v>13767</v>
      </c>
      <c r="F2446">
        <v>2</v>
      </c>
      <c r="G2446">
        <v>5</v>
      </c>
      <c r="H2446">
        <v>5701</v>
      </c>
      <c r="I2446">
        <v>270103</v>
      </c>
      <c r="J2446" t="s">
        <v>13535</v>
      </c>
      <c r="K2446">
        <v>270103007</v>
      </c>
      <c r="L2446" t="s">
        <v>13726</v>
      </c>
      <c r="M2446">
        <v>1873</v>
      </c>
      <c r="N2446">
        <v>0</v>
      </c>
      <c r="O2446">
        <v>1907</v>
      </c>
    </row>
    <row r="2447" spans="1:15" x14ac:dyDescent="0.25">
      <c r="A2447" t="s">
        <v>798</v>
      </c>
      <c r="B2447" t="s">
        <v>1262</v>
      </c>
      <c r="C2447" t="s">
        <v>13769</v>
      </c>
      <c r="E2447" t="s">
        <v>13766</v>
      </c>
      <c r="F2447">
        <v>1</v>
      </c>
      <c r="G2447">
        <v>5</v>
      </c>
      <c r="H2447">
        <v>5701</v>
      </c>
      <c r="I2447">
        <v>270103</v>
      </c>
      <c r="J2447" t="s">
        <v>13535</v>
      </c>
      <c r="K2447">
        <v>270103007</v>
      </c>
      <c r="L2447" t="s">
        <v>13726</v>
      </c>
      <c r="M2447">
        <v>520</v>
      </c>
      <c r="N2447">
        <v>3047</v>
      </c>
      <c r="O2447">
        <v>0</v>
      </c>
    </row>
    <row r="2448" spans="1:15" x14ac:dyDescent="0.25">
      <c r="A2448" t="s">
        <v>798</v>
      </c>
      <c r="B2448" t="s">
        <v>1262</v>
      </c>
      <c r="C2448" t="s">
        <v>13769</v>
      </c>
      <c r="E2448" t="s">
        <v>13767</v>
      </c>
      <c r="F2448">
        <v>2</v>
      </c>
      <c r="G2448">
        <v>5</v>
      </c>
      <c r="H2448">
        <v>5701</v>
      </c>
      <c r="I2448">
        <v>270103</v>
      </c>
      <c r="J2448" t="s">
        <v>13535</v>
      </c>
      <c r="K2448">
        <v>270103007</v>
      </c>
      <c r="L2448" t="s">
        <v>13726</v>
      </c>
      <c r="M2448">
        <v>520</v>
      </c>
      <c r="N2448">
        <v>3047</v>
      </c>
      <c r="O2448">
        <v>0</v>
      </c>
    </row>
    <row r="2449" spans="1:15" x14ac:dyDescent="0.25">
      <c r="A2449" t="s">
        <v>798</v>
      </c>
      <c r="B2449" t="s">
        <v>1262</v>
      </c>
      <c r="C2449" t="s">
        <v>13769</v>
      </c>
      <c r="E2449" t="s">
        <v>13768</v>
      </c>
      <c r="F2449">
        <v>3</v>
      </c>
      <c r="G2449">
        <v>5</v>
      </c>
      <c r="H2449">
        <v>5701</v>
      </c>
      <c r="I2449">
        <v>270103</v>
      </c>
      <c r="J2449" t="s">
        <v>13535</v>
      </c>
      <c r="K2449">
        <v>270103007</v>
      </c>
      <c r="L2449" t="s">
        <v>13726</v>
      </c>
      <c r="M2449">
        <v>0</v>
      </c>
      <c r="N2449">
        <v>0</v>
      </c>
      <c r="O2449">
        <v>4597</v>
      </c>
    </row>
    <row r="2450" spans="1:15" x14ac:dyDescent="0.25">
      <c r="A2450" t="s">
        <v>798</v>
      </c>
      <c r="B2450" t="s">
        <v>1262</v>
      </c>
      <c r="C2450" t="s">
        <v>13770</v>
      </c>
      <c r="E2450" t="s">
        <v>13766</v>
      </c>
      <c r="F2450">
        <v>1</v>
      </c>
      <c r="G2450">
        <v>5</v>
      </c>
      <c r="H2450">
        <v>5701</v>
      </c>
      <c r="I2450">
        <v>270103</v>
      </c>
      <c r="J2450" t="s">
        <v>13535</v>
      </c>
      <c r="K2450">
        <v>270103007</v>
      </c>
      <c r="L2450" t="s">
        <v>13726</v>
      </c>
      <c r="M2450">
        <v>0</v>
      </c>
      <c r="N2450">
        <v>11763</v>
      </c>
      <c r="O2450">
        <v>12945</v>
      </c>
    </row>
    <row r="2451" spans="1:15" x14ac:dyDescent="0.25">
      <c r="A2451" t="s">
        <v>798</v>
      </c>
      <c r="B2451" t="s">
        <v>1262</v>
      </c>
      <c r="C2451" t="s">
        <v>13770</v>
      </c>
      <c r="E2451" t="s">
        <v>13767</v>
      </c>
      <c r="F2451">
        <v>2</v>
      </c>
      <c r="G2451">
        <v>5</v>
      </c>
      <c r="H2451">
        <v>5701</v>
      </c>
      <c r="I2451">
        <v>270103</v>
      </c>
      <c r="J2451" t="s">
        <v>13535</v>
      </c>
      <c r="K2451">
        <v>270103007</v>
      </c>
      <c r="L2451" t="s">
        <v>13726</v>
      </c>
      <c r="M2451">
        <v>2684</v>
      </c>
      <c r="N2451">
        <v>0</v>
      </c>
      <c r="O2451">
        <v>1618</v>
      </c>
    </row>
    <row r="2452" spans="1:15" x14ac:dyDescent="0.25">
      <c r="A2452" t="s">
        <v>798</v>
      </c>
      <c r="B2452" t="s">
        <v>1262</v>
      </c>
      <c r="C2452" t="s">
        <v>13771</v>
      </c>
      <c r="E2452" t="s">
        <v>13766</v>
      </c>
      <c r="F2452">
        <v>1</v>
      </c>
      <c r="G2452">
        <v>5</v>
      </c>
      <c r="H2452">
        <v>5701</v>
      </c>
      <c r="I2452">
        <v>270103</v>
      </c>
      <c r="J2452" t="s">
        <v>13535</v>
      </c>
      <c r="K2452">
        <v>270103007</v>
      </c>
      <c r="L2452" t="s">
        <v>13726</v>
      </c>
      <c r="M2452">
        <v>1873</v>
      </c>
      <c r="N2452">
        <v>9957</v>
      </c>
      <c r="O2452">
        <v>1990</v>
      </c>
    </row>
    <row r="2453" spans="1:15" x14ac:dyDescent="0.25">
      <c r="A2453" t="s">
        <v>798</v>
      </c>
      <c r="B2453" t="s">
        <v>1262</v>
      </c>
      <c r="C2453" t="s">
        <v>13771</v>
      </c>
      <c r="E2453" t="s">
        <v>13767</v>
      </c>
      <c r="F2453">
        <v>2</v>
      </c>
      <c r="G2453">
        <v>5</v>
      </c>
      <c r="H2453">
        <v>5701</v>
      </c>
      <c r="I2453">
        <v>270103</v>
      </c>
      <c r="J2453" t="s">
        <v>13535</v>
      </c>
      <c r="K2453">
        <v>270103007</v>
      </c>
      <c r="L2453" t="s">
        <v>13726</v>
      </c>
      <c r="M2453">
        <v>2030</v>
      </c>
      <c r="N2453">
        <v>0</v>
      </c>
      <c r="O2453">
        <v>0</v>
      </c>
    </row>
    <row r="2454" spans="1:15" x14ac:dyDescent="0.25">
      <c r="A2454" t="s">
        <v>798</v>
      </c>
      <c r="B2454" t="s">
        <v>1262</v>
      </c>
      <c r="C2454" t="s">
        <v>13771</v>
      </c>
      <c r="E2454" t="s">
        <v>13768</v>
      </c>
      <c r="F2454">
        <v>3</v>
      </c>
      <c r="G2454">
        <v>5</v>
      </c>
      <c r="H2454">
        <v>5701</v>
      </c>
      <c r="I2454">
        <v>270103</v>
      </c>
      <c r="J2454" t="s">
        <v>13535</v>
      </c>
      <c r="K2454">
        <v>270103007</v>
      </c>
      <c r="L2454" t="s">
        <v>13726</v>
      </c>
      <c r="M2454">
        <v>354</v>
      </c>
      <c r="N2454">
        <v>0</v>
      </c>
      <c r="O2454">
        <v>1990</v>
      </c>
    </row>
    <row r="2455" spans="1:15" x14ac:dyDescent="0.25">
      <c r="A2455" t="s">
        <v>798</v>
      </c>
      <c r="B2455" t="s">
        <v>1262</v>
      </c>
      <c r="C2455" t="s">
        <v>13772</v>
      </c>
      <c r="E2455" t="s">
        <v>13766</v>
      </c>
      <c r="F2455">
        <v>1</v>
      </c>
      <c r="G2455">
        <v>5</v>
      </c>
      <c r="H2455">
        <v>5701</v>
      </c>
      <c r="I2455">
        <v>270103</v>
      </c>
      <c r="J2455" t="s">
        <v>13535</v>
      </c>
      <c r="K2455">
        <v>270103007</v>
      </c>
      <c r="L2455" t="s">
        <v>13726</v>
      </c>
      <c r="M2455">
        <v>1082</v>
      </c>
      <c r="N2455">
        <v>7059</v>
      </c>
      <c r="O2455">
        <v>8415</v>
      </c>
    </row>
    <row r="2456" spans="1:15" x14ac:dyDescent="0.25">
      <c r="A2456" t="s">
        <v>798</v>
      </c>
      <c r="B2456" t="s">
        <v>1262</v>
      </c>
      <c r="C2456" t="s">
        <v>13772</v>
      </c>
      <c r="E2456" t="s">
        <v>13767</v>
      </c>
      <c r="F2456">
        <v>2</v>
      </c>
      <c r="G2456">
        <v>5</v>
      </c>
      <c r="H2456">
        <v>5701</v>
      </c>
      <c r="I2456">
        <v>270103</v>
      </c>
      <c r="J2456" t="s">
        <v>13535</v>
      </c>
      <c r="K2456">
        <v>270103007</v>
      </c>
      <c r="L2456" t="s">
        <v>13726</v>
      </c>
      <c r="M2456">
        <v>1796</v>
      </c>
      <c r="N2456">
        <v>2353</v>
      </c>
      <c r="O2456">
        <v>0</v>
      </c>
    </row>
    <row r="2457" spans="1:15" x14ac:dyDescent="0.25">
      <c r="A2457" t="s">
        <v>798</v>
      </c>
      <c r="B2457" t="s">
        <v>1262</v>
      </c>
      <c r="C2457" t="s">
        <v>13772</v>
      </c>
      <c r="E2457" t="s">
        <v>13768</v>
      </c>
      <c r="F2457">
        <v>3</v>
      </c>
      <c r="G2457">
        <v>5</v>
      </c>
      <c r="H2457">
        <v>5701</v>
      </c>
      <c r="I2457">
        <v>270103</v>
      </c>
      <c r="J2457" t="s">
        <v>13535</v>
      </c>
      <c r="K2457">
        <v>270103007</v>
      </c>
      <c r="L2457" t="s">
        <v>13726</v>
      </c>
      <c r="M2457">
        <v>0</v>
      </c>
      <c r="N2457">
        <v>0</v>
      </c>
      <c r="O2457">
        <v>2805</v>
      </c>
    </row>
    <row r="2458" spans="1:15" x14ac:dyDescent="0.25">
      <c r="A2458" t="s">
        <v>798</v>
      </c>
      <c r="B2458" t="s">
        <v>1262</v>
      </c>
      <c r="C2458" t="s">
        <v>13773</v>
      </c>
      <c r="E2458" t="s">
        <v>13766</v>
      </c>
      <c r="F2458">
        <v>1</v>
      </c>
      <c r="G2458">
        <v>5</v>
      </c>
      <c r="H2458">
        <v>5701</v>
      </c>
      <c r="I2458">
        <v>270103</v>
      </c>
      <c r="J2458" t="s">
        <v>13535</v>
      </c>
      <c r="K2458">
        <v>270103007</v>
      </c>
      <c r="L2458" t="s">
        <v>13726</v>
      </c>
      <c r="M2458">
        <v>187</v>
      </c>
      <c r="N2458">
        <v>3810</v>
      </c>
      <c r="O2458">
        <v>5385</v>
      </c>
    </row>
    <row r="2459" spans="1:15" x14ac:dyDescent="0.25">
      <c r="A2459" t="s">
        <v>798</v>
      </c>
      <c r="B2459" t="s">
        <v>1262</v>
      </c>
      <c r="C2459" t="s">
        <v>13773</v>
      </c>
      <c r="E2459" t="s">
        <v>13767</v>
      </c>
      <c r="F2459">
        <v>2</v>
      </c>
      <c r="G2459">
        <v>5</v>
      </c>
      <c r="H2459">
        <v>5701</v>
      </c>
      <c r="I2459">
        <v>270103</v>
      </c>
      <c r="J2459" t="s">
        <v>13535</v>
      </c>
      <c r="K2459">
        <v>270103007</v>
      </c>
      <c r="L2459" t="s">
        <v>13726</v>
      </c>
      <c r="M2459">
        <v>5709</v>
      </c>
      <c r="N2459">
        <v>0</v>
      </c>
      <c r="O2459">
        <v>4488</v>
      </c>
    </row>
    <row r="2460" spans="1:15" x14ac:dyDescent="0.25">
      <c r="A2460" t="s">
        <v>798</v>
      </c>
      <c r="B2460" t="s">
        <v>1262</v>
      </c>
      <c r="C2460" t="s">
        <v>13773</v>
      </c>
      <c r="E2460" t="s">
        <v>13768</v>
      </c>
      <c r="F2460">
        <v>3</v>
      </c>
      <c r="G2460">
        <v>5</v>
      </c>
      <c r="H2460">
        <v>5701</v>
      </c>
      <c r="I2460">
        <v>270103</v>
      </c>
      <c r="J2460" t="s">
        <v>13535</v>
      </c>
      <c r="K2460">
        <v>270103007</v>
      </c>
      <c r="L2460" t="s">
        <v>13726</v>
      </c>
      <c r="M2460">
        <v>968</v>
      </c>
      <c r="N2460">
        <v>0</v>
      </c>
      <c r="O2460">
        <v>0</v>
      </c>
    </row>
    <row r="2461" spans="1:15" x14ac:dyDescent="0.25">
      <c r="A2461" t="s">
        <v>798</v>
      </c>
      <c r="B2461" t="s">
        <v>1277</v>
      </c>
      <c r="C2461" t="s">
        <v>13770</v>
      </c>
      <c r="E2461" t="s">
        <v>13766</v>
      </c>
      <c r="F2461">
        <v>1</v>
      </c>
      <c r="G2461">
        <v>5</v>
      </c>
      <c r="H2461">
        <v>5706</v>
      </c>
      <c r="I2461">
        <v>270103</v>
      </c>
      <c r="J2461" t="s">
        <v>13535</v>
      </c>
      <c r="K2461">
        <v>270103007</v>
      </c>
      <c r="L2461" t="s">
        <v>13726</v>
      </c>
      <c r="M2461">
        <v>0</v>
      </c>
      <c r="N2461">
        <v>1680</v>
      </c>
      <c r="O2461">
        <v>0</v>
      </c>
    </row>
    <row r="2462" spans="1:15" x14ac:dyDescent="0.25">
      <c r="A2462" t="s">
        <v>798</v>
      </c>
      <c r="B2462" t="s">
        <v>1277</v>
      </c>
      <c r="C2462" t="s">
        <v>13772</v>
      </c>
      <c r="E2462" t="s">
        <v>13766</v>
      </c>
      <c r="F2462">
        <v>1</v>
      </c>
      <c r="G2462">
        <v>5</v>
      </c>
      <c r="H2462">
        <v>5706</v>
      </c>
      <c r="I2462">
        <v>270103</v>
      </c>
      <c r="J2462" t="s">
        <v>13535</v>
      </c>
      <c r="K2462">
        <v>270103007</v>
      </c>
      <c r="L2462" t="s">
        <v>13726</v>
      </c>
      <c r="M2462">
        <v>0</v>
      </c>
      <c r="N2462">
        <v>1176</v>
      </c>
      <c r="O2462">
        <v>0</v>
      </c>
    </row>
    <row r="2463" spans="1:15" x14ac:dyDescent="0.25">
      <c r="A2463" t="s">
        <v>798</v>
      </c>
      <c r="B2463" t="s">
        <v>1277</v>
      </c>
      <c r="C2463" t="s">
        <v>13773</v>
      </c>
      <c r="E2463" t="s">
        <v>13766</v>
      </c>
      <c r="F2463">
        <v>1</v>
      </c>
      <c r="G2463">
        <v>5</v>
      </c>
      <c r="H2463">
        <v>5706</v>
      </c>
      <c r="I2463">
        <v>270103</v>
      </c>
      <c r="J2463" t="s">
        <v>13535</v>
      </c>
      <c r="K2463">
        <v>270103007</v>
      </c>
      <c r="L2463" t="s">
        <v>13726</v>
      </c>
      <c r="M2463">
        <v>0</v>
      </c>
      <c r="N2463">
        <v>762</v>
      </c>
      <c r="O2463">
        <v>0</v>
      </c>
    </row>
    <row r="2464" spans="1:15" x14ac:dyDescent="0.25">
      <c r="A2464" t="s">
        <v>798</v>
      </c>
      <c r="B2464" t="s">
        <v>1277</v>
      </c>
      <c r="C2464" t="s">
        <v>13773</v>
      </c>
      <c r="E2464" t="s">
        <v>13767</v>
      </c>
      <c r="F2464">
        <v>2</v>
      </c>
      <c r="G2464">
        <v>5</v>
      </c>
      <c r="H2464">
        <v>5706</v>
      </c>
      <c r="I2464">
        <v>270103</v>
      </c>
      <c r="J2464" t="s">
        <v>13535</v>
      </c>
      <c r="K2464">
        <v>270103007</v>
      </c>
      <c r="L2464" t="s">
        <v>13726</v>
      </c>
      <c r="M2464">
        <v>0</v>
      </c>
      <c r="N2464">
        <v>762</v>
      </c>
      <c r="O2464">
        <v>0</v>
      </c>
    </row>
    <row r="2465" spans="1:15" x14ac:dyDescent="0.25">
      <c r="A2465" t="s">
        <v>798</v>
      </c>
      <c r="B2465" t="s">
        <v>1259</v>
      </c>
      <c r="C2465" t="s">
        <v>13769</v>
      </c>
      <c r="E2465" t="s">
        <v>13766</v>
      </c>
      <c r="F2465">
        <v>1</v>
      </c>
      <c r="G2465">
        <v>5</v>
      </c>
      <c r="H2465">
        <v>5606</v>
      </c>
      <c r="I2465">
        <v>270103</v>
      </c>
      <c r="J2465" t="s">
        <v>13535</v>
      </c>
      <c r="K2465">
        <v>270103007</v>
      </c>
      <c r="L2465" t="s">
        <v>13726</v>
      </c>
      <c r="M2465">
        <v>0</v>
      </c>
      <c r="N2465">
        <v>3047</v>
      </c>
      <c r="O2465">
        <v>0</v>
      </c>
    </row>
    <row r="2466" spans="1:15" x14ac:dyDescent="0.25">
      <c r="A2466" t="s">
        <v>798</v>
      </c>
      <c r="B2466" t="s">
        <v>1259</v>
      </c>
      <c r="C2466" t="s">
        <v>13770</v>
      </c>
      <c r="E2466" t="s">
        <v>13768</v>
      </c>
      <c r="F2466">
        <v>3</v>
      </c>
      <c r="G2466">
        <v>5</v>
      </c>
      <c r="H2466">
        <v>5606</v>
      </c>
      <c r="I2466">
        <v>270103</v>
      </c>
      <c r="J2466" t="s">
        <v>13535</v>
      </c>
      <c r="K2466">
        <v>270103007</v>
      </c>
      <c r="L2466" t="s">
        <v>13726</v>
      </c>
      <c r="M2466">
        <v>0</v>
      </c>
      <c r="N2466">
        <v>1680</v>
      </c>
      <c r="O2466">
        <v>0</v>
      </c>
    </row>
    <row r="2467" spans="1:15" x14ac:dyDescent="0.25">
      <c r="A2467" t="s">
        <v>798</v>
      </c>
      <c r="B2467" t="s">
        <v>1259</v>
      </c>
      <c r="C2467" t="s">
        <v>13772</v>
      </c>
      <c r="E2467" t="s">
        <v>13766</v>
      </c>
      <c r="F2467">
        <v>1</v>
      </c>
      <c r="G2467">
        <v>5</v>
      </c>
      <c r="H2467">
        <v>5606</v>
      </c>
      <c r="I2467">
        <v>270103</v>
      </c>
      <c r="J2467" t="s">
        <v>13535</v>
      </c>
      <c r="K2467">
        <v>270103007</v>
      </c>
      <c r="L2467" t="s">
        <v>13726</v>
      </c>
      <c r="M2467">
        <v>0</v>
      </c>
      <c r="N2467">
        <v>2353</v>
      </c>
      <c r="O2467">
        <v>0</v>
      </c>
    </row>
    <row r="2468" spans="1:15" x14ac:dyDescent="0.25">
      <c r="A2468" t="s">
        <v>798</v>
      </c>
      <c r="B2468" t="s">
        <v>798</v>
      </c>
      <c r="C2468" t="s">
        <v>13765</v>
      </c>
      <c r="E2468" t="s">
        <v>13767</v>
      </c>
      <c r="F2468">
        <v>2</v>
      </c>
      <c r="G2468">
        <v>5</v>
      </c>
      <c r="H2468">
        <v>5101</v>
      </c>
      <c r="I2468">
        <v>270103</v>
      </c>
      <c r="J2468" t="s">
        <v>13535</v>
      </c>
      <c r="K2468">
        <v>270103007</v>
      </c>
      <c r="L2468" t="s">
        <v>13726</v>
      </c>
      <c r="M2468">
        <v>0</v>
      </c>
      <c r="N2468">
        <v>12040</v>
      </c>
      <c r="O2468">
        <v>0</v>
      </c>
    </row>
    <row r="2469" spans="1:15" x14ac:dyDescent="0.25">
      <c r="A2469" t="s">
        <v>798</v>
      </c>
      <c r="B2469" t="s">
        <v>798</v>
      </c>
      <c r="C2469" t="s">
        <v>13769</v>
      </c>
      <c r="E2469" t="s">
        <v>13766</v>
      </c>
      <c r="F2469">
        <v>1</v>
      </c>
      <c r="G2469">
        <v>5</v>
      </c>
      <c r="H2469">
        <v>5101</v>
      </c>
      <c r="I2469">
        <v>270103</v>
      </c>
      <c r="J2469" t="s">
        <v>13535</v>
      </c>
      <c r="K2469">
        <v>270103007</v>
      </c>
      <c r="L2469" t="s">
        <v>13726</v>
      </c>
      <c r="M2469">
        <v>0</v>
      </c>
      <c r="N2469">
        <v>12188</v>
      </c>
      <c r="O2469">
        <v>0</v>
      </c>
    </row>
    <row r="2470" spans="1:15" x14ac:dyDescent="0.25">
      <c r="A2470" t="s">
        <v>798</v>
      </c>
      <c r="B2470" t="s">
        <v>798</v>
      </c>
      <c r="C2470" t="s">
        <v>13769</v>
      </c>
      <c r="E2470" t="s">
        <v>13767</v>
      </c>
      <c r="F2470">
        <v>2</v>
      </c>
      <c r="G2470">
        <v>5</v>
      </c>
      <c r="H2470">
        <v>5101</v>
      </c>
      <c r="I2470">
        <v>270103</v>
      </c>
      <c r="J2470" t="s">
        <v>13535</v>
      </c>
      <c r="K2470">
        <v>270103007</v>
      </c>
      <c r="L2470" t="s">
        <v>13726</v>
      </c>
      <c r="M2470">
        <v>0</v>
      </c>
      <c r="N2470">
        <v>12188</v>
      </c>
      <c r="O2470">
        <v>0</v>
      </c>
    </row>
    <row r="2471" spans="1:15" x14ac:dyDescent="0.25">
      <c r="A2471" t="s">
        <v>798</v>
      </c>
      <c r="B2471" t="s">
        <v>798</v>
      </c>
      <c r="C2471" t="s">
        <v>13770</v>
      </c>
      <c r="E2471" t="s">
        <v>13766</v>
      </c>
      <c r="F2471">
        <v>1</v>
      </c>
      <c r="G2471">
        <v>5</v>
      </c>
      <c r="H2471">
        <v>5101</v>
      </c>
      <c r="I2471">
        <v>270103</v>
      </c>
      <c r="J2471" t="s">
        <v>13535</v>
      </c>
      <c r="K2471">
        <v>270103007</v>
      </c>
      <c r="L2471" t="s">
        <v>13726</v>
      </c>
      <c r="M2471">
        <v>0</v>
      </c>
      <c r="N2471">
        <v>21846</v>
      </c>
      <c r="O2471">
        <v>0</v>
      </c>
    </row>
    <row r="2472" spans="1:15" x14ac:dyDescent="0.25">
      <c r="A2472" t="s">
        <v>798</v>
      </c>
      <c r="B2472" t="s">
        <v>798</v>
      </c>
      <c r="C2472" t="s">
        <v>13771</v>
      </c>
      <c r="E2472" t="s">
        <v>13766</v>
      </c>
      <c r="F2472">
        <v>1</v>
      </c>
      <c r="G2472">
        <v>5</v>
      </c>
      <c r="H2472">
        <v>5101</v>
      </c>
      <c r="I2472">
        <v>270103</v>
      </c>
      <c r="J2472" t="s">
        <v>13535</v>
      </c>
      <c r="K2472">
        <v>270103007</v>
      </c>
      <c r="L2472" t="s">
        <v>13726</v>
      </c>
      <c r="M2472">
        <v>0</v>
      </c>
      <c r="N2472">
        <v>8297</v>
      </c>
      <c r="O2472">
        <v>0</v>
      </c>
    </row>
    <row r="2473" spans="1:15" x14ac:dyDescent="0.25">
      <c r="A2473" t="s">
        <v>798</v>
      </c>
      <c r="B2473" t="s">
        <v>798</v>
      </c>
      <c r="C2473" t="s">
        <v>13772</v>
      </c>
      <c r="E2473" t="s">
        <v>13766</v>
      </c>
      <c r="F2473">
        <v>1</v>
      </c>
      <c r="G2473">
        <v>5</v>
      </c>
      <c r="H2473">
        <v>5101</v>
      </c>
      <c r="I2473">
        <v>270103</v>
      </c>
      <c r="J2473" t="s">
        <v>13535</v>
      </c>
      <c r="K2473">
        <v>270103007</v>
      </c>
      <c r="L2473" t="s">
        <v>13726</v>
      </c>
      <c r="M2473">
        <v>0</v>
      </c>
      <c r="N2473">
        <v>10588</v>
      </c>
      <c r="O2473">
        <v>0</v>
      </c>
    </row>
    <row r="2474" spans="1:15" x14ac:dyDescent="0.25">
      <c r="A2474" t="s">
        <v>798</v>
      </c>
      <c r="B2474" t="s">
        <v>798</v>
      </c>
      <c r="C2474" t="s">
        <v>13772</v>
      </c>
      <c r="E2474" t="s">
        <v>13767</v>
      </c>
      <c r="F2474">
        <v>2</v>
      </c>
      <c r="G2474">
        <v>5</v>
      </c>
      <c r="H2474">
        <v>5101</v>
      </c>
      <c r="I2474">
        <v>270103</v>
      </c>
      <c r="J2474" t="s">
        <v>13535</v>
      </c>
      <c r="K2474">
        <v>270103007</v>
      </c>
      <c r="L2474" t="s">
        <v>13726</v>
      </c>
      <c r="M2474">
        <v>0</v>
      </c>
      <c r="N2474">
        <v>1176</v>
      </c>
      <c r="O2474">
        <v>0</v>
      </c>
    </row>
    <row r="2475" spans="1:15" x14ac:dyDescent="0.25">
      <c r="A2475" t="s">
        <v>798</v>
      </c>
      <c r="B2475" t="s">
        <v>798</v>
      </c>
      <c r="C2475" t="s">
        <v>13773</v>
      </c>
      <c r="E2475" t="s">
        <v>13766</v>
      </c>
      <c r="F2475">
        <v>1</v>
      </c>
      <c r="G2475">
        <v>5</v>
      </c>
      <c r="H2475">
        <v>5101</v>
      </c>
      <c r="I2475">
        <v>270103</v>
      </c>
      <c r="J2475" t="s">
        <v>13535</v>
      </c>
      <c r="K2475">
        <v>270103007</v>
      </c>
      <c r="L2475" t="s">
        <v>13726</v>
      </c>
      <c r="M2475">
        <v>0</v>
      </c>
      <c r="N2475">
        <v>2286</v>
      </c>
      <c r="O2475">
        <v>0</v>
      </c>
    </row>
    <row r="2476" spans="1:15" x14ac:dyDescent="0.25">
      <c r="A2476" t="s">
        <v>798</v>
      </c>
      <c r="B2476" t="s">
        <v>798</v>
      </c>
      <c r="C2476" t="s">
        <v>13773</v>
      </c>
      <c r="E2476" t="s">
        <v>13767</v>
      </c>
      <c r="F2476">
        <v>2</v>
      </c>
      <c r="G2476">
        <v>5</v>
      </c>
      <c r="H2476">
        <v>5101</v>
      </c>
      <c r="I2476">
        <v>270103</v>
      </c>
      <c r="J2476" t="s">
        <v>13535</v>
      </c>
      <c r="K2476">
        <v>270103007</v>
      </c>
      <c r="L2476" t="s">
        <v>13726</v>
      </c>
      <c r="M2476">
        <v>0</v>
      </c>
      <c r="N2476">
        <v>2286</v>
      </c>
      <c r="O2476">
        <v>0</v>
      </c>
    </row>
    <row r="2477" spans="1:15" x14ac:dyDescent="0.25">
      <c r="A2477" t="s">
        <v>798</v>
      </c>
      <c r="B2477" t="s">
        <v>798</v>
      </c>
      <c r="C2477" t="s">
        <v>13773</v>
      </c>
      <c r="E2477" t="s">
        <v>13768</v>
      </c>
      <c r="F2477">
        <v>3</v>
      </c>
      <c r="G2477">
        <v>5</v>
      </c>
      <c r="H2477">
        <v>5101</v>
      </c>
      <c r="I2477">
        <v>270103</v>
      </c>
      <c r="J2477" t="s">
        <v>13535</v>
      </c>
      <c r="K2477">
        <v>270103007</v>
      </c>
      <c r="L2477" t="s">
        <v>13726</v>
      </c>
      <c r="M2477">
        <v>0</v>
      </c>
      <c r="N2477">
        <v>1524</v>
      </c>
      <c r="O2477">
        <v>0</v>
      </c>
    </row>
    <row r="2478" spans="1:15" x14ac:dyDescent="0.25">
      <c r="A2478" t="s">
        <v>798</v>
      </c>
      <c r="B2478" t="s">
        <v>798</v>
      </c>
      <c r="C2478" t="s">
        <v>13765</v>
      </c>
      <c r="E2478" t="s">
        <v>13766</v>
      </c>
      <c r="F2478">
        <v>1</v>
      </c>
      <c r="G2478">
        <v>5</v>
      </c>
      <c r="H2478">
        <v>5101</v>
      </c>
      <c r="I2478">
        <v>270103</v>
      </c>
      <c r="J2478" t="s">
        <v>13535</v>
      </c>
      <c r="K2478">
        <v>270103007</v>
      </c>
      <c r="L2478" t="s">
        <v>13726</v>
      </c>
      <c r="M2478">
        <v>0</v>
      </c>
      <c r="N2478">
        <v>0</v>
      </c>
      <c r="O2478">
        <v>1907</v>
      </c>
    </row>
    <row r="2479" spans="1:15" x14ac:dyDescent="0.25">
      <c r="A2479" t="s">
        <v>798</v>
      </c>
      <c r="B2479" t="s">
        <v>798</v>
      </c>
      <c r="C2479" t="s">
        <v>13765</v>
      </c>
      <c r="E2479" t="s">
        <v>13767</v>
      </c>
      <c r="F2479">
        <v>2</v>
      </c>
      <c r="G2479">
        <v>5</v>
      </c>
      <c r="H2479">
        <v>5101</v>
      </c>
      <c r="I2479">
        <v>270103</v>
      </c>
      <c r="J2479" t="s">
        <v>13535</v>
      </c>
      <c r="K2479">
        <v>270103007</v>
      </c>
      <c r="L2479" t="s">
        <v>13726</v>
      </c>
      <c r="M2479">
        <v>5674</v>
      </c>
      <c r="N2479">
        <v>0</v>
      </c>
      <c r="O2479">
        <v>0</v>
      </c>
    </row>
    <row r="2480" spans="1:15" x14ac:dyDescent="0.25">
      <c r="A2480" t="s">
        <v>798</v>
      </c>
      <c r="B2480" t="s">
        <v>798</v>
      </c>
      <c r="C2480" t="s">
        <v>13765</v>
      </c>
      <c r="E2480" t="s">
        <v>13768</v>
      </c>
      <c r="F2480">
        <v>3</v>
      </c>
      <c r="G2480">
        <v>5</v>
      </c>
      <c r="H2480">
        <v>5101</v>
      </c>
      <c r="I2480">
        <v>270103</v>
      </c>
      <c r="J2480" t="s">
        <v>13535</v>
      </c>
      <c r="K2480">
        <v>270103007</v>
      </c>
      <c r="L2480" t="s">
        <v>13726</v>
      </c>
      <c r="M2480">
        <v>383</v>
      </c>
      <c r="N2480">
        <v>0</v>
      </c>
      <c r="O2480">
        <v>0</v>
      </c>
    </row>
    <row r="2481" spans="1:15" x14ac:dyDescent="0.25">
      <c r="A2481" t="s">
        <v>798</v>
      </c>
      <c r="B2481" t="s">
        <v>798</v>
      </c>
      <c r="C2481" t="s">
        <v>13769</v>
      </c>
      <c r="E2481" t="s">
        <v>13766</v>
      </c>
      <c r="F2481">
        <v>1</v>
      </c>
      <c r="G2481">
        <v>5</v>
      </c>
      <c r="H2481">
        <v>5101</v>
      </c>
      <c r="I2481">
        <v>270103</v>
      </c>
      <c r="J2481" t="s">
        <v>13535</v>
      </c>
      <c r="K2481">
        <v>270103007</v>
      </c>
      <c r="L2481" t="s">
        <v>13726</v>
      </c>
      <c r="M2481">
        <v>4448</v>
      </c>
      <c r="N2481">
        <v>0</v>
      </c>
      <c r="O2481">
        <v>9194</v>
      </c>
    </row>
    <row r="2482" spans="1:15" x14ac:dyDescent="0.25">
      <c r="A2482" t="s">
        <v>798</v>
      </c>
      <c r="B2482" t="s">
        <v>798</v>
      </c>
      <c r="C2482" t="s">
        <v>13769</v>
      </c>
      <c r="E2482" t="s">
        <v>13767</v>
      </c>
      <c r="F2482">
        <v>2</v>
      </c>
      <c r="G2482">
        <v>5</v>
      </c>
      <c r="H2482">
        <v>5101</v>
      </c>
      <c r="I2482">
        <v>270103</v>
      </c>
      <c r="J2482" t="s">
        <v>13535</v>
      </c>
      <c r="K2482">
        <v>270103007</v>
      </c>
      <c r="L2482" t="s">
        <v>13726</v>
      </c>
      <c r="M2482">
        <v>10027</v>
      </c>
      <c r="N2482">
        <v>0</v>
      </c>
      <c r="O2482">
        <v>2298</v>
      </c>
    </row>
    <row r="2483" spans="1:15" x14ac:dyDescent="0.25">
      <c r="A2483" t="s">
        <v>798</v>
      </c>
      <c r="B2483" t="s">
        <v>798</v>
      </c>
      <c r="C2483" t="s">
        <v>13769</v>
      </c>
      <c r="E2483" t="s">
        <v>13768</v>
      </c>
      <c r="F2483">
        <v>3</v>
      </c>
      <c r="G2483">
        <v>5</v>
      </c>
      <c r="H2483">
        <v>5101</v>
      </c>
      <c r="I2483">
        <v>270103</v>
      </c>
      <c r="J2483" t="s">
        <v>13535</v>
      </c>
      <c r="K2483">
        <v>270103007</v>
      </c>
      <c r="L2483" t="s">
        <v>13726</v>
      </c>
      <c r="M2483">
        <v>0</v>
      </c>
      <c r="N2483">
        <v>0</v>
      </c>
      <c r="O2483">
        <v>16089</v>
      </c>
    </row>
    <row r="2484" spans="1:15" x14ac:dyDescent="0.25">
      <c r="A2484" t="s">
        <v>798</v>
      </c>
      <c r="B2484" t="s">
        <v>798</v>
      </c>
      <c r="C2484" t="s">
        <v>13770</v>
      </c>
      <c r="E2484" t="s">
        <v>13766</v>
      </c>
      <c r="F2484">
        <v>1</v>
      </c>
      <c r="G2484">
        <v>5</v>
      </c>
      <c r="H2484">
        <v>5101</v>
      </c>
      <c r="I2484">
        <v>270103</v>
      </c>
      <c r="J2484" t="s">
        <v>13535</v>
      </c>
      <c r="K2484">
        <v>270103007</v>
      </c>
      <c r="L2484" t="s">
        <v>13726</v>
      </c>
      <c r="M2484">
        <v>10404</v>
      </c>
      <c r="N2484">
        <v>0</v>
      </c>
      <c r="O2484">
        <v>29127</v>
      </c>
    </row>
    <row r="2485" spans="1:15" x14ac:dyDescent="0.25">
      <c r="A2485" t="s">
        <v>798</v>
      </c>
      <c r="B2485" t="s">
        <v>798</v>
      </c>
      <c r="C2485" t="s">
        <v>13770</v>
      </c>
      <c r="E2485" t="s">
        <v>13767</v>
      </c>
      <c r="F2485">
        <v>2</v>
      </c>
      <c r="G2485">
        <v>5</v>
      </c>
      <c r="H2485">
        <v>5101</v>
      </c>
      <c r="I2485">
        <v>270103</v>
      </c>
      <c r="J2485" t="s">
        <v>13535</v>
      </c>
      <c r="K2485">
        <v>270103007</v>
      </c>
      <c r="L2485" t="s">
        <v>13726</v>
      </c>
      <c r="M2485">
        <v>6595</v>
      </c>
      <c r="N2485">
        <v>0</v>
      </c>
      <c r="O2485">
        <v>6473</v>
      </c>
    </row>
    <row r="2486" spans="1:15" x14ac:dyDescent="0.25">
      <c r="A2486" t="s">
        <v>798</v>
      </c>
      <c r="B2486" t="s">
        <v>798</v>
      </c>
      <c r="C2486" t="s">
        <v>13770</v>
      </c>
      <c r="E2486" t="s">
        <v>13768</v>
      </c>
      <c r="F2486">
        <v>3</v>
      </c>
      <c r="G2486">
        <v>5</v>
      </c>
      <c r="H2486">
        <v>5101</v>
      </c>
      <c r="I2486">
        <v>270103</v>
      </c>
      <c r="J2486" t="s">
        <v>13535</v>
      </c>
      <c r="K2486">
        <v>270103007</v>
      </c>
      <c r="L2486" t="s">
        <v>13726</v>
      </c>
      <c r="M2486">
        <v>268</v>
      </c>
      <c r="N2486">
        <v>0</v>
      </c>
      <c r="O2486">
        <v>1618</v>
      </c>
    </row>
    <row r="2487" spans="1:15" x14ac:dyDescent="0.25">
      <c r="A2487" t="s">
        <v>798</v>
      </c>
      <c r="B2487" t="s">
        <v>798</v>
      </c>
      <c r="C2487" t="s">
        <v>13771</v>
      </c>
      <c r="E2487" t="s">
        <v>13766</v>
      </c>
      <c r="F2487">
        <v>1</v>
      </c>
      <c r="G2487">
        <v>5</v>
      </c>
      <c r="H2487">
        <v>5101</v>
      </c>
      <c r="I2487">
        <v>270103</v>
      </c>
      <c r="J2487" t="s">
        <v>13535</v>
      </c>
      <c r="K2487">
        <v>270103007</v>
      </c>
      <c r="L2487" t="s">
        <v>13726</v>
      </c>
      <c r="M2487">
        <v>7272</v>
      </c>
      <c r="N2487">
        <v>0</v>
      </c>
      <c r="O2487">
        <v>15919</v>
      </c>
    </row>
    <row r="2488" spans="1:15" x14ac:dyDescent="0.25">
      <c r="A2488" t="s">
        <v>798</v>
      </c>
      <c r="B2488" t="s">
        <v>798</v>
      </c>
      <c r="C2488" t="s">
        <v>13771</v>
      </c>
      <c r="E2488" t="s">
        <v>13767</v>
      </c>
      <c r="F2488">
        <v>2</v>
      </c>
      <c r="G2488">
        <v>5</v>
      </c>
      <c r="H2488">
        <v>5101</v>
      </c>
      <c r="I2488">
        <v>270103</v>
      </c>
      <c r="J2488" t="s">
        <v>13535</v>
      </c>
      <c r="K2488">
        <v>270103007</v>
      </c>
      <c r="L2488" t="s">
        <v>13726</v>
      </c>
      <c r="M2488">
        <v>24365</v>
      </c>
      <c r="N2488">
        <v>0</v>
      </c>
      <c r="O2488">
        <v>0</v>
      </c>
    </row>
    <row r="2489" spans="1:15" x14ac:dyDescent="0.25">
      <c r="A2489" t="s">
        <v>798</v>
      </c>
      <c r="B2489" t="s">
        <v>798</v>
      </c>
      <c r="C2489" t="s">
        <v>13771</v>
      </c>
      <c r="E2489" t="s">
        <v>13768</v>
      </c>
      <c r="F2489">
        <v>3</v>
      </c>
      <c r="G2489">
        <v>5</v>
      </c>
      <c r="H2489">
        <v>5101</v>
      </c>
      <c r="I2489">
        <v>270103</v>
      </c>
      <c r="J2489" t="s">
        <v>13535</v>
      </c>
      <c r="K2489">
        <v>270103007</v>
      </c>
      <c r="L2489" t="s">
        <v>13726</v>
      </c>
      <c r="M2489">
        <v>2531</v>
      </c>
      <c r="N2489">
        <v>0</v>
      </c>
      <c r="O2489">
        <v>5970</v>
      </c>
    </row>
    <row r="2490" spans="1:15" x14ac:dyDescent="0.25">
      <c r="A2490" t="s">
        <v>798</v>
      </c>
      <c r="B2490" t="s">
        <v>798</v>
      </c>
      <c r="C2490" t="s">
        <v>13772</v>
      </c>
      <c r="E2490" t="s">
        <v>13766</v>
      </c>
      <c r="F2490">
        <v>1</v>
      </c>
      <c r="G2490">
        <v>5</v>
      </c>
      <c r="H2490">
        <v>5101</v>
      </c>
      <c r="I2490">
        <v>270103</v>
      </c>
      <c r="J2490" t="s">
        <v>13535</v>
      </c>
      <c r="K2490">
        <v>270103007</v>
      </c>
      <c r="L2490" t="s">
        <v>13726</v>
      </c>
      <c r="M2490">
        <v>2544</v>
      </c>
      <c r="N2490">
        <v>0</v>
      </c>
      <c r="O2490">
        <v>16830</v>
      </c>
    </row>
    <row r="2491" spans="1:15" x14ac:dyDescent="0.25">
      <c r="A2491" t="s">
        <v>798</v>
      </c>
      <c r="B2491" t="s">
        <v>798</v>
      </c>
      <c r="C2491" t="s">
        <v>13772</v>
      </c>
      <c r="E2491" t="s">
        <v>13767</v>
      </c>
      <c r="F2491">
        <v>2</v>
      </c>
      <c r="G2491">
        <v>5</v>
      </c>
      <c r="H2491">
        <v>5101</v>
      </c>
      <c r="I2491">
        <v>270103</v>
      </c>
      <c r="J2491" t="s">
        <v>13535</v>
      </c>
      <c r="K2491">
        <v>270103007</v>
      </c>
      <c r="L2491" t="s">
        <v>13726</v>
      </c>
      <c r="M2491">
        <v>14642</v>
      </c>
      <c r="N2491">
        <v>0</v>
      </c>
      <c r="O2491">
        <v>0</v>
      </c>
    </row>
    <row r="2492" spans="1:15" x14ac:dyDescent="0.25">
      <c r="A2492" t="s">
        <v>798</v>
      </c>
      <c r="B2492" t="s">
        <v>798</v>
      </c>
      <c r="C2492" t="s">
        <v>13772</v>
      </c>
      <c r="E2492" t="s">
        <v>13768</v>
      </c>
      <c r="F2492">
        <v>3</v>
      </c>
      <c r="G2492">
        <v>5</v>
      </c>
      <c r="H2492">
        <v>5101</v>
      </c>
      <c r="I2492">
        <v>270103</v>
      </c>
      <c r="J2492" t="s">
        <v>13535</v>
      </c>
      <c r="K2492">
        <v>270103007</v>
      </c>
      <c r="L2492" t="s">
        <v>13726</v>
      </c>
      <c r="M2492">
        <v>307</v>
      </c>
      <c r="N2492">
        <v>0</v>
      </c>
      <c r="O2492">
        <v>9817</v>
      </c>
    </row>
    <row r="2493" spans="1:15" x14ac:dyDescent="0.25">
      <c r="A2493" t="s">
        <v>798</v>
      </c>
      <c r="B2493" t="s">
        <v>798</v>
      </c>
      <c r="C2493" t="s">
        <v>13773</v>
      </c>
      <c r="E2493" t="s">
        <v>13766</v>
      </c>
      <c r="F2493">
        <v>1</v>
      </c>
      <c r="G2493">
        <v>5</v>
      </c>
      <c r="H2493">
        <v>5101</v>
      </c>
      <c r="I2493">
        <v>270103</v>
      </c>
      <c r="J2493" t="s">
        <v>13535</v>
      </c>
      <c r="K2493">
        <v>270103007</v>
      </c>
      <c r="L2493" t="s">
        <v>13726</v>
      </c>
      <c r="M2493">
        <v>690</v>
      </c>
      <c r="N2493">
        <v>0</v>
      </c>
      <c r="O2493">
        <v>11668</v>
      </c>
    </row>
    <row r="2494" spans="1:15" x14ac:dyDescent="0.25">
      <c r="A2494" t="s">
        <v>798</v>
      </c>
      <c r="B2494" t="s">
        <v>798</v>
      </c>
      <c r="C2494" t="s">
        <v>13773</v>
      </c>
      <c r="E2494" t="s">
        <v>13767</v>
      </c>
      <c r="F2494">
        <v>2</v>
      </c>
      <c r="G2494">
        <v>5</v>
      </c>
      <c r="H2494">
        <v>5101</v>
      </c>
      <c r="I2494">
        <v>270103</v>
      </c>
      <c r="J2494" t="s">
        <v>13535</v>
      </c>
      <c r="K2494">
        <v>270103007</v>
      </c>
      <c r="L2494" t="s">
        <v>13726</v>
      </c>
      <c r="M2494">
        <v>4302</v>
      </c>
      <c r="N2494">
        <v>0</v>
      </c>
      <c r="O2494">
        <v>4488</v>
      </c>
    </row>
    <row r="2495" spans="1:15" x14ac:dyDescent="0.25">
      <c r="A2495" t="s">
        <v>798</v>
      </c>
      <c r="B2495" t="s">
        <v>798</v>
      </c>
      <c r="C2495" t="s">
        <v>13773</v>
      </c>
      <c r="E2495" t="s">
        <v>13768</v>
      </c>
      <c r="F2495">
        <v>3</v>
      </c>
      <c r="G2495">
        <v>5</v>
      </c>
      <c r="H2495">
        <v>5101</v>
      </c>
      <c r="I2495">
        <v>270103</v>
      </c>
      <c r="J2495" t="s">
        <v>13535</v>
      </c>
      <c r="K2495">
        <v>270103007</v>
      </c>
      <c r="L2495" t="s">
        <v>13726</v>
      </c>
      <c r="M2495">
        <v>0</v>
      </c>
      <c r="N2495">
        <v>0</v>
      </c>
      <c r="O2495">
        <v>898</v>
      </c>
    </row>
    <row r="2496" spans="1:15" x14ac:dyDescent="0.25">
      <c r="A2496" t="s">
        <v>798</v>
      </c>
      <c r="B2496" t="s">
        <v>1289</v>
      </c>
      <c r="C2496" t="s">
        <v>13765</v>
      </c>
      <c r="E2496" t="s">
        <v>13766</v>
      </c>
      <c r="F2496">
        <v>1</v>
      </c>
      <c r="G2496">
        <v>5</v>
      </c>
      <c r="H2496">
        <v>5804</v>
      </c>
      <c r="I2496">
        <v>270103</v>
      </c>
      <c r="J2496" t="s">
        <v>13535</v>
      </c>
      <c r="K2496">
        <v>270103007</v>
      </c>
      <c r="L2496" t="s">
        <v>13726</v>
      </c>
      <c r="M2496">
        <v>0</v>
      </c>
      <c r="N2496">
        <v>0</v>
      </c>
      <c r="O2496">
        <v>7628</v>
      </c>
    </row>
    <row r="2497" spans="1:15" x14ac:dyDescent="0.25">
      <c r="A2497" t="s">
        <v>798</v>
      </c>
      <c r="B2497" t="s">
        <v>1289</v>
      </c>
      <c r="C2497" t="s">
        <v>13765</v>
      </c>
      <c r="E2497" t="s">
        <v>13767</v>
      </c>
      <c r="F2497">
        <v>2</v>
      </c>
      <c r="G2497">
        <v>5</v>
      </c>
      <c r="H2497">
        <v>5804</v>
      </c>
      <c r="I2497">
        <v>270103</v>
      </c>
      <c r="J2497" t="s">
        <v>13535</v>
      </c>
      <c r="K2497">
        <v>270103007</v>
      </c>
      <c r="L2497" t="s">
        <v>13726</v>
      </c>
      <c r="M2497">
        <v>0</v>
      </c>
      <c r="N2497">
        <v>3010</v>
      </c>
      <c r="O2497">
        <v>0</v>
      </c>
    </row>
    <row r="2498" spans="1:15" x14ac:dyDescent="0.25">
      <c r="A2498" t="s">
        <v>798</v>
      </c>
      <c r="B2498" t="s">
        <v>1289</v>
      </c>
      <c r="C2498" t="s">
        <v>13769</v>
      </c>
      <c r="E2498" t="s">
        <v>13766</v>
      </c>
      <c r="F2498">
        <v>1</v>
      </c>
      <c r="G2498">
        <v>5</v>
      </c>
      <c r="H2498">
        <v>5804</v>
      </c>
      <c r="I2498">
        <v>270103</v>
      </c>
      <c r="J2498" t="s">
        <v>13535</v>
      </c>
      <c r="K2498">
        <v>270103007</v>
      </c>
      <c r="L2498" t="s">
        <v>13726</v>
      </c>
      <c r="M2498">
        <v>2193</v>
      </c>
      <c r="N2498">
        <v>0</v>
      </c>
      <c r="O2498">
        <v>0</v>
      </c>
    </row>
    <row r="2499" spans="1:15" x14ac:dyDescent="0.25">
      <c r="A2499" t="s">
        <v>798</v>
      </c>
      <c r="B2499" t="s">
        <v>1289</v>
      </c>
      <c r="C2499" t="s">
        <v>13769</v>
      </c>
      <c r="E2499" t="s">
        <v>13767</v>
      </c>
      <c r="F2499">
        <v>2</v>
      </c>
      <c r="G2499">
        <v>5</v>
      </c>
      <c r="H2499">
        <v>5804</v>
      </c>
      <c r="I2499">
        <v>270103</v>
      </c>
      <c r="J2499" t="s">
        <v>13535</v>
      </c>
      <c r="K2499">
        <v>270103007</v>
      </c>
      <c r="L2499" t="s">
        <v>13726</v>
      </c>
      <c r="M2499">
        <v>1839</v>
      </c>
      <c r="N2499">
        <v>0</v>
      </c>
      <c r="O2499">
        <v>0</v>
      </c>
    </row>
    <row r="2500" spans="1:15" x14ac:dyDescent="0.25">
      <c r="A2500" t="s">
        <v>798</v>
      </c>
      <c r="B2500" t="s">
        <v>1289</v>
      </c>
      <c r="C2500" t="s">
        <v>13769</v>
      </c>
      <c r="E2500" t="s">
        <v>13768</v>
      </c>
      <c r="F2500">
        <v>3</v>
      </c>
      <c r="G2500">
        <v>5</v>
      </c>
      <c r="H2500">
        <v>5804</v>
      </c>
      <c r="I2500">
        <v>270103</v>
      </c>
      <c r="J2500" t="s">
        <v>13535</v>
      </c>
      <c r="K2500">
        <v>270103007</v>
      </c>
      <c r="L2500" t="s">
        <v>13726</v>
      </c>
      <c r="M2500">
        <v>0</v>
      </c>
      <c r="N2500">
        <v>0</v>
      </c>
      <c r="O2500">
        <v>4597</v>
      </c>
    </row>
    <row r="2501" spans="1:15" x14ac:dyDescent="0.25">
      <c r="A2501" t="s">
        <v>798</v>
      </c>
      <c r="B2501" t="s">
        <v>1289</v>
      </c>
      <c r="C2501" t="s">
        <v>13770</v>
      </c>
      <c r="E2501" t="s">
        <v>13766</v>
      </c>
      <c r="F2501">
        <v>1</v>
      </c>
      <c r="G2501">
        <v>5</v>
      </c>
      <c r="H2501">
        <v>5804</v>
      </c>
      <c r="I2501">
        <v>270103</v>
      </c>
      <c r="J2501" t="s">
        <v>13535</v>
      </c>
      <c r="K2501">
        <v>270103007</v>
      </c>
      <c r="L2501" t="s">
        <v>13726</v>
      </c>
      <c r="M2501">
        <v>914</v>
      </c>
      <c r="N2501">
        <v>8402</v>
      </c>
      <c r="O2501">
        <v>6473</v>
      </c>
    </row>
    <row r="2502" spans="1:15" x14ac:dyDescent="0.25">
      <c r="A2502" t="s">
        <v>798</v>
      </c>
      <c r="B2502" t="s">
        <v>1289</v>
      </c>
      <c r="C2502" t="s">
        <v>13770</v>
      </c>
      <c r="E2502" t="s">
        <v>13767</v>
      </c>
      <c r="F2502">
        <v>2</v>
      </c>
      <c r="G2502">
        <v>5</v>
      </c>
      <c r="H2502">
        <v>5804</v>
      </c>
      <c r="I2502">
        <v>270103</v>
      </c>
      <c r="J2502" t="s">
        <v>13535</v>
      </c>
      <c r="K2502">
        <v>270103007</v>
      </c>
      <c r="L2502" t="s">
        <v>13726</v>
      </c>
      <c r="M2502">
        <v>3633</v>
      </c>
      <c r="N2502">
        <v>0</v>
      </c>
      <c r="O2502">
        <v>0</v>
      </c>
    </row>
    <row r="2503" spans="1:15" x14ac:dyDescent="0.25">
      <c r="A2503" t="s">
        <v>798</v>
      </c>
      <c r="B2503" t="s">
        <v>1289</v>
      </c>
      <c r="C2503" t="s">
        <v>13770</v>
      </c>
      <c r="E2503" t="s">
        <v>13768</v>
      </c>
      <c r="F2503">
        <v>3</v>
      </c>
      <c r="G2503">
        <v>5</v>
      </c>
      <c r="H2503">
        <v>5804</v>
      </c>
      <c r="I2503">
        <v>270103</v>
      </c>
      <c r="J2503" t="s">
        <v>13535</v>
      </c>
      <c r="K2503">
        <v>270103007</v>
      </c>
      <c r="L2503" t="s">
        <v>13726</v>
      </c>
      <c r="M2503">
        <v>0</v>
      </c>
      <c r="N2503">
        <v>1680</v>
      </c>
      <c r="O2503">
        <v>1618</v>
      </c>
    </row>
    <row r="2504" spans="1:15" x14ac:dyDescent="0.25">
      <c r="A2504" t="s">
        <v>798</v>
      </c>
      <c r="B2504" t="s">
        <v>1289</v>
      </c>
      <c r="C2504" t="s">
        <v>13771</v>
      </c>
      <c r="E2504" t="s">
        <v>13766</v>
      </c>
      <c r="F2504">
        <v>1</v>
      </c>
      <c r="G2504">
        <v>5</v>
      </c>
      <c r="H2504">
        <v>5804</v>
      </c>
      <c r="I2504">
        <v>270103</v>
      </c>
      <c r="J2504" t="s">
        <v>13535</v>
      </c>
      <c r="K2504">
        <v>270103007</v>
      </c>
      <c r="L2504" t="s">
        <v>13726</v>
      </c>
      <c r="M2504">
        <v>1645</v>
      </c>
      <c r="N2504">
        <v>3319</v>
      </c>
      <c r="O2504">
        <v>3980</v>
      </c>
    </row>
    <row r="2505" spans="1:15" x14ac:dyDescent="0.25">
      <c r="A2505" t="s">
        <v>798</v>
      </c>
      <c r="B2505" t="s">
        <v>1289</v>
      </c>
      <c r="C2505" t="s">
        <v>13771</v>
      </c>
      <c r="E2505" t="s">
        <v>13767</v>
      </c>
      <c r="F2505">
        <v>2</v>
      </c>
      <c r="G2505">
        <v>5</v>
      </c>
      <c r="H2505">
        <v>5804</v>
      </c>
      <c r="I2505">
        <v>270103</v>
      </c>
      <c r="J2505" t="s">
        <v>13535</v>
      </c>
      <c r="K2505">
        <v>270103007</v>
      </c>
      <c r="L2505" t="s">
        <v>13726</v>
      </c>
      <c r="M2505">
        <v>8174</v>
      </c>
      <c r="N2505">
        <v>0</v>
      </c>
      <c r="O2505">
        <v>0</v>
      </c>
    </row>
    <row r="2506" spans="1:15" x14ac:dyDescent="0.25">
      <c r="A2506" t="s">
        <v>798</v>
      </c>
      <c r="B2506" t="s">
        <v>1289</v>
      </c>
      <c r="C2506" t="s">
        <v>13771</v>
      </c>
      <c r="E2506" t="s">
        <v>13768</v>
      </c>
      <c r="F2506">
        <v>3</v>
      </c>
      <c r="G2506">
        <v>5</v>
      </c>
      <c r="H2506">
        <v>5804</v>
      </c>
      <c r="I2506">
        <v>270103</v>
      </c>
      <c r="J2506" t="s">
        <v>13535</v>
      </c>
      <c r="K2506">
        <v>270103007</v>
      </c>
      <c r="L2506" t="s">
        <v>13726</v>
      </c>
      <c r="M2506">
        <v>0</v>
      </c>
      <c r="N2506">
        <v>0</v>
      </c>
      <c r="O2506">
        <v>1990</v>
      </c>
    </row>
    <row r="2507" spans="1:15" x14ac:dyDescent="0.25">
      <c r="A2507" t="s">
        <v>798</v>
      </c>
      <c r="B2507" t="s">
        <v>1289</v>
      </c>
      <c r="C2507" t="s">
        <v>13772</v>
      </c>
      <c r="E2507" t="s">
        <v>13766</v>
      </c>
      <c r="F2507">
        <v>1</v>
      </c>
      <c r="G2507">
        <v>5</v>
      </c>
      <c r="H2507">
        <v>5804</v>
      </c>
      <c r="I2507">
        <v>270103</v>
      </c>
      <c r="J2507" t="s">
        <v>13535</v>
      </c>
      <c r="K2507">
        <v>270103007</v>
      </c>
      <c r="L2507" t="s">
        <v>13726</v>
      </c>
      <c r="M2507">
        <v>1005</v>
      </c>
      <c r="N2507">
        <v>7059</v>
      </c>
      <c r="O2507">
        <v>1402</v>
      </c>
    </row>
    <row r="2508" spans="1:15" x14ac:dyDescent="0.25">
      <c r="A2508" t="s">
        <v>798</v>
      </c>
      <c r="B2508" t="s">
        <v>1289</v>
      </c>
      <c r="C2508" t="s">
        <v>13772</v>
      </c>
      <c r="E2508" t="s">
        <v>13767</v>
      </c>
      <c r="F2508">
        <v>2</v>
      </c>
      <c r="G2508">
        <v>5</v>
      </c>
      <c r="H2508">
        <v>5804</v>
      </c>
      <c r="I2508">
        <v>270103</v>
      </c>
      <c r="J2508" t="s">
        <v>13535</v>
      </c>
      <c r="K2508">
        <v>270103007</v>
      </c>
      <c r="L2508" t="s">
        <v>13726</v>
      </c>
      <c r="M2508">
        <v>8831</v>
      </c>
      <c r="N2508">
        <v>0</v>
      </c>
      <c r="O2508">
        <v>0</v>
      </c>
    </row>
    <row r="2509" spans="1:15" x14ac:dyDescent="0.25">
      <c r="A2509" t="s">
        <v>798</v>
      </c>
      <c r="B2509" t="s">
        <v>1289</v>
      </c>
      <c r="C2509" t="s">
        <v>13772</v>
      </c>
      <c r="E2509" t="s">
        <v>13768</v>
      </c>
      <c r="F2509">
        <v>3</v>
      </c>
      <c r="G2509">
        <v>5</v>
      </c>
      <c r="H2509">
        <v>5804</v>
      </c>
      <c r="I2509">
        <v>270103</v>
      </c>
      <c r="J2509" t="s">
        <v>13535</v>
      </c>
      <c r="K2509">
        <v>270103007</v>
      </c>
      <c r="L2509" t="s">
        <v>13726</v>
      </c>
      <c r="M2509">
        <v>2742</v>
      </c>
      <c r="N2509">
        <v>0</v>
      </c>
      <c r="O2509">
        <v>1402</v>
      </c>
    </row>
    <row r="2510" spans="1:15" x14ac:dyDescent="0.25">
      <c r="A2510" t="s">
        <v>798</v>
      </c>
      <c r="B2510" t="s">
        <v>1289</v>
      </c>
      <c r="C2510" t="s">
        <v>13773</v>
      </c>
      <c r="E2510" t="s">
        <v>13766</v>
      </c>
      <c r="F2510">
        <v>1</v>
      </c>
      <c r="G2510">
        <v>5</v>
      </c>
      <c r="H2510">
        <v>5804</v>
      </c>
      <c r="I2510">
        <v>270103</v>
      </c>
      <c r="J2510" t="s">
        <v>13535</v>
      </c>
      <c r="K2510">
        <v>270103007</v>
      </c>
      <c r="L2510" t="s">
        <v>13726</v>
      </c>
      <c r="M2510">
        <v>0</v>
      </c>
      <c r="N2510">
        <v>1524</v>
      </c>
      <c r="O2510">
        <v>7181</v>
      </c>
    </row>
    <row r="2511" spans="1:15" x14ac:dyDescent="0.25">
      <c r="A2511" t="s">
        <v>798</v>
      </c>
      <c r="B2511" t="s">
        <v>1289</v>
      </c>
      <c r="C2511" t="s">
        <v>13773</v>
      </c>
      <c r="E2511" t="s">
        <v>13767</v>
      </c>
      <c r="F2511">
        <v>2</v>
      </c>
      <c r="G2511">
        <v>5</v>
      </c>
      <c r="H2511">
        <v>5804</v>
      </c>
      <c r="I2511">
        <v>270103</v>
      </c>
      <c r="J2511" t="s">
        <v>13535</v>
      </c>
      <c r="K2511">
        <v>270103007</v>
      </c>
      <c r="L2511" t="s">
        <v>13726</v>
      </c>
      <c r="M2511">
        <v>1970</v>
      </c>
      <c r="N2511">
        <v>2286</v>
      </c>
      <c r="O2511">
        <v>4488</v>
      </c>
    </row>
    <row r="2512" spans="1:15" x14ac:dyDescent="0.25">
      <c r="A2512" t="s">
        <v>798</v>
      </c>
      <c r="B2512" t="s">
        <v>1289</v>
      </c>
      <c r="C2512" t="s">
        <v>13773</v>
      </c>
      <c r="E2512" t="s">
        <v>13768</v>
      </c>
      <c r="F2512">
        <v>3</v>
      </c>
      <c r="G2512">
        <v>5</v>
      </c>
      <c r="H2512">
        <v>5804</v>
      </c>
      <c r="I2512">
        <v>270103</v>
      </c>
      <c r="J2512" t="s">
        <v>13535</v>
      </c>
      <c r="K2512">
        <v>270103007</v>
      </c>
      <c r="L2512" t="s">
        <v>13726</v>
      </c>
      <c r="M2512">
        <v>0</v>
      </c>
      <c r="N2512">
        <v>0</v>
      </c>
      <c r="O2512">
        <v>898</v>
      </c>
    </row>
    <row r="2513" spans="1:15" x14ac:dyDescent="0.25">
      <c r="A2513" t="s">
        <v>798</v>
      </c>
      <c r="B2513" t="s">
        <v>1196</v>
      </c>
      <c r="C2513" t="s">
        <v>13765</v>
      </c>
      <c r="E2513" t="s">
        <v>13766</v>
      </c>
      <c r="F2513">
        <v>1</v>
      </c>
      <c r="G2513">
        <v>5</v>
      </c>
      <c r="H2513">
        <v>5109</v>
      </c>
      <c r="I2513">
        <v>270103</v>
      </c>
      <c r="J2513" t="s">
        <v>13535</v>
      </c>
      <c r="K2513">
        <v>270103007</v>
      </c>
      <c r="L2513" t="s">
        <v>13726</v>
      </c>
      <c r="M2513">
        <v>0</v>
      </c>
      <c r="N2513">
        <v>0</v>
      </c>
      <c r="O2513">
        <v>5721</v>
      </c>
    </row>
    <row r="2514" spans="1:15" x14ac:dyDescent="0.25">
      <c r="A2514" t="s">
        <v>798</v>
      </c>
      <c r="B2514" t="s">
        <v>1196</v>
      </c>
      <c r="C2514" t="s">
        <v>13765</v>
      </c>
      <c r="E2514" t="s">
        <v>13767</v>
      </c>
      <c r="F2514">
        <v>2</v>
      </c>
      <c r="G2514">
        <v>5</v>
      </c>
      <c r="H2514">
        <v>5109</v>
      </c>
      <c r="I2514">
        <v>270103</v>
      </c>
      <c r="J2514" t="s">
        <v>13535</v>
      </c>
      <c r="K2514">
        <v>270103007</v>
      </c>
      <c r="L2514" t="s">
        <v>13726</v>
      </c>
      <c r="M2514">
        <v>3930</v>
      </c>
      <c r="N2514">
        <v>6020</v>
      </c>
      <c r="O2514">
        <v>1907</v>
      </c>
    </row>
    <row r="2515" spans="1:15" x14ac:dyDescent="0.25">
      <c r="A2515" t="s">
        <v>798</v>
      </c>
      <c r="B2515" t="s">
        <v>1196</v>
      </c>
      <c r="C2515" t="s">
        <v>13769</v>
      </c>
      <c r="E2515" t="s">
        <v>13766</v>
      </c>
      <c r="F2515">
        <v>1</v>
      </c>
      <c r="G2515">
        <v>5</v>
      </c>
      <c r="H2515">
        <v>5109</v>
      </c>
      <c r="I2515">
        <v>270103</v>
      </c>
      <c r="J2515" t="s">
        <v>13535</v>
      </c>
      <c r="K2515">
        <v>270103007</v>
      </c>
      <c r="L2515" t="s">
        <v>13726</v>
      </c>
      <c r="M2515">
        <v>9782</v>
      </c>
      <c r="N2515">
        <v>9141</v>
      </c>
      <c r="O2515">
        <v>6895</v>
      </c>
    </row>
    <row r="2516" spans="1:15" x14ac:dyDescent="0.25">
      <c r="A2516" t="s">
        <v>798</v>
      </c>
      <c r="B2516" t="s">
        <v>1196</v>
      </c>
      <c r="C2516" t="s">
        <v>13769</v>
      </c>
      <c r="E2516" t="s">
        <v>13767</v>
      </c>
      <c r="F2516">
        <v>2</v>
      </c>
      <c r="G2516">
        <v>5</v>
      </c>
      <c r="H2516">
        <v>5109</v>
      </c>
      <c r="I2516">
        <v>270103</v>
      </c>
      <c r="J2516" t="s">
        <v>13535</v>
      </c>
      <c r="K2516">
        <v>270103007</v>
      </c>
      <c r="L2516" t="s">
        <v>13726</v>
      </c>
      <c r="M2516">
        <v>31535</v>
      </c>
      <c r="N2516">
        <v>6094</v>
      </c>
      <c r="O2516">
        <v>2298</v>
      </c>
    </row>
    <row r="2517" spans="1:15" x14ac:dyDescent="0.25">
      <c r="A2517" t="s">
        <v>798</v>
      </c>
      <c r="B2517" t="s">
        <v>1196</v>
      </c>
      <c r="C2517" t="s">
        <v>13769</v>
      </c>
      <c r="E2517" t="s">
        <v>13768</v>
      </c>
      <c r="F2517">
        <v>3</v>
      </c>
      <c r="G2517">
        <v>5</v>
      </c>
      <c r="H2517">
        <v>5109</v>
      </c>
      <c r="I2517">
        <v>270103</v>
      </c>
      <c r="J2517" t="s">
        <v>13535</v>
      </c>
      <c r="K2517">
        <v>270103007</v>
      </c>
      <c r="L2517" t="s">
        <v>13726</v>
      </c>
      <c r="M2517">
        <v>0</v>
      </c>
      <c r="N2517">
        <v>0</v>
      </c>
      <c r="O2517">
        <v>2298</v>
      </c>
    </row>
    <row r="2518" spans="1:15" x14ac:dyDescent="0.25">
      <c r="A2518" t="s">
        <v>798</v>
      </c>
      <c r="B2518" t="s">
        <v>1196</v>
      </c>
      <c r="C2518" t="s">
        <v>13770</v>
      </c>
      <c r="E2518" t="s">
        <v>13766</v>
      </c>
      <c r="F2518">
        <v>1</v>
      </c>
      <c r="G2518">
        <v>5</v>
      </c>
      <c r="H2518">
        <v>5109</v>
      </c>
      <c r="I2518">
        <v>270103</v>
      </c>
      <c r="J2518" t="s">
        <v>13535</v>
      </c>
      <c r="K2518">
        <v>270103007</v>
      </c>
      <c r="L2518" t="s">
        <v>13726</v>
      </c>
      <c r="M2518">
        <v>4252</v>
      </c>
      <c r="N2518">
        <v>20165</v>
      </c>
      <c r="O2518">
        <v>16181</v>
      </c>
    </row>
    <row r="2519" spans="1:15" x14ac:dyDescent="0.25">
      <c r="A2519" t="s">
        <v>798</v>
      </c>
      <c r="B2519" t="s">
        <v>1196</v>
      </c>
      <c r="C2519" t="s">
        <v>13770</v>
      </c>
      <c r="E2519" t="s">
        <v>13767</v>
      </c>
      <c r="F2519">
        <v>2</v>
      </c>
      <c r="G2519">
        <v>5</v>
      </c>
      <c r="H2519">
        <v>5109</v>
      </c>
      <c r="I2519">
        <v>270103</v>
      </c>
      <c r="J2519" t="s">
        <v>13535</v>
      </c>
      <c r="K2519">
        <v>270103007</v>
      </c>
      <c r="L2519" t="s">
        <v>13726</v>
      </c>
      <c r="M2519">
        <v>11371</v>
      </c>
      <c r="N2519">
        <v>0</v>
      </c>
      <c r="O2519">
        <v>3236</v>
      </c>
    </row>
    <row r="2520" spans="1:15" x14ac:dyDescent="0.25">
      <c r="A2520" t="s">
        <v>798</v>
      </c>
      <c r="B2520" t="s">
        <v>1196</v>
      </c>
      <c r="C2520" t="s">
        <v>13770</v>
      </c>
      <c r="E2520" t="s">
        <v>13768</v>
      </c>
      <c r="F2520">
        <v>3</v>
      </c>
      <c r="G2520">
        <v>5</v>
      </c>
      <c r="H2520">
        <v>5109</v>
      </c>
      <c r="I2520">
        <v>270103</v>
      </c>
      <c r="J2520" t="s">
        <v>13535</v>
      </c>
      <c r="K2520">
        <v>270103007</v>
      </c>
      <c r="L2520" t="s">
        <v>13726</v>
      </c>
      <c r="M2520">
        <v>838</v>
      </c>
      <c r="N2520">
        <v>0</v>
      </c>
      <c r="O2520">
        <v>9709</v>
      </c>
    </row>
    <row r="2521" spans="1:15" x14ac:dyDescent="0.25">
      <c r="A2521" t="s">
        <v>798</v>
      </c>
      <c r="B2521" t="s">
        <v>1196</v>
      </c>
      <c r="C2521" t="s">
        <v>13771</v>
      </c>
      <c r="E2521" t="s">
        <v>13766</v>
      </c>
      <c r="F2521">
        <v>1</v>
      </c>
      <c r="G2521">
        <v>5</v>
      </c>
      <c r="H2521">
        <v>5109</v>
      </c>
      <c r="I2521">
        <v>270103</v>
      </c>
      <c r="J2521" t="s">
        <v>13535</v>
      </c>
      <c r="K2521">
        <v>270103007</v>
      </c>
      <c r="L2521" t="s">
        <v>13726</v>
      </c>
      <c r="M2521">
        <v>2003</v>
      </c>
      <c r="N2521">
        <v>16594</v>
      </c>
      <c r="O2521">
        <v>21889</v>
      </c>
    </row>
    <row r="2522" spans="1:15" x14ac:dyDescent="0.25">
      <c r="A2522" t="s">
        <v>798</v>
      </c>
      <c r="B2522" t="s">
        <v>1196</v>
      </c>
      <c r="C2522" t="s">
        <v>13771</v>
      </c>
      <c r="E2522" t="s">
        <v>13767</v>
      </c>
      <c r="F2522">
        <v>2</v>
      </c>
      <c r="G2522">
        <v>5</v>
      </c>
      <c r="H2522">
        <v>5109</v>
      </c>
      <c r="I2522">
        <v>270103</v>
      </c>
      <c r="J2522" t="s">
        <v>13535</v>
      </c>
      <c r="K2522">
        <v>270103007</v>
      </c>
      <c r="L2522" t="s">
        <v>13726</v>
      </c>
      <c r="M2522">
        <v>18020</v>
      </c>
      <c r="N2522">
        <v>0</v>
      </c>
      <c r="O2522">
        <v>0</v>
      </c>
    </row>
    <row r="2523" spans="1:15" x14ac:dyDescent="0.25">
      <c r="A2523" t="s">
        <v>798</v>
      </c>
      <c r="B2523" t="s">
        <v>1196</v>
      </c>
      <c r="C2523" t="s">
        <v>13771</v>
      </c>
      <c r="E2523" t="s">
        <v>13768</v>
      </c>
      <c r="F2523">
        <v>3</v>
      </c>
      <c r="G2523">
        <v>5</v>
      </c>
      <c r="H2523">
        <v>5109</v>
      </c>
      <c r="I2523">
        <v>270103</v>
      </c>
      <c r="J2523" t="s">
        <v>13535</v>
      </c>
      <c r="K2523">
        <v>270103007</v>
      </c>
      <c r="L2523" t="s">
        <v>13726</v>
      </c>
      <c r="M2523">
        <v>0</v>
      </c>
      <c r="N2523">
        <v>3319</v>
      </c>
      <c r="O2523">
        <v>1990</v>
      </c>
    </row>
    <row r="2524" spans="1:15" x14ac:dyDescent="0.25">
      <c r="A2524" t="s">
        <v>798</v>
      </c>
      <c r="B2524" t="s">
        <v>1196</v>
      </c>
      <c r="C2524" t="s">
        <v>13772</v>
      </c>
      <c r="E2524" t="s">
        <v>13766</v>
      </c>
      <c r="F2524">
        <v>1</v>
      </c>
      <c r="G2524">
        <v>5</v>
      </c>
      <c r="H2524">
        <v>5109</v>
      </c>
      <c r="I2524">
        <v>270103</v>
      </c>
      <c r="J2524" t="s">
        <v>13535</v>
      </c>
      <c r="K2524">
        <v>270103007</v>
      </c>
      <c r="L2524" t="s">
        <v>13726</v>
      </c>
      <c r="M2524">
        <v>773</v>
      </c>
      <c r="N2524">
        <v>17646</v>
      </c>
      <c r="O2524">
        <v>11220</v>
      </c>
    </row>
    <row r="2525" spans="1:15" x14ac:dyDescent="0.25">
      <c r="A2525" t="s">
        <v>798</v>
      </c>
      <c r="B2525" t="s">
        <v>1196</v>
      </c>
      <c r="C2525" t="s">
        <v>13772</v>
      </c>
      <c r="E2525" t="s">
        <v>13767</v>
      </c>
      <c r="F2525">
        <v>2</v>
      </c>
      <c r="G2525">
        <v>5</v>
      </c>
      <c r="H2525">
        <v>5109</v>
      </c>
      <c r="I2525">
        <v>270103</v>
      </c>
      <c r="J2525" t="s">
        <v>13535</v>
      </c>
      <c r="K2525">
        <v>270103007</v>
      </c>
      <c r="L2525" t="s">
        <v>13726</v>
      </c>
      <c r="M2525">
        <v>8980</v>
      </c>
      <c r="N2525">
        <v>2353</v>
      </c>
      <c r="O2525">
        <v>0</v>
      </c>
    </row>
    <row r="2526" spans="1:15" x14ac:dyDescent="0.25">
      <c r="A2526" t="s">
        <v>798</v>
      </c>
      <c r="B2526" t="s">
        <v>1196</v>
      </c>
      <c r="C2526" t="s">
        <v>13772</v>
      </c>
      <c r="E2526" t="s">
        <v>13768</v>
      </c>
      <c r="F2526">
        <v>3</v>
      </c>
      <c r="G2526">
        <v>5</v>
      </c>
      <c r="H2526">
        <v>5109</v>
      </c>
      <c r="I2526">
        <v>270103</v>
      </c>
      <c r="J2526" t="s">
        <v>13535</v>
      </c>
      <c r="K2526">
        <v>270103007</v>
      </c>
      <c r="L2526" t="s">
        <v>13726</v>
      </c>
      <c r="M2526">
        <v>354</v>
      </c>
      <c r="N2526">
        <v>0</v>
      </c>
      <c r="O2526">
        <v>8415</v>
      </c>
    </row>
    <row r="2527" spans="1:15" x14ac:dyDescent="0.25">
      <c r="A2527" t="s">
        <v>798</v>
      </c>
      <c r="B2527" t="s">
        <v>1196</v>
      </c>
      <c r="C2527" t="s">
        <v>13773</v>
      </c>
      <c r="E2527" t="s">
        <v>13766</v>
      </c>
      <c r="F2527">
        <v>1</v>
      </c>
      <c r="G2527">
        <v>5</v>
      </c>
      <c r="H2527">
        <v>5109</v>
      </c>
      <c r="I2527">
        <v>270103</v>
      </c>
      <c r="J2527" t="s">
        <v>13535</v>
      </c>
      <c r="K2527">
        <v>270103007</v>
      </c>
      <c r="L2527" t="s">
        <v>13726</v>
      </c>
      <c r="M2527">
        <v>1417</v>
      </c>
      <c r="N2527">
        <v>9905</v>
      </c>
      <c r="O2527">
        <v>10771</v>
      </c>
    </row>
    <row r="2528" spans="1:15" x14ac:dyDescent="0.25">
      <c r="A2528" t="s">
        <v>798</v>
      </c>
      <c r="B2528" t="s">
        <v>1196</v>
      </c>
      <c r="C2528" t="s">
        <v>13773</v>
      </c>
      <c r="E2528" t="s">
        <v>13767</v>
      </c>
      <c r="F2528">
        <v>2</v>
      </c>
      <c r="G2528">
        <v>5</v>
      </c>
      <c r="H2528">
        <v>5109</v>
      </c>
      <c r="I2528">
        <v>270103</v>
      </c>
      <c r="J2528" t="s">
        <v>13535</v>
      </c>
      <c r="K2528">
        <v>270103007</v>
      </c>
      <c r="L2528" t="s">
        <v>13726</v>
      </c>
      <c r="M2528">
        <v>8492</v>
      </c>
      <c r="N2528">
        <v>9143</v>
      </c>
      <c r="O2528">
        <v>0</v>
      </c>
    </row>
    <row r="2529" spans="1:15" x14ac:dyDescent="0.25">
      <c r="A2529" t="s">
        <v>798</v>
      </c>
      <c r="B2529" t="s">
        <v>1196</v>
      </c>
      <c r="C2529" t="s">
        <v>13773</v>
      </c>
      <c r="E2529" t="s">
        <v>13768</v>
      </c>
      <c r="F2529">
        <v>3</v>
      </c>
      <c r="G2529">
        <v>5</v>
      </c>
      <c r="H2529">
        <v>5109</v>
      </c>
      <c r="I2529">
        <v>270103</v>
      </c>
      <c r="J2529" t="s">
        <v>13535</v>
      </c>
      <c r="K2529">
        <v>270103007</v>
      </c>
      <c r="L2529" t="s">
        <v>13726</v>
      </c>
      <c r="M2529">
        <v>0</v>
      </c>
      <c r="N2529">
        <v>2286</v>
      </c>
      <c r="O2529">
        <v>898</v>
      </c>
    </row>
    <row r="2530" spans="1:15" x14ac:dyDescent="0.25">
      <c r="A2530" t="s">
        <v>798</v>
      </c>
      <c r="B2530" t="s">
        <v>1226</v>
      </c>
      <c r="C2530" t="s">
        <v>13769</v>
      </c>
      <c r="E2530" t="s">
        <v>13766</v>
      </c>
      <c r="F2530">
        <v>1</v>
      </c>
      <c r="G2530">
        <v>5</v>
      </c>
      <c r="H2530">
        <v>5405</v>
      </c>
      <c r="I2530">
        <v>270103</v>
      </c>
      <c r="J2530" t="s">
        <v>13535</v>
      </c>
      <c r="K2530">
        <v>270103007</v>
      </c>
      <c r="L2530" t="s">
        <v>13726</v>
      </c>
      <c r="M2530">
        <v>0</v>
      </c>
      <c r="N2530">
        <v>3047</v>
      </c>
      <c r="O2530">
        <v>0</v>
      </c>
    </row>
    <row r="2531" spans="1:15" x14ac:dyDescent="0.25">
      <c r="A2531" t="s">
        <v>798</v>
      </c>
      <c r="B2531" t="s">
        <v>1226</v>
      </c>
      <c r="C2531" t="s">
        <v>13771</v>
      </c>
      <c r="E2531" t="s">
        <v>13766</v>
      </c>
      <c r="F2531">
        <v>1</v>
      </c>
      <c r="G2531">
        <v>5</v>
      </c>
      <c r="H2531">
        <v>5405</v>
      </c>
      <c r="I2531">
        <v>270103</v>
      </c>
      <c r="J2531" t="s">
        <v>13535</v>
      </c>
      <c r="K2531">
        <v>270103007</v>
      </c>
      <c r="L2531" t="s">
        <v>13726</v>
      </c>
      <c r="M2531">
        <v>0</v>
      </c>
      <c r="N2531">
        <v>3319</v>
      </c>
      <c r="O2531">
        <v>0</v>
      </c>
    </row>
    <row r="2532" spans="1:15" x14ac:dyDescent="0.25">
      <c r="A2532" t="s">
        <v>798</v>
      </c>
      <c r="B2532" t="s">
        <v>1226</v>
      </c>
      <c r="C2532" t="s">
        <v>13772</v>
      </c>
      <c r="E2532" t="s">
        <v>13766</v>
      </c>
      <c r="F2532">
        <v>1</v>
      </c>
      <c r="G2532">
        <v>5</v>
      </c>
      <c r="H2532">
        <v>5405</v>
      </c>
      <c r="I2532">
        <v>270103</v>
      </c>
      <c r="J2532" t="s">
        <v>13535</v>
      </c>
      <c r="K2532">
        <v>270103007</v>
      </c>
      <c r="L2532" t="s">
        <v>13726</v>
      </c>
      <c r="M2532">
        <v>0</v>
      </c>
      <c r="N2532">
        <v>1176</v>
      </c>
      <c r="O2532">
        <v>0</v>
      </c>
    </row>
    <row r="2533" spans="1:15" x14ac:dyDescent="0.25">
      <c r="A2533" t="s">
        <v>798</v>
      </c>
      <c r="B2533" t="s">
        <v>1226</v>
      </c>
      <c r="C2533" t="s">
        <v>13773</v>
      </c>
      <c r="E2533" t="s">
        <v>13766</v>
      </c>
      <c r="F2533">
        <v>1</v>
      </c>
      <c r="G2533">
        <v>5</v>
      </c>
      <c r="H2533">
        <v>5405</v>
      </c>
      <c r="I2533">
        <v>270103</v>
      </c>
      <c r="J2533" t="s">
        <v>13535</v>
      </c>
      <c r="K2533">
        <v>270103007</v>
      </c>
      <c r="L2533" t="s">
        <v>13726</v>
      </c>
      <c r="M2533">
        <v>0</v>
      </c>
      <c r="N2533">
        <v>762</v>
      </c>
      <c r="O2533">
        <v>0</v>
      </c>
    </row>
    <row r="2534" spans="1:15" x14ac:dyDescent="0.25">
      <c r="A2534" t="s">
        <v>798</v>
      </c>
      <c r="B2534" t="s">
        <v>1226</v>
      </c>
      <c r="C2534" t="s">
        <v>13773</v>
      </c>
      <c r="E2534" t="s">
        <v>13767</v>
      </c>
      <c r="F2534">
        <v>2</v>
      </c>
      <c r="G2534">
        <v>5</v>
      </c>
      <c r="H2534">
        <v>5405</v>
      </c>
      <c r="I2534">
        <v>270103</v>
      </c>
      <c r="J2534" t="s">
        <v>13535</v>
      </c>
      <c r="K2534">
        <v>270103007</v>
      </c>
      <c r="L2534" t="s">
        <v>13726</v>
      </c>
      <c r="M2534">
        <v>0</v>
      </c>
      <c r="N2534">
        <v>2286</v>
      </c>
      <c r="O2534">
        <v>0</v>
      </c>
    </row>
    <row r="2535" spans="1:15" x14ac:dyDescent="0.25">
      <c r="A2535" t="s">
        <v>789</v>
      </c>
      <c r="B2535" t="s">
        <v>2027</v>
      </c>
      <c r="C2535" t="s">
        <v>13765</v>
      </c>
      <c r="E2535" t="s">
        <v>13767</v>
      </c>
      <c r="F2535">
        <v>2</v>
      </c>
      <c r="G2535">
        <v>16</v>
      </c>
      <c r="H2535">
        <v>16102</v>
      </c>
      <c r="I2535">
        <v>270103</v>
      </c>
      <c r="J2535" t="s">
        <v>13535</v>
      </c>
      <c r="K2535">
        <v>270103007</v>
      </c>
      <c r="L2535" t="s">
        <v>13726</v>
      </c>
      <c r="M2535">
        <v>0</v>
      </c>
      <c r="N2535">
        <v>0</v>
      </c>
      <c r="O2535">
        <v>820</v>
      </c>
    </row>
    <row r="2536" spans="1:15" x14ac:dyDescent="0.25">
      <c r="A2536" t="s">
        <v>789</v>
      </c>
      <c r="B2536" t="s">
        <v>2027</v>
      </c>
      <c r="C2536" t="s">
        <v>13769</v>
      </c>
      <c r="E2536" t="s">
        <v>13766</v>
      </c>
      <c r="F2536">
        <v>1</v>
      </c>
      <c r="G2536">
        <v>16</v>
      </c>
      <c r="H2536">
        <v>16102</v>
      </c>
      <c r="I2536">
        <v>270103</v>
      </c>
      <c r="J2536" t="s">
        <v>13535</v>
      </c>
      <c r="K2536">
        <v>270103007</v>
      </c>
      <c r="L2536" t="s">
        <v>13726</v>
      </c>
      <c r="M2536">
        <v>0</v>
      </c>
      <c r="N2536">
        <v>0</v>
      </c>
      <c r="O2536">
        <v>1419</v>
      </c>
    </row>
    <row r="2537" spans="1:15" x14ac:dyDescent="0.25">
      <c r="A2537" t="s">
        <v>789</v>
      </c>
      <c r="B2537" t="s">
        <v>2027</v>
      </c>
      <c r="C2537" t="s">
        <v>13770</v>
      </c>
      <c r="E2537" t="s">
        <v>13766</v>
      </c>
      <c r="F2537">
        <v>1</v>
      </c>
      <c r="G2537">
        <v>16</v>
      </c>
      <c r="H2537">
        <v>16102</v>
      </c>
      <c r="I2537">
        <v>270103</v>
      </c>
      <c r="J2537" t="s">
        <v>13535</v>
      </c>
      <c r="K2537">
        <v>270103007</v>
      </c>
      <c r="L2537" t="s">
        <v>13726</v>
      </c>
      <c r="M2537">
        <v>0</v>
      </c>
      <c r="N2537">
        <v>0</v>
      </c>
      <c r="O2537">
        <v>1329</v>
      </c>
    </row>
    <row r="2538" spans="1:15" x14ac:dyDescent="0.25">
      <c r="A2538" t="s">
        <v>789</v>
      </c>
      <c r="B2538" t="s">
        <v>2027</v>
      </c>
      <c r="C2538" t="s">
        <v>13771</v>
      </c>
      <c r="E2538" t="s">
        <v>13766</v>
      </c>
      <c r="F2538">
        <v>1</v>
      </c>
      <c r="G2538">
        <v>16</v>
      </c>
      <c r="H2538">
        <v>16102</v>
      </c>
      <c r="I2538">
        <v>270103</v>
      </c>
      <c r="J2538" t="s">
        <v>13535</v>
      </c>
      <c r="K2538">
        <v>270103007</v>
      </c>
      <c r="L2538" t="s">
        <v>13726</v>
      </c>
      <c r="M2538">
        <v>0</v>
      </c>
      <c r="N2538">
        <v>0</v>
      </c>
      <c r="O2538">
        <v>1325</v>
      </c>
    </row>
    <row r="2539" spans="1:15" x14ac:dyDescent="0.25">
      <c r="A2539" t="s">
        <v>789</v>
      </c>
      <c r="B2539" t="s">
        <v>2027</v>
      </c>
      <c r="C2539" t="s">
        <v>13771</v>
      </c>
      <c r="E2539" t="s">
        <v>13767</v>
      </c>
      <c r="F2539">
        <v>2</v>
      </c>
      <c r="G2539">
        <v>16</v>
      </c>
      <c r="H2539">
        <v>16102</v>
      </c>
      <c r="I2539">
        <v>270103</v>
      </c>
      <c r="J2539" t="s">
        <v>13535</v>
      </c>
      <c r="K2539">
        <v>270103007</v>
      </c>
      <c r="L2539" t="s">
        <v>13726</v>
      </c>
      <c r="M2539">
        <v>0</v>
      </c>
      <c r="N2539">
        <v>0</v>
      </c>
      <c r="O2539">
        <v>331</v>
      </c>
    </row>
    <row r="2540" spans="1:15" x14ac:dyDescent="0.25">
      <c r="A2540" t="s">
        <v>789</v>
      </c>
      <c r="B2540" t="s">
        <v>2027</v>
      </c>
      <c r="C2540" t="s">
        <v>13771</v>
      </c>
      <c r="E2540" t="s">
        <v>13768</v>
      </c>
      <c r="F2540">
        <v>3</v>
      </c>
      <c r="G2540">
        <v>16</v>
      </c>
      <c r="H2540">
        <v>16102</v>
      </c>
      <c r="I2540">
        <v>270103</v>
      </c>
      <c r="J2540" t="s">
        <v>13535</v>
      </c>
      <c r="K2540">
        <v>270103007</v>
      </c>
      <c r="L2540" t="s">
        <v>13726</v>
      </c>
      <c r="M2540">
        <v>0</v>
      </c>
      <c r="N2540">
        <v>0</v>
      </c>
      <c r="O2540">
        <v>994</v>
      </c>
    </row>
    <row r="2541" spans="1:15" x14ac:dyDescent="0.25">
      <c r="A2541" t="s">
        <v>789</v>
      </c>
      <c r="B2541" t="s">
        <v>2027</v>
      </c>
      <c r="C2541" t="s">
        <v>13772</v>
      </c>
      <c r="E2541" t="s">
        <v>13766</v>
      </c>
      <c r="F2541">
        <v>1</v>
      </c>
      <c r="G2541">
        <v>16</v>
      </c>
      <c r="H2541">
        <v>16102</v>
      </c>
      <c r="I2541">
        <v>270103</v>
      </c>
      <c r="J2541" t="s">
        <v>13535</v>
      </c>
      <c r="K2541">
        <v>270103007</v>
      </c>
      <c r="L2541" t="s">
        <v>13726</v>
      </c>
      <c r="M2541">
        <v>0</v>
      </c>
      <c r="N2541">
        <v>0</v>
      </c>
      <c r="O2541">
        <v>687</v>
      </c>
    </row>
    <row r="2542" spans="1:15" x14ac:dyDescent="0.25">
      <c r="A2542" t="s">
        <v>789</v>
      </c>
      <c r="B2542" t="s">
        <v>2027</v>
      </c>
      <c r="C2542" t="s">
        <v>13772</v>
      </c>
      <c r="E2542" t="s">
        <v>13767</v>
      </c>
      <c r="F2542">
        <v>2</v>
      </c>
      <c r="G2542">
        <v>16</v>
      </c>
      <c r="H2542">
        <v>16102</v>
      </c>
      <c r="I2542">
        <v>270103</v>
      </c>
      <c r="J2542" t="s">
        <v>13535</v>
      </c>
      <c r="K2542">
        <v>270103007</v>
      </c>
      <c r="L2542" t="s">
        <v>13726</v>
      </c>
      <c r="M2542">
        <v>0</v>
      </c>
      <c r="N2542">
        <v>0</v>
      </c>
      <c r="O2542">
        <v>458</v>
      </c>
    </row>
    <row r="2543" spans="1:15" x14ac:dyDescent="0.25">
      <c r="A2543" t="s">
        <v>789</v>
      </c>
      <c r="B2543" t="s">
        <v>2027</v>
      </c>
      <c r="C2543" t="s">
        <v>13772</v>
      </c>
      <c r="E2543" t="s">
        <v>13768</v>
      </c>
      <c r="F2543">
        <v>3</v>
      </c>
      <c r="G2543">
        <v>16</v>
      </c>
      <c r="H2543">
        <v>16102</v>
      </c>
      <c r="I2543">
        <v>270103</v>
      </c>
      <c r="J2543" t="s">
        <v>13535</v>
      </c>
      <c r="K2543">
        <v>270103007</v>
      </c>
      <c r="L2543" t="s">
        <v>13726</v>
      </c>
      <c r="M2543">
        <v>0</v>
      </c>
      <c r="N2543">
        <v>0</v>
      </c>
      <c r="O2543">
        <v>229</v>
      </c>
    </row>
    <row r="2544" spans="1:15" x14ac:dyDescent="0.25">
      <c r="A2544" t="s">
        <v>789</v>
      </c>
      <c r="B2544" t="s">
        <v>2027</v>
      </c>
      <c r="C2544" t="s">
        <v>13773</v>
      </c>
      <c r="E2544" t="s">
        <v>13766</v>
      </c>
      <c r="F2544">
        <v>1</v>
      </c>
      <c r="G2544">
        <v>16</v>
      </c>
      <c r="H2544">
        <v>16102</v>
      </c>
      <c r="I2544">
        <v>270103</v>
      </c>
      <c r="J2544" t="s">
        <v>13535</v>
      </c>
      <c r="K2544">
        <v>270103007</v>
      </c>
      <c r="L2544" t="s">
        <v>13726</v>
      </c>
      <c r="M2544">
        <v>0</v>
      </c>
      <c r="N2544">
        <v>0</v>
      </c>
      <c r="O2544">
        <v>1561</v>
      </c>
    </row>
    <row r="2545" spans="1:15" x14ac:dyDescent="0.25">
      <c r="A2545" t="s">
        <v>789</v>
      </c>
      <c r="B2545" t="s">
        <v>2027</v>
      </c>
      <c r="C2545" t="s">
        <v>13773</v>
      </c>
      <c r="E2545" t="s">
        <v>13767</v>
      </c>
      <c r="F2545">
        <v>2</v>
      </c>
      <c r="G2545">
        <v>16</v>
      </c>
      <c r="H2545">
        <v>16102</v>
      </c>
      <c r="I2545">
        <v>270103</v>
      </c>
      <c r="J2545" t="s">
        <v>13535</v>
      </c>
      <c r="K2545">
        <v>270103007</v>
      </c>
      <c r="L2545" t="s">
        <v>13726</v>
      </c>
      <c r="M2545">
        <v>0</v>
      </c>
      <c r="N2545">
        <v>0</v>
      </c>
      <c r="O2545">
        <v>173</v>
      </c>
    </row>
    <row r="2546" spans="1:15" x14ac:dyDescent="0.25">
      <c r="A2546" t="s">
        <v>789</v>
      </c>
      <c r="B2546" t="s">
        <v>2024</v>
      </c>
      <c r="C2546" t="s">
        <v>13765</v>
      </c>
      <c r="E2546" t="s">
        <v>13766</v>
      </c>
      <c r="F2546">
        <v>1</v>
      </c>
      <c r="G2546">
        <v>16</v>
      </c>
      <c r="H2546">
        <v>16101</v>
      </c>
      <c r="I2546">
        <v>270103</v>
      </c>
      <c r="J2546" t="s">
        <v>13535</v>
      </c>
      <c r="K2546">
        <v>270103007</v>
      </c>
      <c r="L2546" t="s">
        <v>13726</v>
      </c>
      <c r="M2546">
        <v>0</v>
      </c>
      <c r="N2546">
        <v>0</v>
      </c>
      <c r="O2546">
        <v>820</v>
      </c>
    </row>
    <row r="2547" spans="1:15" x14ac:dyDescent="0.25">
      <c r="A2547" t="s">
        <v>789</v>
      </c>
      <c r="B2547" t="s">
        <v>2024</v>
      </c>
      <c r="C2547" t="s">
        <v>13765</v>
      </c>
      <c r="E2547" t="s">
        <v>13767</v>
      </c>
      <c r="F2547">
        <v>2</v>
      </c>
      <c r="G2547">
        <v>16</v>
      </c>
      <c r="H2547">
        <v>16101</v>
      </c>
      <c r="I2547">
        <v>270103</v>
      </c>
      <c r="J2547" t="s">
        <v>13535</v>
      </c>
      <c r="K2547">
        <v>270103007</v>
      </c>
      <c r="L2547" t="s">
        <v>13726</v>
      </c>
      <c r="M2547">
        <v>0</v>
      </c>
      <c r="N2547">
        <v>0</v>
      </c>
      <c r="O2547">
        <v>3280</v>
      </c>
    </row>
    <row r="2548" spans="1:15" x14ac:dyDescent="0.25">
      <c r="A2548" t="s">
        <v>789</v>
      </c>
      <c r="B2548" t="s">
        <v>2024</v>
      </c>
      <c r="C2548" t="s">
        <v>13769</v>
      </c>
      <c r="E2548" t="s">
        <v>13766</v>
      </c>
      <c r="F2548">
        <v>1</v>
      </c>
      <c r="G2548">
        <v>16</v>
      </c>
      <c r="H2548">
        <v>16101</v>
      </c>
      <c r="I2548">
        <v>270103</v>
      </c>
      <c r="J2548" t="s">
        <v>13535</v>
      </c>
      <c r="K2548">
        <v>270103007</v>
      </c>
      <c r="L2548" t="s">
        <v>13726</v>
      </c>
      <c r="M2548">
        <v>0</v>
      </c>
      <c r="N2548">
        <v>0</v>
      </c>
      <c r="O2548">
        <v>5676</v>
      </c>
    </row>
    <row r="2549" spans="1:15" x14ac:dyDescent="0.25">
      <c r="A2549" t="s">
        <v>789</v>
      </c>
      <c r="B2549" t="s">
        <v>2024</v>
      </c>
      <c r="C2549" t="s">
        <v>13769</v>
      </c>
      <c r="E2549" t="s">
        <v>13767</v>
      </c>
      <c r="F2549">
        <v>2</v>
      </c>
      <c r="G2549">
        <v>16</v>
      </c>
      <c r="H2549">
        <v>16101</v>
      </c>
      <c r="I2549">
        <v>270103</v>
      </c>
      <c r="J2549" t="s">
        <v>13535</v>
      </c>
      <c r="K2549">
        <v>270103007</v>
      </c>
      <c r="L2549" t="s">
        <v>13726</v>
      </c>
      <c r="M2549">
        <v>0</v>
      </c>
      <c r="N2549">
        <v>0</v>
      </c>
      <c r="O2549">
        <v>4967</v>
      </c>
    </row>
    <row r="2550" spans="1:15" x14ac:dyDescent="0.25">
      <c r="A2550" t="s">
        <v>789</v>
      </c>
      <c r="B2550" t="s">
        <v>2024</v>
      </c>
      <c r="C2550" t="s">
        <v>13770</v>
      </c>
      <c r="E2550" t="s">
        <v>13766</v>
      </c>
      <c r="F2550">
        <v>1</v>
      </c>
      <c r="G2550">
        <v>16</v>
      </c>
      <c r="H2550">
        <v>16101</v>
      </c>
      <c r="I2550">
        <v>270103</v>
      </c>
      <c r="J2550" t="s">
        <v>13535</v>
      </c>
      <c r="K2550">
        <v>270103007</v>
      </c>
      <c r="L2550" t="s">
        <v>13726</v>
      </c>
      <c r="M2550">
        <v>0</v>
      </c>
      <c r="N2550">
        <v>0</v>
      </c>
      <c r="O2550">
        <v>11963</v>
      </c>
    </row>
    <row r="2551" spans="1:15" x14ac:dyDescent="0.25">
      <c r="A2551" t="s">
        <v>789</v>
      </c>
      <c r="B2551" t="s">
        <v>2024</v>
      </c>
      <c r="C2551" t="s">
        <v>13770</v>
      </c>
      <c r="E2551" t="s">
        <v>13767</v>
      </c>
      <c r="F2551">
        <v>2</v>
      </c>
      <c r="G2551">
        <v>16</v>
      </c>
      <c r="H2551">
        <v>16101</v>
      </c>
      <c r="I2551">
        <v>270103</v>
      </c>
      <c r="J2551" t="s">
        <v>13535</v>
      </c>
      <c r="K2551">
        <v>270103007</v>
      </c>
      <c r="L2551" t="s">
        <v>13726</v>
      </c>
      <c r="M2551">
        <v>0</v>
      </c>
      <c r="N2551">
        <v>0</v>
      </c>
      <c r="O2551">
        <v>2215</v>
      </c>
    </row>
    <row r="2552" spans="1:15" x14ac:dyDescent="0.25">
      <c r="A2552" t="s">
        <v>789</v>
      </c>
      <c r="B2552" t="s">
        <v>2024</v>
      </c>
      <c r="C2552" t="s">
        <v>13771</v>
      </c>
      <c r="E2552" t="s">
        <v>13766</v>
      </c>
      <c r="F2552">
        <v>1</v>
      </c>
      <c r="G2552">
        <v>16</v>
      </c>
      <c r="H2552">
        <v>16101</v>
      </c>
      <c r="I2552">
        <v>270103</v>
      </c>
      <c r="J2552" t="s">
        <v>13535</v>
      </c>
      <c r="K2552">
        <v>270103007</v>
      </c>
      <c r="L2552" t="s">
        <v>13726</v>
      </c>
      <c r="M2552">
        <v>0</v>
      </c>
      <c r="N2552">
        <v>0</v>
      </c>
      <c r="O2552">
        <v>8610</v>
      </c>
    </row>
    <row r="2553" spans="1:15" x14ac:dyDescent="0.25">
      <c r="A2553" t="s">
        <v>789</v>
      </c>
      <c r="B2553" t="s">
        <v>2024</v>
      </c>
      <c r="C2553" t="s">
        <v>13771</v>
      </c>
      <c r="E2553" t="s">
        <v>13767</v>
      </c>
      <c r="F2553">
        <v>2</v>
      </c>
      <c r="G2553">
        <v>16</v>
      </c>
      <c r="H2553">
        <v>16101</v>
      </c>
      <c r="I2553">
        <v>270103</v>
      </c>
      <c r="J2553" t="s">
        <v>13535</v>
      </c>
      <c r="K2553">
        <v>270103007</v>
      </c>
      <c r="L2553" t="s">
        <v>13726</v>
      </c>
      <c r="M2553">
        <v>0</v>
      </c>
      <c r="N2553">
        <v>0</v>
      </c>
      <c r="O2553">
        <v>1987</v>
      </c>
    </row>
    <row r="2554" spans="1:15" x14ac:dyDescent="0.25">
      <c r="A2554" t="s">
        <v>789</v>
      </c>
      <c r="B2554" t="s">
        <v>2024</v>
      </c>
      <c r="C2554" t="s">
        <v>13771</v>
      </c>
      <c r="E2554" t="s">
        <v>13768</v>
      </c>
      <c r="F2554">
        <v>3</v>
      </c>
      <c r="G2554">
        <v>16</v>
      </c>
      <c r="H2554">
        <v>16101</v>
      </c>
      <c r="I2554">
        <v>270103</v>
      </c>
      <c r="J2554" t="s">
        <v>13535</v>
      </c>
      <c r="K2554">
        <v>270103007</v>
      </c>
      <c r="L2554" t="s">
        <v>13726</v>
      </c>
      <c r="M2554">
        <v>0</v>
      </c>
      <c r="N2554">
        <v>0</v>
      </c>
      <c r="O2554">
        <v>2649</v>
      </c>
    </row>
    <row r="2555" spans="1:15" x14ac:dyDescent="0.25">
      <c r="A2555" t="s">
        <v>789</v>
      </c>
      <c r="B2555" t="s">
        <v>2024</v>
      </c>
      <c r="C2555" t="s">
        <v>13772</v>
      </c>
      <c r="E2555" t="s">
        <v>13766</v>
      </c>
      <c r="F2555">
        <v>1</v>
      </c>
      <c r="G2555">
        <v>16</v>
      </c>
      <c r="H2555">
        <v>16101</v>
      </c>
      <c r="I2555">
        <v>270103</v>
      </c>
      <c r="J2555" t="s">
        <v>13535</v>
      </c>
      <c r="K2555">
        <v>270103007</v>
      </c>
      <c r="L2555" t="s">
        <v>13726</v>
      </c>
      <c r="M2555">
        <v>0</v>
      </c>
      <c r="N2555">
        <v>0</v>
      </c>
      <c r="O2555">
        <v>7562</v>
      </c>
    </row>
    <row r="2556" spans="1:15" x14ac:dyDescent="0.25">
      <c r="A2556" t="s">
        <v>789</v>
      </c>
      <c r="B2556" t="s">
        <v>2024</v>
      </c>
      <c r="C2556" t="s">
        <v>13772</v>
      </c>
      <c r="E2556" t="s">
        <v>13767</v>
      </c>
      <c r="F2556">
        <v>2</v>
      </c>
      <c r="G2556">
        <v>16</v>
      </c>
      <c r="H2556">
        <v>16101</v>
      </c>
      <c r="I2556">
        <v>270103</v>
      </c>
      <c r="J2556" t="s">
        <v>13535</v>
      </c>
      <c r="K2556">
        <v>270103007</v>
      </c>
      <c r="L2556" t="s">
        <v>13726</v>
      </c>
      <c r="M2556">
        <v>0</v>
      </c>
      <c r="N2556">
        <v>0</v>
      </c>
      <c r="O2556">
        <v>3437</v>
      </c>
    </row>
    <row r="2557" spans="1:15" x14ac:dyDescent="0.25">
      <c r="A2557" t="s">
        <v>789</v>
      </c>
      <c r="B2557" t="s">
        <v>2024</v>
      </c>
      <c r="C2557" t="s">
        <v>13772</v>
      </c>
      <c r="E2557" t="s">
        <v>13768</v>
      </c>
      <c r="F2557">
        <v>3</v>
      </c>
      <c r="G2557">
        <v>16</v>
      </c>
      <c r="H2557">
        <v>16101</v>
      </c>
      <c r="I2557">
        <v>270103</v>
      </c>
      <c r="J2557" t="s">
        <v>13535</v>
      </c>
      <c r="K2557">
        <v>270103007</v>
      </c>
      <c r="L2557" t="s">
        <v>13726</v>
      </c>
      <c r="M2557">
        <v>0</v>
      </c>
      <c r="N2557">
        <v>0</v>
      </c>
      <c r="O2557">
        <v>2292</v>
      </c>
    </row>
    <row r="2558" spans="1:15" x14ac:dyDescent="0.25">
      <c r="A2558" t="s">
        <v>789</v>
      </c>
      <c r="B2558" t="s">
        <v>2024</v>
      </c>
      <c r="C2558" t="s">
        <v>13773</v>
      </c>
      <c r="E2558" t="s">
        <v>13766</v>
      </c>
      <c r="F2558">
        <v>1</v>
      </c>
      <c r="G2558">
        <v>16</v>
      </c>
      <c r="H2558">
        <v>16101</v>
      </c>
      <c r="I2558">
        <v>270103</v>
      </c>
      <c r="J2558" t="s">
        <v>13535</v>
      </c>
      <c r="K2558">
        <v>270103007</v>
      </c>
      <c r="L2558" t="s">
        <v>13726</v>
      </c>
      <c r="M2558">
        <v>0</v>
      </c>
      <c r="N2558">
        <v>0</v>
      </c>
      <c r="O2558">
        <v>9017</v>
      </c>
    </row>
    <row r="2559" spans="1:15" x14ac:dyDescent="0.25">
      <c r="A2559" t="s">
        <v>789</v>
      </c>
      <c r="B2559" t="s">
        <v>2024</v>
      </c>
      <c r="C2559" t="s">
        <v>13773</v>
      </c>
      <c r="E2559" t="s">
        <v>13767</v>
      </c>
      <c r="F2559">
        <v>2</v>
      </c>
      <c r="G2559">
        <v>16</v>
      </c>
      <c r="H2559">
        <v>16101</v>
      </c>
      <c r="I2559">
        <v>270103</v>
      </c>
      <c r="J2559" t="s">
        <v>13535</v>
      </c>
      <c r="K2559">
        <v>270103007</v>
      </c>
      <c r="L2559" t="s">
        <v>13726</v>
      </c>
      <c r="M2559">
        <v>0</v>
      </c>
      <c r="N2559">
        <v>0</v>
      </c>
      <c r="O2559">
        <v>2254</v>
      </c>
    </row>
    <row r="2560" spans="1:15" x14ac:dyDescent="0.25">
      <c r="A2560" t="s">
        <v>789</v>
      </c>
      <c r="B2560" t="s">
        <v>2030</v>
      </c>
      <c r="C2560" t="s">
        <v>13770</v>
      </c>
      <c r="E2560" t="s">
        <v>13766</v>
      </c>
      <c r="F2560">
        <v>1</v>
      </c>
      <c r="G2560">
        <v>16</v>
      </c>
      <c r="H2560">
        <v>16103</v>
      </c>
      <c r="I2560">
        <v>270103</v>
      </c>
      <c r="J2560" t="s">
        <v>13535</v>
      </c>
      <c r="K2560">
        <v>270103007</v>
      </c>
      <c r="L2560" t="s">
        <v>13726</v>
      </c>
      <c r="M2560">
        <v>0</v>
      </c>
      <c r="N2560">
        <v>0</v>
      </c>
      <c r="O2560">
        <v>3545</v>
      </c>
    </row>
    <row r="2561" spans="1:15" x14ac:dyDescent="0.25">
      <c r="A2561" t="s">
        <v>789</v>
      </c>
      <c r="B2561" t="s">
        <v>2030</v>
      </c>
      <c r="C2561" t="s">
        <v>13770</v>
      </c>
      <c r="E2561" t="s">
        <v>13767</v>
      </c>
      <c r="F2561">
        <v>2</v>
      </c>
      <c r="G2561">
        <v>16</v>
      </c>
      <c r="H2561">
        <v>16103</v>
      </c>
      <c r="I2561">
        <v>270103</v>
      </c>
      <c r="J2561" t="s">
        <v>13535</v>
      </c>
      <c r="K2561">
        <v>270103007</v>
      </c>
      <c r="L2561" t="s">
        <v>13726</v>
      </c>
      <c r="M2561">
        <v>0</v>
      </c>
      <c r="N2561">
        <v>0</v>
      </c>
      <c r="O2561">
        <v>443</v>
      </c>
    </row>
    <row r="2562" spans="1:15" x14ac:dyDescent="0.25">
      <c r="A2562" t="s">
        <v>789</v>
      </c>
      <c r="B2562" t="s">
        <v>2030</v>
      </c>
      <c r="C2562" t="s">
        <v>13771</v>
      </c>
      <c r="E2562" t="s">
        <v>13766</v>
      </c>
      <c r="F2562">
        <v>1</v>
      </c>
      <c r="G2562">
        <v>16</v>
      </c>
      <c r="H2562">
        <v>16103</v>
      </c>
      <c r="I2562">
        <v>270103</v>
      </c>
      <c r="J2562" t="s">
        <v>13535</v>
      </c>
      <c r="K2562">
        <v>270103007</v>
      </c>
      <c r="L2562" t="s">
        <v>13726</v>
      </c>
      <c r="M2562">
        <v>0</v>
      </c>
      <c r="N2562">
        <v>0</v>
      </c>
      <c r="O2562">
        <v>1325</v>
      </c>
    </row>
    <row r="2563" spans="1:15" x14ac:dyDescent="0.25">
      <c r="A2563" t="s">
        <v>789</v>
      </c>
      <c r="B2563" t="s">
        <v>2030</v>
      </c>
      <c r="C2563" t="s">
        <v>13771</v>
      </c>
      <c r="E2563" t="s">
        <v>13767</v>
      </c>
      <c r="F2563">
        <v>2</v>
      </c>
      <c r="G2563">
        <v>16</v>
      </c>
      <c r="H2563">
        <v>16103</v>
      </c>
      <c r="I2563">
        <v>270103</v>
      </c>
      <c r="J2563" t="s">
        <v>13535</v>
      </c>
      <c r="K2563">
        <v>270103007</v>
      </c>
      <c r="L2563" t="s">
        <v>13726</v>
      </c>
      <c r="M2563">
        <v>0</v>
      </c>
      <c r="N2563">
        <v>0</v>
      </c>
      <c r="O2563">
        <v>331</v>
      </c>
    </row>
    <row r="2564" spans="1:15" x14ac:dyDescent="0.25">
      <c r="A2564" t="s">
        <v>789</v>
      </c>
      <c r="B2564" t="s">
        <v>2030</v>
      </c>
      <c r="C2564" t="s">
        <v>13772</v>
      </c>
      <c r="E2564" t="s">
        <v>13766</v>
      </c>
      <c r="F2564">
        <v>1</v>
      </c>
      <c r="G2564">
        <v>16</v>
      </c>
      <c r="H2564">
        <v>16103</v>
      </c>
      <c r="I2564">
        <v>270103</v>
      </c>
      <c r="J2564" t="s">
        <v>13535</v>
      </c>
      <c r="K2564">
        <v>270103007</v>
      </c>
      <c r="L2564" t="s">
        <v>13726</v>
      </c>
      <c r="M2564">
        <v>0</v>
      </c>
      <c r="N2564">
        <v>0</v>
      </c>
      <c r="O2564">
        <v>1833</v>
      </c>
    </row>
    <row r="2565" spans="1:15" x14ac:dyDescent="0.25">
      <c r="A2565" t="s">
        <v>789</v>
      </c>
      <c r="B2565" t="s">
        <v>2030</v>
      </c>
      <c r="C2565" t="s">
        <v>13772</v>
      </c>
      <c r="E2565" t="s">
        <v>13767</v>
      </c>
      <c r="F2565">
        <v>2</v>
      </c>
      <c r="G2565">
        <v>16</v>
      </c>
      <c r="H2565">
        <v>16103</v>
      </c>
      <c r="I2565">
        <v>270103</v>
      </c>
      <c r="J2565" t="s">
        <v>13535</v>
      </c>
      <c r="K2565">
        <v>270103007</v>
      </c>
      <c r="L2565" t="s">
        <v>13726</v>
      </c>
      <c r="M2565">
        <v>0</v>
      </c>
      <c r="N2565">
        <v>0</v>
      </c>
      <c r="O2565">
        <v>687</v>
      </c>
    </row>
    <row r="2566" spans="1:15" x14ac:dyDescent="0.25">
      <c r="A2566" t="s">
        <v>789</v>
      </c>
      <c r="B2566" t="s">
        <v>2030</v>
      </c>
      <c r="C2566" t="s">
        <v>13772</v>
      </c>
      <c r="E2566" t="s">
        <v>13768</v>
      </c>
      <c r="F2566">
        <v>3</v>
      </c>
      <c r="G2566">
        <v>16</v>
      </c>
      <c r="H2566">
        <v>16103</v>
      </c>
      <c r="I2566">
        <v>270103</v>
      </c>
      <c r="J2566" t="s">
        <v>13535</v>
      </c>
      <c r="K2566">
        <v>270103007</v>
      </c>
      <c r="L2566" t="s">
        <v>13726</v>
      </c>
      <c r="M2566">
        <v>0</v>
      </c>
      <c r="N2566">
        <v>0</v>
      </c>
      <c r="O2566">
        <v>229</v>
      </c>
    </row>
    <row r="2567" spans="1:15" x14ac:dyDescent="0.25">
      <c r="A2567" t="s">
        <v>789</v>
      </c>
      <c r="B2567" t="s">
        <v>2030</v>
      </c>
      <c r="C2567" t="s">
        <v>13773</v>
      </c>
      <c r="E2567" t="s">
        <v>13766</v>
      </c>
      <c r="F2567">
        <v>1</v>
      </c>
      <c r="G2567">
        <v>16</v>
      </c>
      <c r="H2567">
        <v>16103</v>
      </c>
      <c r="I2567">
        <v>270103</v>
      </c>
      <c r="J2567" t="s">
        <v>13535</v>
      </c>
      <c r="K2567">
        <v>270103007</v>
      </c>
      <c r="L2567" t="s">
        <v>13726</v>
      </c>
      <c r="M2567">
        <v>0</v>
      </c>
      <c r="N2567">
        <v>0</v>
      </c>
      <c r="O2567">
        <v>173</v>
      </c>
    </row>
    <row r="2568" spans="1:15" x14ac:dyDescent="0.25">
      <c r="A2568" t="s">
        <v>789</v>
      </c>
      <c r="B2568" t="s">
        <v>2030</v>
      </c>
      <c r="C2568" t="s">
        <v>13773</v>
      </c>
      <c r="E2568" t="s">
        <v>13767</v>
      </c>
      <c r="F2568">
        <v>2</v>
      </c>
      <c r="G2568">
        <v>16</v>
      </c>
      <c r="H2568">
        <v>16103</v>
      </c>
      <c r="I2568">
        <v>270103</v>
      </c>
      <c r="J2568" t="s">
        <v>13535</v>
      </c>
      <c r="K2568">
        <v>270103007</v>
      </c>
      <c r="L2568" t="s">
        <v>13726</v>
      </c>
      <c r="M2568">
        <v>0</v>
      </c>
      <c r="N2568">
        <v>0</v>
      </c>
      <c r="O2568">
        <v>520</v>
      </c>
    </row>
    <row r="2569" spans="1:15" x14ac:dyDescent="0.25">
      <c r="A2569" t="s">
        <v>789</v>
      </c>
      <c r="B2569" t="s">
        <v>2057</v>
      </c>
      <c r="C2569" t="s">
        <v>13769</v>
      </c>
      <c r="E2569" t="s">
        <v>13766</v>
      </c>
      <c r="F2569">
        <v>1</v>
      </c>
      <c r="G2569">
        <v>16</v>
      </c>
      <c r="H2569">
        <v>16203</v>
      </c>
      <c r="I2569">
        <v>270103</v>
      </c>
      <c r="J2569" t="s">
        <v>13535</v>
      </c>
      <c r="K2569">
        <v>270103007</v>
      </c>
      <c r="L2569" t="s">
        <v>13726</v>
      </c>
      <c r="M2569">
        <v>0</v>
      </c>
      <c r="N2569">
        <v>0</v>
      </c>
      <c r="O2569">
        <v>710</v>
      </c>
    </row>
    <row r="2570" spans="1:15" x14ac:dyDescent="0.25">
      <c r="A2570" t="s">
        <v>789</v>
      </c>
      <c r="B2570" t="s">
        <v>2057</v>
      </c>
      <c r="C2570" t="s">
        <v>13771</v>
      </c>
      <c r="E2570" t="s">
        <v>13766</v>
      </c>
      <c r="F2570">
        <v>1</v>
      </c>
      <c r="G2570">
        <v>16</v>
      </c>
      <c r="H2570">
        <v>16203</v>
      </c>
      <c r="I2570">
        <v>270103</v>
      </c>
      <c r="J2570" t="s">
        <v>13535</v>
      </c>
      <c r="K2570">
        <v>270103007</v>
      </c>
      <c r="L2570" t="s">
        <v>13726</v>
      </c>
      <c r="M2570">
        <v>0</v>
      </c>
      <c r="N2570">
        <v>0</v>
      </c>
      <c r="O2570">
        <v>662</v>
      </c>
    </row>
    <row r="2571" spans="1:15" x14ac:dyDescent="0.25">
      <c r="A2571" t="s">
        <v>789</v>
      </c>
      <c r="B2571" t="s">
        <v>2057</v>
      </c>
      <c r="C2571" t="s">
        <v>13771</v>
      </c>
      <c r="E2571" t="s">
        <v>13768</v>
      </c>
      <c r="F2571">
        <v>3</v>
      </c>
      <c r="G2571">
        <v>16</v>
      </c>
      <c r="H2571">
        <v>16203</v>
      </c>
      <c r="I2571">
        <v>270103</v>
      </c>
      <c r="J2571" t="s">
        <v>13535</v>
      </c>
      <c r="K2571">
        <v>270103007</v>
      </c>
      <c r="L2571" t="s">
        <v>13726</v>
      </c>
      <c r="M2571">
        <v>0</v>
      </c>
      <c r="N2571">
        <v>0</v>
      </c>
      <c r="O2571">
        <v>331</v>
      </c>
    </row>
    <row r="2572" spans="1:15" x14ac:dyDescent="0.25">
      <c r="A2572" t="s">
        <v>789</v>
      </c>
      <c r="B2572" t="s">
        <v>2057</v>
      </c>
      <c r="C2572" t="s">
        <v>13772</v>
      </c>
      <c r="E2572" t="s">
        <v>13766</v>
      </c>
      <c r="F2572">
        <v>1</v>
      </c>
      <c r="G2572">
        <v>16</v>
      </c>
      <c r="H2572">
        <v>16203</v>
      </c>
      <c r="I2572">
        <v>270103</v>
      </c>
      <c r="J2572" t="s">
        <v>13535</v>
      </c>
      <c r="K2572">
        <v>270103007</v>
      </c>
      <c r="L2572" t="s">
        <v>13726</v>
      </c>
      <c r="M2572">
        <v>0</v>
      </c>
      <c r="N2572">
        <v>0</v>
      </c>
      <c r="O2572">
        <v>687</v>
      </c>
    </row>
    <row r="2573" spans="1:15" x14ac:dyDescent="0.25">
      <c r="A2573" t="s">
        <v>789</v>
      </c>
      <c r="B2573" t="s">
        <v>2057</v>
      </c>
      <c r="C2573" t="s">
        <v>13772</v>
      </c>
      <c r="E2573" t="s">
        <v>13768</v>
      </c>
      <c r="F2573">
        <v>3</v>
      </c>
      <c r="G2573">
        <v>16</v>
      </c>
      <c r="H2573">
        <v>16203</v>
      </c>
      <c r="I2573">
        <v>270103</v>
      </c>
      <c r="J2573" t="s">
        <v>13535</v>
      </c>
      <c r="K2573">
        <v>270103007</v>
      </c>
      <c r="L2573" t="s">
        <v>13726</v>
      </c>
      <c r="M2573">
        <v>0</v>
      </c>
      <c r="N2573">
        <v>0</v>
      </c>
      <c r="O2573">
        <v>229</v>
      </c>
    </row>
    <row r="2574" spans="1:15" x14ac:dyDescent="0.25">
      <c r="A2574" t="s">
        <v>789</v>
      </c>
      <c r="B2574" t="s">
        <v>2057</v>
      </c>
      <c r="C2574" t="s">
        <v>13773</v>
      </c>
      <c r="E2574" t="s">
        <v>13766</v>
      </c>
      <c r="F2574">
        <v>1</v>
      </c>
      <c r="G2574">
        <v>16</v>
      </c>
      <c r="H2574">
        <v>16203</v>
      </c>
      <c r="I2574">
        <v>270103</v>
      </c>
      <c r="J2574" t="s">
        <v>13535</v>
      </c>
      <c r="K2574">
        <v>270103007</v>
      </c>
      <c r="L2574" t="s">
        <v>13726</v>
      </c>
      <c r="M2574">
        <v>0</v>
      </c>
      <c r="N2574">
        <v>0</v>
      </c>
      <c r="O2574">
        <v>173</v>
      </c>
    </row>
    <row r="2575" spans="1:15" x14ac:dyDescent="0.25">
      <c r="A2575" t="s">
        <v>789</v>
      </c>
      <c r="B2575" t="s">
        <v>2057</v>
      </c>
      <c r="C2575" t="s">
        <v>13773</v>
      </c>
      <c r="E2575" t="s">
        <v>13767</v>
      </c>
      <c r="F2575">
        <v>2</v>
      </c>
      <c r="G2575">
        <v>16</v>
      </c>
      <c r="H2575">
        <v>16203</v>
      </c>
      <c r="I2575">
        <v>270103</v>
      </c>
      <c r="J2575" t="s">
        <v>13535</v>
      </c>
      <c r="K2575">
        <v>270103007</v>
      </c>
      <c r="L2575" t="s">
        <v>13726</v>
      </c>
      <c r="M2575">
        <v>0</v>
      </c>
      <c r="N2575">
        <v>0</v>
      </c>
      <c r="O2575">
        <v>173</v>
      </c>
    </row>
    <row r="2576" spans="1:15" x14ac:dyDescent="0.25">
      <c r="A2576" t="s">
        <v>789</v>
      </c>
      <c r="B2576" t="s">
        <v>2075</v>
      </c>
      <c r="C2576" t="s">
        <v>13769</v>
      </c>
      <c r="E2576" t="s">
        <v>13767</v>
      </c>
      <c r="F2576">
        <v>2</v>
      </c>
      <c r="G2576">
        <v>16</v>
      </c>
      <c r="H2576">
        <v>16302</v>
      </c>
      <c r="I2576">
        <v>270103</v>
      </c>
      <c r="J2576" t="s">
        <v>13535</v>
      </c>
      <c r="K2576">
        <v>270103007</v>
      </c>
      <c r="L2576" t="s">
        <v>13726</v>
      </c>
      <c r="M2576">
        <v>0</v>
      </c>
      <c r="N2576">
        <v>0</v>
      </c>
      <c r="O2576">
        <v>710</v>
      </c>
    </row>
    <row r="2577" spans="1:15" x14ac:dyDescent="0.25">
      <c r="A2577" t="s">
        <v>789</v>
      </c>
      <c r="B2577" t="s">
        <v>2075</v>
      </c>
      <c r="C2577" t="s">
        <v>13770</v>
      </c>
      <c r="E2577" t="s">
        <v>13766</v>
      </c>
      <c r="F2577">
        <v>1</v>
      </c>
      <c r="G2577">
        <v>16</v>
      </c>
      <c r="H2577">
        <v>16302</v>
      </c>
      <c r="I2577">
        <v>270103</v>
      </c>
      <c r="J2577" t="s">
        <v>13535</v>
      </c>
      <c r="K2577">
        <v>270103007</v>
      </c>
      <c r="L2577" t="s">
        <v>13726</v>
      </c>
      <c r="M2577">
        <v>0</v>
      </c>
      <c r="N2577">
        <v>0</v>
      </c>
      <c r="O2577">
        <v>443</v>
      </c>
    </row>
    <row r="2578" spans="1:15" x14ac:dyDescent="0.25">
      <c r="A2578" t="s">
        <v>789</v>
      </c>
      <c r="B2578" t="s">
        <v>2075</v>
      </c>
      <c r="C2578" t="s">
        <v>13771</v>
      </c>
      <c r="E2578" t="s">
        <v>13766</v>
      </c>
      <c r="F2578">
        <v>1</v>
      </c>
      <c r="G2578">
        <v>16</v>
      </c>
      <c r="H2578">
        <v>16302</v>
      </c>
      <c r="I2578">
        <v>270103</v>
      </c>
      <c r="J2578" t="s">
        <v>13535</v>
      </c>
      <c r="K2578">
        <v>270103007</v>
      </c>
      <c r="L2578" t="s">
        <v>13726</v>
      </c>
      <c r="M2578">
        <v>0</v>
      </c>
      <c r="N2578">
        <v>0</v>
      </c>
      <c r="O2578">
        <v>994</v>
      </c>
    </row>
    <row r="2579" spans="1:15" x14ac:dyDescent="0.25">
      <c r="A2579" t="s">
        <v>789</v>
      </c>
      <c r="B2579" t="s">
        <v>2075</v>
      </c>
      <c r="C2579" t="s">
        <v>13771</v>
      </c>
      <c r="E2579" t="s">
        <v>13767</v>
      </c>
      <c r="F2579">
        <v>2</v>
      </c>
      <c r="G2579">
        <v>16</v>
      </c>
      <c r="H2579">
        <v>16302</v>
      </c>
      <c r="I2579">
        <v>270103</v>
      </c>
      <c r="J2579" t="s">
        <v>13535</v>
      </c>
      <c r="K2579">
        <v>270103007</v>
      </c>
      <c r="L2579" t="s">
        <v>13726</v>
      </c>
      <c r="M2579">
        <v>0</v>
      </c>
      <c r="N2579">
        <v>0</v>
      </c>
      <c r="O2579">
        <v>331</v>
      </c>
    </row>
    <row r="2580" spans="1:15" x14ac:dyDescent="0.25">
      <c r="A2580" t="s">
        <v>789</v>
      </c>
      <c r="B2580" t="s">
        <v>2075</v>
      </c>
      <c r="C2580" t="s">
        <v>13771</v>
      </c>
      <c r="E2580" t="s">
        <v>13768</v>
      </c>
      <c r="F2580">
        <v>3</v>
      </c>
      <c r="G2580">
        <v>16</v>
      </c>
      <c r="H2580">
        <v>16302</v>
      </c>
      <c r="I2580">
        <v>270103</v>
      </c>
      <c r="J2580" t="s">
        <v>13535</v>
      </c>
      <c r="K2580">
        <v>270103007</v>
      </c>
      <c r="L2580" t="s">
        <v>13726</v>
      </c>
      <c r="M2580">
        <v>0</v>
      </c>
      <c r="N2580">
        <v>0</v>
      </c>
      <c r="O2580">
        <v>331</v>
      </c>
    </row>
    <row r="2581" spans="1:15" x14ac:dyDescent="0.25">
      <c r="A2581" t="s">
        <v>789</v>
      </c>
      <c r="B2581" t="s">
        <v>2075</v>
      </c>
      <c r="C2581" t="s">
        <v>13772</v>
      </c>
      <c r="E2581" t="s">
        <v>13766</v>
      </c>
      <c r="F2581">
        <v>1</v>
      </c>
      <c r="G2581">
        <v>16</v>
      </c>
      <c r="H2581">
        <v>16302</v>
      </c>
      <c r="I2581">
        <v>270103</v>
      </c>
      <c r="J2581" t="s">
        <v>13535</v>
      </c>
      <c r="K2581">
        <v>270103007</v>
      </c>
      <c r="L2581" t="s">
        <v>13726</v>
      </c>
      <c r="M2581">
        <v>0</v>
      </c>
      <c r="N2581">
        <v>0</v>
      </c>
      <c r="O2581">
        <v>687</v>
      </c>
    </row>
    <row r="2582" spans="1:15" x14ac:dyDescent="0.25">
      <c r="A2582" t="s">
        <v>789</v>
      </c>
      <c r="B2582" t="s">
        <v>2075</v>
      </c>
      <c r="C2582" t="s">
        <v>13772</v>
      </c>
      <c r="E2582" t="s">
        <v>13767</v>
      </c>
      <c r="F2582">
        <v>2</v>
      </c>
      <c r="G2582">
        <v>16</v>
      </c>
      <c r="H2582">
        <v>16302</v>
      </c>
      <c r="I2582">
        <v>270103</v>
      </c>
      <c r="J2582" t="s">
        <v>13535</v>
      </c>
      <c r="K2582">
        <v>270103007</v>
      </c>
      <c r="L2582" t="s">
        <v>13726</v>
      </c>
      <c r="M2582">
        <v>0</v>
      </c>
      <c r="N2582">
        <v>0</v>
      </c>
      <c r="O2582">
        <v>458</v>
      </c>
    </row>
    <row r="2583" spans="1:15" x14ac:dyDescent="0.25">
      <c r="A2583" t="s">
        <v>789</v>
      </c>
      <c r="B2583" t="s">
        <v>2075</v>
      </c>
      <c r="C2583" t="s">
        <v>13773</v>
      </c>
      <c r="E2583" t="s">
        <v>13766</v>
      </c>
      <c r="F2583">
        <v>1</v>
      </c>
      <c r="G2583">
        <v>16</v>
      </c>
      <c r="H2583">
        <v>16302</v>
      </c>
      <c r="I2583">
        <v>270103</v>
      </c>
      <c r="J2583" t="s">
        <v>13535</v>
      </c>
      <c r="K2583">
        <v>270103007</v>
      </c>
      <c r="L2583" t="s">
        <v>13726</v>
      </c>
      <c r="M2583">
        <v>0</v>
      </c>
      <c r="N2583">
        <v>0</v>
      </c>
      <c r="O2583">
        <v>867</v>
      </c>
    </row>
    <row r="2584" spans="1:15" x14ac:dyDescent="0.25">
      <c r="A2584" t="s">
        <v>789</v>
      </c>
      <c r="B2584" t="s">
        <v>2075</v>
      </c>
      <c r="C2584" t="s">
        <v>13773</v>
      </c>
      <c r="E2584" t="s">
        <v>13767</v>
      </c>
      <c r="F2584">
        <v>2</v>
      </c>
      <c r="G2584">
        <v>16</v>
      </c>
      <c r="H2584">
        <v>16302</v>
      </c>
      <c r="I2584">
        <v>270103</v>
      </c>
      <c r="J2584" t="s">
        <v>13535</v>
      </c>
      <c r="K2584">
        <v>270103007</v>
      </c>
      <c r="L2584" t="s">
        <v>13726</v>
      </c>
      <c r="M2584">
        <v>0</v>
      </c>
      <c r="N2584">
        <v>0</v>
      </c>
      <c r="O2584">
        <v>520</v>
      </c>
    </row>
    <row r="2585" spans="1:15" x14ac:dyDescent="0.25">
      <c r="A2585" t="s">
        <v>789</v>
      </c>
      <c r="B2585" t="s">
        <v>2033</v>
      </c>
      <c r="C2585" t="s">
        <v>13765</v>
      </c>
      <c r="E2585" t="s">
        <v>13766</v>
      </c>
      <c r="F2585">
        <v>1</v>
      </c>
      <c r="G2585">
        <v>16</v>
      </c>
      <c r="H2585">
        <v>16104</v>
      </c>
      <c r="I2585">
        <v>270103</v>
      </c>
      <c r="J2585" t="s">
        <v>13535</v>
      </c>
      <c r="K2585">
        <v>270103007</v>
      </c>
      <c r="L2585" t="s">
        <v>13726</v>
      </c>
      <c r="M2585">
        <v>0</v>
      </c>
      <c r="N2585">
        <v>0</v>
      </c>
      <c r="O2585">
        <v>820</v>
      </c>
    </row>
    <row r="2586" spans="1:15" x14ac:dyDescent="0.25">
      <c r="A2586" t="s">
        <v>789</v>
      </c>
      <c r="B2586" t="s">
        <v>2033</v>
      </c>
      <c r="C2586" t="s">
        <v>13765</v>
      </c>
      <c r="E2586" t="s">
        <v>13767</v>
      </c>
      <c r="F2586">
        <v>2</v>
      </c>
      <c r="G2586">
        <v>16</v>
      </c>
      <c r="H2586">
        <v>16104</v>
      </c>
      <c r="I2586">
        <v>270103</v>
      </c>
      <c r="J2586" t="s">
        <v>13535</v>
      </c>
      <c r="K2586">
        <v>270103007</v>
      </c>
      <c r="L2586" t="s">
        <v>13726</v>
      </c>
      <c r="M2586">
        <v>0</v>
      </c>
      <c r="N2586">
        <v>0</v>
      </c>
      <c r="O2586">
        <v>820</v>
      </c>
    </row>
    <row r="2587" spans="1:15" x14ac:dyDescent="0.25">
      <c r="A2587" t="s">
        <v>789</v>
      </c>
      <c r="B2587" t="s">
        <v>2033</v>
      </c>
      <c r="C2587" t="s">
        <v>13769</v>
      </c>
      <c r="E2587" t="s">
        <v>13766</v>
      </c>
      <c r="F2587">
        <v>1</v>
      </c>
      <c r="G2587">
        <v>16</v>
      </c>
      <c r="H2587">
        <v>16104</v>
      </c>
      <c r="I2587">
        <v>270103</v>
      </c>
      <c r="J2587" t="s">
        <v>13535</v>
      </c>
      <c r="K2587">
        <v>270103007</v>
      </c>
      <c r="L2587" t="s">
        <v>13726</v>
      </c>
      <c r="M2587">
        <v>0</v>
      </c>
      <c r="N2587">
        <v>0</v>
      </c>
      <c r="O2587">
        <v>710</v>
      </c>
    </row>
    <row r="2588" spans="1:15" x14ac:dyDescent="0.25">
      <c r="A2588" t="s">
        <v>789</v>
      </c>
      <c r="B2588" t="s">
        <v>2033</v>
      </c>
      <c r="C2588" t="s">
        <v>13772</v>
      </c>
      <c r="E2588" t="s">
        <v>13766</v>
      </c>
      <c r="F2588">
        <v>1</v>
      </c>
      <c r="G2588">
        <v>16</v>
      </c>
      <c r="H2588">
        <v>16104</v>
      </c>
      <c r="I2588">
        <v>270103</v>
      </c>
      <c r="J2588" t="s">
        <v>13535</v>
      </c>
      <c r="K2588">
        <v>270103007</v>
      </c>
      <c r="L2588" t="s">
        <v>13726</v>
      </c>
      <c r="M2588">
        <v>0</v>
      </c>
      <c r="N2588">
        <v>0</v>
      </c>
      <c r="O2588">
        <v>458</v>
      </c>
    </row>
    <row r="2589" spans="1:15" x14ac:dyDescent="0.25">
      <c r="A2589" t="s">
        <v>789</v>
      </c>
      <c r="B2589" t="s">
        <v>2033</v>
      </c>
      <c r="C2589" t="s">
        <v>13772</v>
      </c>
      <c r="E2589" t="s">
        <v>13767</v>
      </c>
      <c r="F2589">
        <v>2</v>
      </c>
      <c r="G2589">
        <v>16</v>
      </c>
      <c r="H2589">
        <v>16104</v>
      </c>
      <c r="I2589">
        <v>270103</v>
      </c>
      <c r="J2589" t="s">
        <v>13535</v>
      </c>
      <c r="K2589">
        <v>270103007</v>
      </c>
      <c r="L2589" t="s">
        <v>13726</v>
      </c>
      <c r="M2589">
        <v>0</v>
      </c>
      <c r="N2589">
        <v>0</v>
      </c>
      <c r="O2589">
        <v>229</v>
      </c>
    </row>
    <row r="2590" spans="1:15" x14ac:dyDescent="0.25">
      <c r="A2590" t="s">
        <v>789</v>
      </c>
      <c r="B2590" t="s">
        <v>2033</v>
      </c>
      <c r="C2590" t="s">
        <v>13773</v>
      </c>
      <c r="E2590" t="s">
        <v>13766</v>
      </c>
      <c r="F2590">
        <v>1</v>
      </c>
      <c r="G2590">
        <v>16</v>
      </c>
      <c r="H2590">
        <v>16104</v>
      </c>
      <c r="I2590">
        <v>270103</v>
      </c>
      <c r="J2590" t="s">
        <v>13535</v>
      </c>
      <c r="K2590">
        <v>270103007</v>
      </c>
      <c r="L2590" t="s">
        <v>13726</v>
      </c>
      <c r="M2590">
        <v>0</v>
      </c>
      <c r="N2590">
        <v>0</v>
      </c>
      <c r="O2590">
        <v>520</v>
      </c>
    </row>
    <row r="2591" spans="1:15" x14ac:dyDescent="0.25">
      <c r="A2591" t="s">
        <v>789</v>
      </c>
      <c r="B2591" t="s">
        <v>2033</v>
      </c>
      <c r="C2591" t="s">
        <v>13773</v>
      </c>
      <c r="E2591" t="s">
        <v>13767</v>
      </c>
      <c r="F2591">
        <v>2</v>
      </c>
      <c r="G2591">
        <v>16</v>
      </c>
      <c r="H2591">
        <v>16104</v>
      </c>
      <c r="I2591">
        <v>270103</v>
      </c>
      <c r="J2591" t="s">
        <v>13535</v>
      </c>
      <c r="K2591">
        <v>270103007</v>
      </c>
      <c r="L2591" t="s">
        <v>13726</v>
      </c>
      <c r="M2591">
        <v>0</v>
      </c>
      <c r="N2591">
        <v>0</v>
      </c>
      <c r="O2591">
        <v>173</v>
      </c>
    </row>
    <row r="2592" spans="1:15" x14ac:dyDescent="0.25">
      <c r="A2592" t="s">
        <v>789</v>
      </c>
      <c r="B2592" t="s">
        <v>2036</v>
      </c>
      <c r="C2592" t="s">
        <v>13770</v>
      </c>
      <c r="E2592" t="s">
        <v>13766</v>
      </c>
      <c r="F2592">
        <v>1</v>
      </c>
      <c r="G2592">
        <v>16</v>
      </c>
      <c r="H2592">
        <v>16105</v>
      </c>
      <c r="I2592">
        <v>270103</v>
      </c>
      <c r="J2592" t="s">
        <v>13535</v>
      </c>
      <c r="K2592">
        <v>270103007</v>
      </c>
      <c r="L2592" t="s">
        <v>13726</v>
      </c>
      <c r="M2592">
        <v>0</v>
      </c>
      <c r="N2592">
        <v>0</v>
      </c>
      <c r="O2592">
        <v>886</v>
      </c>
    </row>
    <row r="2593" spans="1:15" x14ac:dyDescent="0.25">
      <c r="A2593" t="s">
        <v>789</v>
      </c>
      <c r="B2593" t="s">
        <v>2036</v>
      </c>
      <c r="C2593" t="s">
        <v>13772</v>
      </c>
      <c r="E2593" t="s">
        <v>13767</v>
      </c>
      <c r="F2593">
        <v>2</v>
      </c>
      <c r="G2593">
        <v>16</v>
      </c>
      <c r="H2593">
        <v>16105</v>
      </c>
      <c r="I2593">
        <v>270103</v>
      </c>
      <c r="J2593" t="s">
        <v>13535</v>
      </c>
      <c r="K2593">
        <v>270103007</v>
      </c>
      <c r="L2593" t="s">
        <v>13726</v>
      </c>
      <c r="M2593">
        <v>0</v>
      </c>
      <c r="N2593">
        <v>0</v>
      </c>
      <c r="O2593">
        <v>229</v>
      </c>
    </row>
    <row r="2594" spans="1:15" x14ac:dyDescent="0.25">
      <c r="A2594" t="s">
        <v>789</v>
      </c>
      <c r="B2594" t="s">
        <v>2036</v>
      </c>
      <c r="C2594" t="s">
        <v>13773</v>
      </c>
      <c r="E2594" t="s">
        <v>13766</v>
      </c>
      <c r="F2594">
        <v>1</v>
      </c>
      <c r="G2594">
        <v>16</v>
      </c>
      <c r="H2594">
        <v>16105</v>
      </c>
      <c r="I2594">
        <v>270103</v>
      </c>
      <c r="J2594" t="s">
        <v>13535</v>
      </c>
      <c r="K2594">
        <v>270103007</v>
      </c>
      <c r="L2594" t="s">
        <v>13726</v>
      </c>
      <c r="M2594">
        <v>0</v>
      </c>
      <c r="N2594">
        <v>0</v>
      </c>
      <c r="O2594">
        <v>347</v>
      </c>
    </row>
    <row r="2595" spans="1:15" x14ac:dyDescent="0.25">
      <c r="A2595" t="s">
        <v>789</v>
      </c>
      <c r="B2595" t="s">
        <v>2039</v>
      </c>
      <c r="C2595" t="s">
        <v>13765</v>
      </c>
      <c r="E2595" t="s">
        <v>13767</v>
      </c>
      <c r="F2595">
        <v>2</v>
      </c>
      <c r="G2595">
        <v>16</v>
      </c>
      <c r="H2595">
        <v>16106</v>
      </c>
      <c r="I2595">
        <v>270103</v>
      </c>
      <c r="J2595" t="s">
        <v>13535</v>
      </c>
      <c r="K2595">
        <v>270103007</v>
      </c>
      <c r="L2595" t="s">
        <v>13726</v>
      </c>
      <c r="M2595">
        <v>0</v>
      </c>
      <c r="N2595">
        <v>0</v>
      </c>
      <c r="O2595">
        <v>820</v>
      </c>
    </row>
    <row r="2596" spans="1:15" x14ac:dyDescent="0.25">
      <c r="A2596" t="s">
        <v>789</v>
      </c>
      <c r="B2596" t="s">
        <v>2039</v>
      </c>
      <c r="C2596" t="s">
        <v>13770</v>
      </c>
      <c r="E2596" t="s">
        <v>13767</v>
      </c>
      <c r="F2596">
        <v>2</v>
      </c>
      <c r="G2596">
        <v>16</v>
      </c>
      <c r="H2596">
        <v>16106</v>
      </c>
      <c r="I2596">
        <v>270103</v>
      </c>
      <c r="J2596" t="s">
        <v>13535</v>
      </c>
      <c r="K2596">
        <v>270103007</v>
      </c>
      <c r="L2596" t="s">
        <v>13726</v>
      </c>
      <c r="M2596">
        <v>0</v>
      </c>
      <c r="N2596">
        <v>0</v>
      </c>
      <c r="O2596">
        <v>443</v>
      </c>
    </row>
    <row r="2597" spans="1:15" x14ac:dyDescent="0.25">
      <c r="A2597" t="s">
        <v>789</v>
      </c>
      <c r="B2597" t="s">
        <v>2039</v>
      </c>
      <c r="C2597" t="s">
        <v>13771</v>
      </c>
      <c r="E2597" t="s">
        <v>13767</v>
      </c>
      <c r="F2597">
        <v>2</v>
      </c>
      <c r="G2597">
        <v>16</v>
      </c>
      <c r="H2597">
        <v>16106</v>
      </c>
      <c r="I2597">
        <v>270103</v>
      </c>
      <c r="J2597" t="s">
        <v>13535</v>
      </c>
      <c r="K2597">
        <v>270103007</v>
      </c>
      <c r="L2597" t="s">
        <v>13726</v>
      </c>
      <c r="M2597">
        <v>0</v>
      </c>
      <c r="N2597">
        <v>0</v>
      </c>
      <c r="O2597">
        <v>331</v>
      </c>
    </row>
    <row r="2598" spans="1:15" x14ac:dyDescent="0.25">
      <c r="A2598" t="s">
        <v>789</v>
      </c>
      <c r="B2598" t="s">
        <v>2039</v>
      </c>
      <c r="C2598" t="s">
        <v>13771</v>
      </c>
      <c r="E2598" t="s">
        <v>13768</v>
      </c>
      <c r="F2598">
        <v>3</v>
      </c>
      <c r="G2598">
        <v>16</v>
      </c>
      <c r="H2598">
        <v>16106</v>
      </c>
      <c r="I2598">
        <v>270103</v>
      </c>
      <c r="J2598" t="s">
        <v>13535</v>
      </c>
      <c r="K2598">
        <v>270103007</v>
      </c>
      <c r="L2598" t="s">
        <v>13726</v>
      </c>
      <c r="M2598">
        <v>0</v>
      </c>
      <c r="N2598">
        <v>0</v>
      </c>
      <c r="O2598">
        <v>331</v>
      </c>
    </row>
    <row r="2599" spans="1:15" x14ac:dyDescent="0.25">
      <c r="A2599" t="s">
        <v>789</v>
      </c>
      <c r="B2599" t="s">
        <v>2039</v>
      </c>
      <c r="C2599" t="s">
        <v>13772</v>
      </c>
      <c r="E2599" t="s">
        <v>13766</v>
      </c>
      <c r="F2599">
        <v>1</v>
      </c>
      <c r="G2599">
        <v>16</v>
      </c>
      <c r="H2599">
        <v>16106</v>
      </c>
      <c r="I2599">
        <v>270103</v>
      </c>
      <c r="J2599" t="s">
        <v>13535</v>
      </c>
      <c r="K2599">
        <v>270103007</v>
      </c>
      <c r="L2599" t="s">
        <v>13726</v>
      </c>
      <c r="M2599">
        <v>0</v>
      </c>
      <c r="N2599">
        <v>0</v>
      </c>
      <c r="O2599">
        <v>229</v>
      </c>
    </row>
    <row r="2600" spans="1:15" x14ac:dyDescent="0.25">
      <c r="A2600" t="s">
        <v>789</v>
      </c>
      <c r="B2600" t="s">
        <v>2039</v>
      </c>
      <c r="C2600" t="s">
        <v>13772</v>
      </c>
      <c r="E2600" t="s">
        <v>13768</v>
      </c>
      <c r="F2600">
        <v>3</v>
      </c>
      <c r="G2600">
        <v>16</v>
      </c>
      <c r="H2600">
        <v>16106</v>
      </c>
      <c r="I2600">
        <v>270103</v>
      </c>
      <c r="J2600" t="s">
        <v>13535</v>
      </c>
      <c r="K2600">
        <v>270103007</v>
      </c>
      <c r="L2600" t="s">
        <v>13726</v>
      </c>
      <c r="M2600">
        <v>0</v>
      </c>
      <c r="N2600">
        <v>0</v>
      </c>
      <c r="O2600">
        <v>229</v>
      </c>
    </row>
    <row r="2601" spans="1:15" x14ac:dyDescent="0.25">
      <c r="A2601" t="s">
        <v>789</v>
      </c>
      <c r="B2601" t="s">
        <v>2039</v>
      </c>
      <c r="C2601" t="s">
        <v>13773</v>
      </c>
      <c r="E2601" t="s">
        <v>13766</v>
      </c>
      <c r="F2601">
        <v>1</v>
      </c>
      <c r="G2601">
        <v>16</v>
      </c>
      <c r="H2601">
        <v>16106</v>
      </c>
      <c r="I2601">
        <v>270103</v>
      </c>
      <c r="J2601" t="s">
        <v>13535</v>
      </c>
      <c r="K2601">
        <v>270103007</v>
      </c>
      <c r="L2601" t="s">
        <v>13726</v>
      </c>
      <c r="M2601">
        <v>0</v>
      </c>
      <c r="N2601">
        <v>0</v>
      </c>
      <c r="O2601">
        <v>520</v>
      </c>
    </row>
    <row r="2602" spans="1:15" x14ac:dyDescent="0.25">
      <c r="A2602" t="s">
        <v>789</v>
      </c>
      <c r="B2602" t="s">
        <v>2039</v>
      </c>
      <c r="C2602" t="s">
        <v>13773</v>
      </c>
      <c r="E2602" t="s">
        <v>13767</v>
      </c>
      <c r="F2602">
        <v>2</v>
      </c>
      <c r="G2602">
        <v>16</v>
      </c>
      <c r="H2602">
        <v>16106</v>
      </c>
      <c r="I2602">
        <v>270103</v>
      </c>
      <c r="J2602" t="s">
        <v>13535</v>
      </c>
      <c r="K2602">
        <v>270103007</v>
      </c>
      <c r="L2602" t="s">
        <v>13726</v>
      </c>
      <c r="M2602">
        <v>0</v>
      </c>
      <c r="N2602">
        <v>0</v>
      </c>
      <c r="O2602">
        <v>173</v>
      </c>
    </row>
    <row r="2603" spans="1:15" x14ac:dyDescent="0.25">
      <c r="A2603" t="s">
        <v>789</v>
      </c>
      <c r="B2603" t="s">
        <v>2072</v>
      </c>
      <c r="C2603" t="s">
        <v>13765</v>
      </c>
      <c r="E2603" t="s">
        <v>13767</v>
      </c>
      <c r="F2603">
        <v>2</v>
      </c>
      <c r="G2603">
        <v>16</v>
      </c>
      <c r="H2603">
        <v>16301</v>
      </c>
      <c r="I2603">
        <v>270103</v>
      </c>
      <c r="J2603" t="s">
        <v>13535</v>
      </c>
      <c r="K2603">
        <v>270103007</v>
      </c>
      <c r="L2603" t="s">
        <v>13726</v>
      </c>
      <c r="M2603">
        <v>0</v>
      </c>
      <c r="N2603">
        <v>0</v>
      </c>
      <c r="O2603">
        <v>820</v>
      </c>
    </row>
    <row r="2604" spans="1:15" x14ac:dyDescent="0.25">
      <c r="A2604" t="s">
        <v>789</v>
      </c>
      <c r="B2604" t="s">
        <v>2072</v>
      </c>
      <c r="C2604" t="s">
        <v>13769</v>
      </c>
      <c r="E2604" t="s">
        <v>13766</v>
      </c>
      <c r="F2604">
        <v>1</v>
      </c>
      <c r="G2604">
        <v>16</v>
      </c>
      <c r="H2604">
        <v>16301</v>
      </c>
      <c r="I2604">
        <v>270103</v>
      </c>
      <c r="J2604" t="s">
        <v>13535</v>
      </c>
      <c r="K2604">
        <v>270103007</v>
      </c>
      <c r="L2604" t="s">
        <v>13726</v>
      </c>
      <c r="M2604">
        <v>0</v>
      </c>
      <c r="N2604">
        <v>0</v>
      </c>
      <c r="O2604">
        <v>1419</v>
      </c>
    </row>
    <row r="2605" spans="1:15" x14ac:dyDescent="0.25">
      <c r="A2605" t="s">
        <v>789</v>
      </c>
      <c r="B2605" t="s">
        <v>2072</v>
      </c>
      <c r="C2605" t="s">
        <v>13769</v>
      </c>
      <c r="E2605" t="s">
        <v>13767</v>
      </c>
      <c r="F2605">
        <v>2</v>
      </c>
      <c r="G2605">
        <v>16</v>
      </c>
      <c r="H2605">
        <v>16301</v>
      </c>
      <c r="I2605">
        <v>270103</v>
      </c>
      <c r="J2605" t="s">
        <v>13535</v>
      </c>
      <c r="K2605">
        <v>270103007</v>
      </c>
      <c r="L2605" t="s">
        <v>13726</v>
      </c>
      <c r="M2605">
        <v>0</v>
      </c>
      <c r="N2605">
        <v>0</v>
      </c>
      <c r="O2605">
        <v>710</v>
      </c>
    </row>
    <row r="2606" spans="1:15" x14ac:dyDescent="0.25">
      <c r="A2606" t="s">
        <v>789</v>
      </c>
      <c r="B2606" t="s">
        <v>2072</v>
      </c>
      <c r="C2606" t="s">
        <v>13770</v>
      </c>
      <c r="E2606" t="s">
        <v>13766</v>
      </c>
      <c r="F2606">
        <v>1</v>
      </c>
      <c r="G2606">
        <v>16</v>
      </c>
      <c r="H2606">
        <v>16301</v>
      </c>
      <c r="I2606">
        <v>270103</v>
      </c>
      <c r="J2606" t="s">
        <v>13535</v>
      </c>
      <c r="K2606">
        <v>270103007</v>
      </c>
      <c r="L2606" t="s">
        <v>13726</v>
      </c>
      <c r="M2606">
        <v>0</v>
      </c>
      <c r="N2606">
        <v>0</v>
      </c>
      <c r="O2606">
        <v>1772</v>
      </c>
    </row>
    <row r="2607" spans="1:15" x14ac:dyDescent="0.25">
      <c r="A2607" t="s">
        <v>789</v>
      </c>
      <c r="B2607" t="s">
        <v>2072</v>
      </c>
      <c r="C2607" t="s">
        <v>13771</v>
      </c>
      <c r="E2607" t="s">
        <v>13766</v>
      </c>
      <c r="F2607">
        <v>1</v>
      </c>
      <c r="G2607">
        <v>16</v>
      </c>
      <c r="H2607">
        <v>16301</v>
      </c>
      <c r="I2607">
        <v>270103</v>
      </c>
      <c r="J2607" t="s">
        <v>13535</v>
      </c>
      <c r="K2607">
        <v>270103007</v>
      </c>
      <c r="L2607" t="s">
        <v>13726</v>
      </c>
      <c r="M2607">
        <v>0</v>
      </c>
      <c r="N2607">
        <v>0</v>
      </c>
      <c r="O2607">
        <v>1325</v>
      </c>
    </row>
    <row r="2608" spans="1:15" x14ac:dyDescent="0.25">
      <c r="A2608" t="s">
        <v>789</v>
      </c>
      <c r="B2608" t="s">
        <v>2072</v>
      </c>
      <c r="C2608" t="s">
        <v>13771</v>
      </c>
      <c r="E2608" t="s">
        <v>13767</v>
      </c>
      <c r="F2608">
        <v>2</v>
      </c>
      <c r="G2608">
        <v>16</v>
      </c>
      <c r="H2608">
        <v>16301</v>
      </c>
      <c r="I2608">
        <v>270103</v>
      </c>
      <c r="J2608" t="s">
        <v>13535</v>
      </c>
      <c r="K2608">
        <v>270103007</v>
      </c>
      <c r="L2608" t="s">
        <v>13726</v>
      </c>
      <c r="M2608">
        <v>0</v>
      </c>
      <c r="N2608">
        <v>0</v>
      </c>
      <c r="O2608">
        <v>331</v>
      </c>
    </row>
    <row r="2609" spans="1:15" x14ac:dyDescent="0.25">
      <c r="A2609" t="s">
        <v>789</v>
      </c>
      <c r="B2609" t="s">
        <v>2072</v>
      </c>
      <c r="C2609" t="s">
        <v>13772</v>
      </c>
      <c r="E2609" t="s">
        <v>13766</v>
      </c>
      <c r="F2609">
        <v>1</v>
      </c>
      <c r="G2609">
        <v>16</v>
      </c>
      <c r="H2609">
        <v>16301</v>
      </c>
      <c r="I2609">
        <v>270103</v>
      </c>
      <c r="J2609" t="s">
        <v>13535</v>
      </c>
      <c r="K2609">
        <v>270103007</v>
      </c>
      <c r="L2609" t="s">
        <v>13726</v>
      </c>
      <c r="M2609">
        <v>0</v>
      </c>
      <c r="N2609">
        <v>0</v>
      </c>
      <c r="O2609">
        <v>2062</v>
      </c>
    </row>
    <row r="2610" spans="1:15" x14ac:dyDescent="0.25">
      <c r="A2610" t="s">
        <v>789</v>
      </c>
      <c r="B2610" t="s">
        <v>2072</v>
      </c>
      <c r="C2610" t="s">
        <v>13772</v>
      </c>
      <c r="E2610" t="s">
        <v>13767</v>
      </c>
      <c r="F2610">
        <v>2</v>
      </c>
      <c r="G2610">
        <v>16</v>
      </c>
      <c r="H2610">
        <v>16301</v>
      </c>
      <c r="I2610">
        <v>270103</v>
      </c>
      <c r="J2610" t="s">
        <v>13535</v>
      </c>
      <c r="K2610">
        <v>270103007</v>
      </c>
      <c r="L2610" t="s">
        <v>13726</v>
      </c>
      <c r="M2610">
        <v>0</v>
      </c>
      <c r="N2610">
        <v>0</v>
      </c>
      <c r="O2610">
        <v>917</v>
      </c>
    </row>
    <row r="2611" spans="1:15" x14ac:dyDescent="0.25">
      <c r="A2611" t="s">
        <v>789</v>
      </c>
      <c r="B2611" t="s">
        <v>2072</v>
      </c>
      <c r="C2611" t="s">
        <v>13772</v>
      </c>
      <c r="E2611" t="s">
        <v>13768</v>
      </c>
      <c r="F2611">
        <v>3</v>
      </c>
      <c r="G2611">
        <v>16</v>
      </c>
      <c r="H2611">
        <v>16301</v>
      </c>
      <c r="I2611">
        <v>270103</v>
      </c>
      <c r="J2611" t="s">
        <v>13535</v>
      </c>
      <c r="K2611">
        <v>270103007</v>
      </c>
      <c r="L2611" t="s">
        <v>13726</v>
      </c>
      <c r="M2611">
        <v>0</v>
      </c>
      <c r="N2611">
        <v>0</v>
      </c>
      <c r="O2611">
        <v>458</v>
      </c>
    </row>
    <row r="2612" spans="1:15" x14ac:dyDescent="0.25">
      <c r="A2612" t="s">
        <v>789</v>
      </c>
      <c r="B2612" t="s">
        <v>2072</v>
      </c>
      <c r="C2612" t="s">
        <v>13773</v>
      </c>
      <c r="E2612" t="s">
        <v>13766</v>
      </c>
      <c r="F2612">
        <v>1</v>
      </c>
      <c r="G2612">
        <v>16</v>
      </c>
      <c r="H2612">
        <v>16301</v>
      </c>
      <c r="I2612">
        <v>270103</v>
      </c>
      <c r="J2612" t="s">
        <v>13535</v>
      </c>
      <c r="K2612">
        <v>270103007</v>
      </c>
      <c r="L2612" t="s">
        <v>13726</v>
      </c>
      <c r="M2612">
        <v>0</v>
      </c>
      <c r="N2612">
        <v>0</v>
      </c>
      <c r="O2612">
        <v>1040</v>
      </c>
    </row>
    <row r="2613" spans="1:15" x14ac:dyDescent="0.25">
      <c r="A2613" t="s">
        <v>789</v>
      </c>
      <c r="B2613" t="s">
        <v>2072</v>
      </c>
      <c r="C2613" t="s">
        <v>13773</v>
      </c>
      <c r="E2613" t="s">
        <v>13767</v>
      </c>
      <c r="F2613">
        <v>2</v>
      </c>
      <c r="G2613">
        <v>16</v>
      </c>
      <c r="H2613">
        <v>16301</v>
      </c>
      <c r="I2613">
        <v>270103</v>
      </c>
      <c r="J2613" t="s">
        <v>13535</v>
      </c>
      <c r="K2613">
        <v>270103007</v>
      </c>
      <c r="L2613" t="s">
        <v>13726</v>
      </c>
      <c r="M2613">
        <v>0</v>
      </c>
      <c r="N2613">
        <v>0</v>
      </c>
      <c r="O2613">
        <v>173</v>
      </c>
    </row>
    <row r="2614" spans="1:15" x14ac:dyDescent="0.25">
      <c r="A2614" t="s">
        <v>789</v>
      </c>
      <c r="B2614" t="s">
        <v>2045</v>
      </c>
      <c r="C2614" t="s">
        <v>13765</v>
      </c>
      <c r="E2614" t="s">
        <v>13766</v>
      </c>
      <c r="F2614">
        <v>1</v>
      </c>
      <c r="G2614">
        <v>16</v>
      </c>
      <c r="H2614">
        <v>16108</v>
      </c>
      <c r="I2614">
        <v>270103</v>
      </c>
      <c r="J2614" t="s">
        <v>13535</v>
      </c>
      <c r="K2614">
        <v>270103007</v>
      </c>
      <c r="L2614" t="s">
        <v>13726</v>
      </c>
      <c r="M2614">
        <v>0</v>
      </c>
      <c r="N2614">
        <v>0</v>
      </c>
      <c r="O2614">
        <v>1640</v>
      </c>
    </row>
    <row r="2615" spans="1:15" x14ac:dyDescent="0.25">
      <c r="A2615" t="s">
        <v>789</v>
      </c>
      <c r="B2615" t="s">
        <v>2045</v>
      </c>
      <c r="C2615" t="s">
        <v>13769</v>
      </c>
      <c r="E2615" t="s">
        <v>13766</v>
      </c>
      <c r="F2615">
        <v>1</v>
      </c>
      <c r="G2615">
        <v>16</v>
      </c>
      <c r="H2615">
        <v>16108</v>
      </c>
      <c r="I2615">
        <v>270103</v>
      </c>
      <c r="J2615" t="s">
        <v>13535</v>
      </c>
      <c r="K2615">
        <v>270103007</v>
      </c>
      <c r="L2615" t="s">
        <v>13726</v>
      </c>
      <c r="M2615">
        <v>0</v>
      </c>
      <c r="N2615">
        <v>0</v>
      </c>
      <c r="O2615">
        <v>1419</v>
      </c>
    </row>
    <row r="2616" spans="1:15" x14ac:dyDescent="0.25">
      <c r="A2616" t="s">
        <v>789</v>
      </c>
      <c r="B2616" t="s">
        <v>2045</v>
      </c>
      <c r="C2616" t="s">
        <v>13770</v>
      </c>
      <c r="E2616" t="s">
        <v>13766</v>
      </c>
      <c r="F2616">
        <v>1</v>
      </c>
      <c r="G2616">
        <v>16</v>
      </c>
      <c r="H2616">
        <v>16108</v>
      </c>
      <c r="I2616">
        <v>270103</v>
      </c>
      <c r="J2616" t="s">
        <v>13535</v>
      </c>
      <c r="K2616">
        <v>270103007</v>
      </c>
      <c r="L2616" t="s">
        <v>13726</v>
      </c>
      <c r="M2616">
        <v>0</v>
      </c>
      <c r="N2616">
        <v>0</v>
      </c>
      <c r="O2616">
        <v>1329</v>
      </c>
    </row>
    <row r="2617" spans="1:15" x14ac:dyDescent="0.25">
      <c r="A2617" t="s">
        <v>789</v>
      </c>
      <c r="B2617" t="s">
        <v>2045</v>
      </c>
      <c r="C2617" t="s">
        <v>13771</v>
      </c>
      <c r="E2617" t="s">
        <v>13766</v>
      </c>
      <c r="F2617">
        <v>1</v>
      </c>
      <c r="G2617">
        <v>16</v>
      </c>
      <c r="H2617">
        <v>16108</v>
      </c>
      <c r="I2617">
        <v>270103</v>
      </c>
      <c r="J2617" t="s">
        <v>13535</v>
      </c>
      <c r="K2617">
        <v>270103007</v>
      </c>
      <c r="L2617" t="s">
        <v>13726</v>
      </c>
      <c r="M2617">
        <v>0</v>
      </c>
      <c r="N2617">
        <v>0</v>
      </c>
      <c r="O2617">
        <v>994</v>
      </c>
    </row>
    <row r="2618" spans="1:15" x14ac:dyDescent="0.25">
      <c r="A2618" t="s">
        <v>789</v>
      </c>
      <c r="B2618" t="s">
        <v>2045</v>
      </c>
      <c r="C2618" t="s">
        <v>13772</v>
      </c>
      <c r="E2618" t="s">
        <v>13767</v>
      </c>
      <c r="F2618">
        <v>2</v>
      </c>
      <c r="G2618">
        <v>16</v>
      </c>
      <c r="H2618">
        <v>16108</v>
      </c>
      <c r="I2618">
        <v>270103</v>
      </c>
      <c r="J2618" t="s">
        <v>13535</v>
      </c>
      <c r="K2618">
        <v>270103007</v>
      </c>
      <c r="L2618" t="s">
        <v>13726</v>
      </c>
      <c r="M2618">
        <v>0</v>
      </c>
      <c r="N2618">
        <v>0</v>
      </c>
      <c r="O2618">
        <v>458</v>
      </c>
    </row>
    <row r="2619" spans="1:15" x14ac:dyDescent="0.25">
      <c r="A2619" t="s">
        <v>789</v>
      </c>
      <c r="B2619" t="s">
        <v>2045</v>
      </c>
      <c r="C2619" t="s">
        <v>13772</v>
      </c>
      <c r="E2619" t="s">
        <v>13768</v>
      </c>
      <c r="F2619">
        <v>3</v>
      </c>
      <c r="G2619">
        <v>16</v>
      </c>
      <c r="H2619">
        <v>16108</v>
      </c>
      <c r="I2619">
        <v>270103</v>
      </c>
      <c r="J2619" t="s">
        <v>13535</v>
      </c>
      <c r="K2619">
        <v>270103007</v>
      </c>
      <c r="L2619" t="s">
        <v>13726</v>
      </c>
      <c r="M2619">
        <v>0</v>
      </c>
      <c r="N2619">
        <v>0</v>
      </c>
      <c r="O2619">
        <v>229</v>
      </c>
    </row>
    <row r="2620" spans="1:15" x14ac:dyDescent="0.25">
      <c r="A2620" t="s">
        <v>789</v>
      </c>
      <c r="B2620" t="s">
        <v>2045</v>
      </c>
      <c r="C2620" t="s">
        <v>13773</v>
      </c>
      <c r="E2620" t="s">
        <v>13766</v>
      </c>
      <c r="F2620">
        <v>1</v>
      </c>
      <c r="G2620">
        <v>16</v>
      </c>
      <c r="H2620">
        <v>16108</v>
      </c>
      <c r="I2620">
        <v>270103</v>
      </c>
      <c r="J2620" t="s">
        <v>13535</v>
      </c>
      <c r="K2620">
        <v>270103007</v>
      </c>
      <c r="L2620" t="s">
        <v>13726</v>
      </c>
      <c r="M2620">
        <v>0</v>
      </c>
      <c r="N2620">
        <v>0</v>
      </c>
      <c r="O2620">
        <v>173</v>
      </c>
    </row>
    <row r="2621" spans="1:15" x14ac:dyDescent="0.25">
      <c r="A2621" t="s">
        <v>789</v>
      </c>
      <c r="B2621" t="s">
        <v>2045</v>
      </c>
      <c r="C2621" t="s">
        <v>13773</v>
      </c>
      <c r="E2621" t="s">
        <v>13767</v>
      </c>
      <c r="F2621">
        <v>2</v>
      </c>
      <c r="G2621">
        <v>16</v>
      </c>
      <c r="H2621">
        <v>16108</v>
      </c>
      <c r="I2621">
        <v>270103</v>
      </c>
      <c r="J2621" t="s">
        <v>13535</v>
      </c>
      <c r="K2621">
        <v>270103007</v>
      </c>
      <c r="L2621" t="s">
        <v>13726</v>
      </c>
      <c r="M2621">
        <v>0</v>
      </c>
      <c r="N2621">
        <v>0</v>
      </c>
      <c r="O2621">
        <v>173</v>
      </c>
    </row>
    <row r="2622" spans="1:15" x14ac:dyDescent="0.25">
      <c r="A2622" t="s">
        <v>789</v>
      </c>
      <c r="B2622" t="s">
        <v>2084</v>
      </c>
      <c r="C2622" t="s">
        <v>13770</v>
      </c>
      <c r="E2622" t="s">
        <v>13766</v>
      </c>
      <c r="F2622">
        <v>1</v>
      </c>
      <c r="G2622">
        <v>16</v>
      </c>
      <c r="H2622">
        <v>16305</v>
      </c>
      <c r="I2622">
        <v>270103</v>
      </c>
      <c r="J2622" t="s">
        <v>13535</v>
      </c>
      <c r="K2622">
        <v>270103007</v>
      </c>
      <c r="L2622" t="s">
        <v>13726</v>
      </c>
      <c r="M2622">
        <v>0</v>
      </c>
      <c r="N2622">
        <v>0</v>
      </c>
      <c r="O2622">
        <v>886</v>
      </c>
    </row>
    <row r="2623" spans="1:15" x14ac:dyDescent="0.25">
      <c r="A2623" t="s">
        <v>789</v>
      </c>
      <c r="B2623" t="s">
        <v>2084</v>
      </c>
      <c r="C2623" t="s">
        <v>13771</v>
      </c>
      <c r="E2623" t="s">
        <v>13766</v>
      </c>
      <c r="F2623">
        <v>1</v>
      </c>
      <c r="G2623">
        <v>16</v>
      </c>
      <c r="H2623">
        <v>16305</v>
      </c>
      <c r="I2623">
        <v>270103</v>
      </c>
      <c r="J2623" t="s">
        <v>13535</v>
      </c>
      <c r="K2623">
        <v>270103007</v>
      </c>
      <c r="L2623" t="s">
        <v>13726</v>
      </c>
      <c r="M2623">
        <v>0</v>
      </c>
      <c r="N2623">
        <v>0</v>
      </c>
      <c r="O2623">
        <v>331</v>
      </c>
    </row>
    <row r="2624" spans="1:15" x14ac:dyDescent="0.25">
      <c r="A2624" t="s">
        <v>789</v>
      </c>
      <c r="B2624" t="s">
        <v>2084</v>
      </c>
      <c r="C2624" t="s">
        <v>13773</v>
      </c>
      <c r="E2624" t="s">
        <v>13766</v>
      </c>
      <c r="F2624">
        <v>1</v>
      </c>
      <c r="G2624">
        <v>16</v>
      </c>
      <c r="H2624">
        <v>16305</v>
      </c>
      <c r="I2624">
        <v>270103</v>
      </c>
      <c r="J2624" t="s">
        <v>13535</v>
      </c>
      <c r="K2624">
        <v>270103007</v>
      </c>
      <c r="L2624" t="s">
        <v>13726</v>
      </c>
      <c r="M2624">
        <v>0</v>
      </c>
      <c r="N2624">
        <v>0</v>
      </c>
      <c r="O2624">
        <v>347</v>
      </c>
    </row>
  </sheetData>
  <autoFilter ref="A1:O2624" xr:uid="{80616C48-F320-4F73-ACC2-807F135138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0 V z K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R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z K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0 V z K U v o 5 + 8 6 j A A A A 9 Q A A A B I A A A A A A A A A A A A A A A A A A A A A A E N v b m Z p Z y 9 Q Y W N r Y W d l L n h t b F B L A Q I t A B Q A A g A I A N F c y l I P y u m r p A A A A O k A A A A T A A A A A A A A A A A A A A A A A O 8 A A A B b Q 2 9 u d G V u d F 9 U e X B l c 1 0 u e G 1 s U E s B A i 0 A F A A C A A g A 0 V z K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x O j I 3 O j Q x L j g 0 O D c 4 N z Z a I i A v P j x F b n R y e S B U e X B l P S J R d W V y e U l E I i B W Y W x 1 Z T 0 i c z h i Y W Q w N T l h L T Q x M D c t N G E 5 M y 1 i M j N i L T d l N j N l N j l i N j R h N y I g L z 4 8 R W 5 0 c n k g V H l w Z T 0 i R m l s b E N v b H V t b l R 5 c G V z I i B W Y W x 1 Z T 0 i c 0 F 3 W U d C Z 1 k 9 I i A v P j x F b n R y e S B U e X B l P S J G a W x s Q 2 9 1 b n Q i I F Z h b H V l P S J s N z g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x L T A 1 L T E y V D E 0 O j E 4 O j Q 1 L j A 1 M z c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1 I i A v P j x F b n R y e S B U e X B l P S J R d W V y e U l E I i B W Y W x 1 Z T 0 i c z U 2 M W M 3 M D A z L T E y Z T A t N D Y 5 M i 0 5 Y z E 5 L T V j Y T Y z M D k 2 Y z l j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B U M D I 6 M T g 6 N T I u N D A 4 O T g 3 M V o i I C 8 + P E V u d H J 5 I F R 5 c G U 9 I k Z p b G x F c n J v c k N v d W 5 0 I i B W Y W x 1 Z T 0 i b D A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w O F Q w M D o w N j o w M C 4 3 O T g 3 M z M 3 W i I g L z 4 8 R W 5 0 c n k g V H l w Z T 0 i R m l s b E V y c m 9 y Q 2 9 1 b n Q i I F Z h b H V l P S J s M C I g L z 4 8 R W 5 0 c n k g V H l w Z T 0 i U X V l c n l J R C I g V m F s d W U 9 I n M z Y j c 1 O W Q y N S 0 y N j l j L T Q 1 Y j k t Y T B h O C 0 4 M m U 2 M z l l N D E w Z D U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2 x 1 b W 5 U e X B l c y I g V m F s d W U 9 I n N B d 1 l E Q m d N R 0 F 3 T U d C Z 1 l H Q m c 9 P S I g L z 4 8 R W 5 0 c n k g V H l w Z T 0 i R m l s b E x h c 3 R V c G R h d G V k I i B W Y W x 1 Z T 0 i Z D I w M j E t M D Y t M T B U M T U 6 M z g 6 M z U u M z g w O T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U X V l c n l J R C I g V m F s d W U 9 I n M w N D k w Z D l m Z S 0 y O G N i L T Q x Y T Y t O W E 5 O C 1 k Y T Q 5 N T U z N T Y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A U M F x 1 i q o 2 n R Z W d s 6 7 C 0 q e R d X F N S k o c 8 f v 7 e y 0 / C 1 j 7 w A A A A A O g A A A A A I A A C A A A A D g u j x 7 + a R 4 x m j u s n 1 n A O j k 8 q 0 7 1 D S s 5 + i b 4 h I e O m Y k 3 l A A A A B a d Q b W N N E Z G H 4 I k N G 0 Q X F 3 I P j Y + V R j w K B z 3 g 9 + B V 5 j u 2 J J G H n u Q b C y Y u N 7 H w M S S T j 8 f G W p V 4 9 a n D k O S R c J I D H C 5 3 M x I x Z 1 W D i w O K 8 I S / b E x 0 A A A A C U a c c / K w z + d f d t V 9 E X C H G y y N A B t d G T a J S B S Q t J C G N A e N j R P D h v 7 V D f K J v y 2 Y m H 2 5 r + m i w M T F Z 5 I I E L I f j O n 1 S u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Comuna</vt:lpstr>
      <vt:lpstr>Producto</vt:lpstr>
      <vt:lpstr>Categoría</vt:lpstr>
      <vt:lpstr>Prevalencia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2021-05-07T23:06:39Z</dcterms:created>
  <dcterms:modified xsi:type="dcterms:W3CDTF">2021-06-15T21:21:29Z</dcterms:modified>
</cp:coreProperties>
</file>